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BILYONDR\Downloads\"/>
    </mc:Choice>
  </mc:AlternateContent>
  <xr:revisionPtr revIDLastSave="0" documentId="13_ncr:1_{B540C257-A7BA-4CE9-A6A0-2E04883E490E}" xr6:coauthVersionLast="47" xr6:coauthVersionMax="47" xr10:uidLastSave="{00000000-0000-0000-0000-000000000000}"/>
  <bookViews>
    <workbookView xWindow="-120" yWindow="-120" windowWidth="29040" windowHeight="15720" xr2:uid="{00000000-000D-0000-FFFF-FFFF00000000}"/>
  </bookViews>
  <sheets>
    <sheet name="Instructions P1" sheetId="3" r:id="rId1"/>
    <sheet name="P2 - Raw Data" sheetId="9" r:id="rId2"/>
    <sheet name="Country Codes" sheetId="17" r:id="rId3"/>
    <sheet name="Data Analysis Task" sheetId="12" r:id="rId4"/>
  </sheets>
  <externalReferences>
    <externalReference r:id="rId5"/>
    <externalReference r:id="rId6"/>
  </externalReferences>
  <definedNames>
    <definedName name="Actual">[1]HISTDATA!$F$8:$AD$8</definedName>
    <definedName name="rng_Body">[2]!t_Body[#Data]</definedName>
    <definedName name="rng_Date">[2]Main!$H$10</definedName>
    <definedName name="rng_Month">[2]Main!$H$9</definedName>
    <definedName name="rng_Requestor">[2]Main!$H$11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77" i="9" l="1"/>
  <c r="AW1677" i="9"/>
  <c r="AV1677" i="9"/>
  <c r="AU1677" i="9"/>
  <c r="AT1677" i="9"/>
  <c r="AZ1677" i="9" s="1"/>
  <c r="AX1676" i="9"/>
  <c r="AW1676" i="9"/>
  <c r="AV1676" i="9"/>
  <c r="AU1676" i="9"/>
  <c r="AT1676" i="9"/>
  <c r="AZ1676" i="9" s="1"/>
  <c r="AX1675" i="9"/>
  <c r="AW1675" i="9"/>
  <c r="AV1675" i="9"/>
  <c r="AU1675" i="9"/>
  <c r="AT1675" i="9"/>
  <c r="AZ1675" i="9" s="1"/>
  <c r="AX1674" i="9"/>
  <c r="AW1674" i="9"/>
  <c r="AV1674" i="9"/>
  <c r="AU1674" i="9"/>
  <c r="AT1674" i="9"/>
  <c r="AZ1674" i="9" s="1"/>
  <c r="AX1673" i="9"/>
  <c r="AW1673" i="9"/>
  <c r="AV1673" i="9"/>
  <c r="AU1673" i="9"/>
  <c r="AT1673" i="9"/>
  <c r="AZ1673" i="9" s="1"/>
  <c r="AX1672" i="9"/>
  <c r="AW1672" i="9"/>
  <c r="AV1672" i="9"/>
  <c r="AU1672" i="9"/>
  <c r="AT1672" i="9"/>
  <c r="AZ1672" i="9" s="1"/>
  <c r="AX1671" i="9"/>
  <c r="AW1671" i="9"/>
  <c r="AV1671" i="9"/>
  <c r="AU1671" i="9"/>
  <c r="AT1671" i="9"/>
  <c r="AZ1671" i="9" s="1"/>
  <c r="AX1670" i="9"/>
  <c r="AW1670" i="9"/>
  <c r="AV1670" i="9"/>
  <c r="AU1670" i="9"/>
  <c r="AT1670" i="9"/>
  <c r="AZ1670" i="9" s="1"/>
  <c r="AX1669" i="9"/>
  <c r="AW1669" i="9"/>
  <c r="AV1669" i="9"/>
  <c r="AU1669" i="9"/>
  <c r="AT1669" i="9"/>
  <c r="AZ1669" i="9" s="1"/>
  <c r="AX1668" i="9"/>
  <c r="AW1668" i="9"/>
  <c r="AV1668" i="9"/>
  <c r="AU1668" i="9"/>
  <c r="AT1668" i="9"/>
  <c r="AZ1668" i="9" s="1"/>
  <c r="AX1667" i="9"/>
  <c r="AW1667" i="9"/>
  <c r="AV1667" i="9"/>
  <c r="AU1667" i="9"/>
  <c r="AT1667" i="9"/>
  <c r="AZ1667" i="9" s="1"/>
  <c r="AX1666" i="9"/>
  <c r="AW1666" i="9"/>
  <c r="AV1666" i="9"/>
  <c r="AU1666" i="9"/>
  <c r="AT1666" i="9"/>
  <c r="AZ1666" i="9" s="1"/>
  <c r="AX1665" i="9"/>
  <c r="AW1665" i="9"/>
  <c r="AV1665" i="9"/>
  <c r="AU1665" i="9"/>
  <c r="AT1665" i="9"/>
  <c r="AZ1665" i="9" s="1"/>
  <c r="AX1664" i="9"/>
  <c r="AW1664" i="9"/>
  <c r="AV1664" i="9"/>
  <c r="AU1664" i="9"/>
  <c r="AT1664" i="9"/>
  <c r="AZ1664" i="9" s="1"/>
  <c r="AX1663" i="9"/>
  <c r="AW1663" i="9"/>
  <c r="AV1663" i="9"/>
  <c r="AU1663" i="9"/>
  <c r="AT1663" i="9"/>
  <c r="AZ1663" i="9" s="1"/>
  <c r="AX1662" i="9"/>
  <c r="AW1662" i="9"/>
  <c r="AV1662" i="9"/>
  <c r="AU1662" i="9"/>
  <c r="AT1662" i="9"/>
  <c r="AZ1662" i="9" s="1"/>
  <c r="AX1661" i="9"/>
  <c r="AW1661" i="9"/>
  <c r="AV1661" i="9"/>
  <c r="AU1661" i="9"/>
  <c r="AT1661" i="9"/>
  <c r="AZ1661" i="9" s="1"/>
  <c r="AX1660" i="9"/>
  <c r="AW1660" i="9"/>
  <c r="AV1660" i="9"/>
  <c r="AU1660" i="9"/>
  <c r="AT1660" i="9"/>
  <c r="AZ1660" i="9" s="1"/>
  <c r="AX1659" i="9"/>
  <c r="AW1659" i="9"/>
  <c r="AV1659" i="9"/>
  <c r="AU1659" i="9"/>
  <c r="AT1659" i="9"/>
  <c r="AZ1659" i="9" s="1"/>
  <c r="AX1658" i="9"/>
  <c r="AW1658" i="9"/>
  <c r="AV1658" i="9"/>
  <c r="AU1658" i="9"/>
  <c r="AT1658" i="9"/>
  <c r="AZ1658" i="9" s="1"/>
  <c r="AX1657" i="9"/>
  <c r="AW1657" i="9"/>
  <c r="AV1657" i="9"/>
  <c r="AU1657" i="9"/>
  <c r="AT1657" i="9"/>
  <c r="AZ1657" i="9" s="1"/>
  <c r="AX1656" i="9"/>
  <c r="AW1656" i="9"/>
  <c r="AV1656" i="9"/>
  <c r="AU1656" i="9"/>
  <c r="AT1656" i="9"/>
  <c r="AZ1656" i="9" s="1"/>
  <c r="AX1655" i="9"/>
  <c r="AW1655" i="9"/>
  <c r="AV1655" i="9"/>
  <c r="AU1655" i="9"/>
  <c r="AT1655" i="9"/>
  <c r="AZ1655" i="9" s="1"/>
  <c r="AX1654" i="9"/>
  <c r="AW1654" i="9"/>
  <c r="AV1654" i="9"/>
  <c r="AU1654" i="9"/>
  <c r="AT1654" i="9"/>
  <c r="AZ1654" i="9" s="1"/>
  <c r="AX1653" i="9"/>
  <c r="AW1653" i="9"/>
  <c r="AV1653" i="9"/>
  <c r="AU1653" i="9"/>
  <c r="AT1653" i="9"/>
  <c r="AZ1653" i="9" s="1"/>
  <c r="AX1652" i="9"/>
  <c r="AW1652" i="9"/>
  <c r="AV1652" i="9"/>
  <c r="AU1652" i="9"/>
  <c r="AT1652" i="9"/>
  <c r="AZ1652" i="9" s="1"/>
  <c r="AX1651" i="9"/>
  <c r="AW1651" i="9"/>
  <c r="AV1651" i="9"/>
  <c r="AU1651" i="9"/>
  <c r="AT1651" i="9"/>
  <c r="AZ1651" i="9" s="1"/>
  <c r="AX1650" i="9"/>
  <c r="AW1650" i="9"/>
  <c r="AV1650" i="9"/>
  <c r="AU1650" i="9"/>
  <c r="AT1650" i="9"/>
  <c r="AZ1650" i="9" s="1"/>
  <c r="AX1649" i="9"/>
  <c r="AW1649" i="9"/>
  <c r="AV1649" i="9"/>
  <c r="AU1649" i="9"/>
  <c r="AT1649" i="9"/>
  <c r="AZ1649" i="9" s="1"/>
  <c r="AX1648" i="9"/>
  <c r="AW1648" i="9"/>
  <c r="AV1648" i="9"/>
  <c r="AU1648" i="9"/>
  <c r="AT1648" i="9"/>
  <c r="AZ1648" i="9" s="1"/>
  <c r="AX1647" i="9"/>
  <c r="AW1647" i="9"/>
  <c r="AV1647" i="9"/>
  <c r="AU1647" i="9"/>
  <c r="AT1647" i="9"/>
  <c r="AZ1647" i="9" s="1"/>
  <c r="AX1646" i="9"/>
  <c r="AW1646" i="9"/>
  <c r="AV1646" i="9"/>
  <c r="AU1646" i="9"/>
  <c r="AT1646" i="9"/>
  <c r="AZ1646" i="9" s="1"/>
  <c r="AX1645" i="9"/>
  <c r="AW1645" i="9"/>
  <c r="AV1645" i="9"/>
  <c r="AU1645" i="9"/>
  <c r="AT1645" i="9"/>
  <c r="AZ1645" i="9" s="1"/>
  <c r="AX1644" i="9"/>
  <c r="AW1644" i="9"/>
  <c r="AV1644" i="9"/>
  <c r="AU1644" i="9"/>
  <c r="AT1644" i="9"/>
  <c r="AZ1644" i="9" s="1"/>
  <c r="AX1643" i="9"/>
  <c r="AW1643" i="9"/>
  <c r="AV1643" i="9"/>
  <c r="AU1643" i="9"/>
  <c r="AT1643" i="9"/>
  <c r="AZ1643" i="9" s="1"/>
  <c r="AX1642" i="9"/>
  <c r="AW1642" i="9"/>
  <c r="AV1642" i="9"/>
  <c r="AU1642" i="9"/>
  <c r="AT1642" i="9"/>
  <c r="AZ1642" i="9" s="1"/>
  <c r="AX1641" i="9"/>
  <c r="AW1641" i="9"/>
  <c r="AV1641" i="9"/>
  <c r="AU1641" i="9"/>
  <c r="AT1641" i="9"/>
  <c r="AZ1641" i="9" s="1"/>
  <c r="AX1640" i="9"/>
  <c r="AW1640" i="9"/>
  <c r="AV1640" i="9"/>
  <c r="AU1640" i="9"/>
  <c r="AT1640" i="9"/>
  <c r="AZ1640" i="9" s="1"/>
  <c r="AX1639" i="9"/>
  <c r="AW1639" i="9"/>
  <c r="AV1639" i="9"/>
  <c r="AU1639" i="9"/>
  <c r="AT1639" i="9"/>
  <c r="AZ1639" i="9" s="1"/>
  <c r="AX1638" i="9"/>
  <c r="AW1638" i="9"/>
  <c r="AV1638" i="9"/>
  <c r="AU1638" i="9"/>
  <c r="AT1638" i="9"/>
  <c r="AZ1638" i="9" s="1"/>
  <c r="AX1637" i="9"/>
  <c r="AW1637" i="9"/>
  <c r="AV1637" i="9"/>
  <c r="AU1637" i="9"/>
  <c r="AT1637" i="9"/>
  <c r="AZ1637" i="9" s="1"/>
  <c r="AX1636" i="9"/>
  <c r="AW1636" i="9"/>
  <c r="AV1636" i="9"/>
  <c r="AU1636" i="9"/>
  <c r="AT1636" i="9"/>
  <c r="AZ1636" i="9" s="1"/>
  <c r="AX1635" i="9"/>
  <c r="AW1635" i="9"/>
  <c r="AV1635" i="9"/>
  <c r="AU1635" i="9"/>
  <c r="AT1635" i="9"/>
  <c r="AZ1635" i="9" s="1"/>
  <c r="AX1634" i="9"/>
  <c r="AW1634" i="9"/>
  <c r="AV1634" i="9"/>
  <c r="AU1634" i="9"/>
  <c r="AT1634" i="9"/>
  <c r="AZ1634" i="9" s="1"/>
  <c r="AX1633" i="9"/>
  <c r="AW1633" i="9"/>
  <c r="AV1633" i="9"/>
  <c r="AU1633" i="9"/>
  <c r="AT1633" i="9"/>
  <c r="AZ1633" i="9" s="1"/>
  <c r="AX1632" i="9"/>
  <c r="AW1632" i="9"/>
  <c r="AV1632" i="9"/>
  <c r="AU1632" i="9"/>
  <c r="AT1632" i="9"/>
  <c r="AZ1632" i="9" s="1"/>
  <c r="AX1631" i="9"/>
  <c r="AW1631" i="9"/>
  <c r="AV1631" i="9"/>
  <c r="AU1631" i="9"/>
  <c r="AT1631" i="9"/>
  <c r="AZ1631" i="9" s="1"/>
  <c r="AX1630" i="9"/>
  <c r="AW1630" i="9"/>
  <c r="AV1630" i="9"/>
  <c r="AU1630" i="9"/>
  <c r="AT1630" i="9"/>
  <c r="AZ1630" i="9" s="1"/>
  <c r="AX1629" i="9"/>
  <c r="AW1629" i="9"/>
  <c r="AV1629" i="9"/>
  <c r="AU1629" i="9"/>
  <c r="AT1629" i="9"/>
  <c r="AZ1629" i="9" s="1"/>
  <c r="AX1628" i="9"/>
  <c r="AW1628" i="9"/>
  <c r="AV1628" i="9"/>
  <c r="AU1628" i="9"/>
  <c r="AT1628" i="9"/>
  <c r="AZ1628" i="9" s="1"/>
  <c r="AX1627" i="9"/>
  <c r="AW1627" i="9"/>
  <c r="AV1627" i="9"/>
  <c r="AU1627" i="9"/>
  <c r="AT1627" i="9"/>
  <c r="AZ1627" i="9" s="1"/>
  <c r="AX1626" i="9"/>
  <c r="AW1626" i="9"/>
  <c r="AV1626" i="9"/>
  <c r="AU1626" i="9"/>
  <c r="AT1626" i="9"/>
  <c r="AZ1626" i="9" s="1"/>
  <c r="AX1625" i="9"/>
  <c r="AW1625" i="9"/>
  <c r="AV1625" i="9"/>
  <c r="AU1625" i="9"/>
  <c r="AT1625" i="9"/>
  <c r="AZ1625" i="9" s="1"/>
  <c r="AX1624" i="9"/>
  <c r="AW1624" i="9"/>
  <c r="AV1624" i="9"/>
  <c r="AU1624" i="9"/>
  <c r="AT1624" i="9"/>
  <c r="AZ1624" i="9" s="1"/>
  <c r="AX1623" i="9"/>
  <c r="AW1623" i="9"/>
  <c r="AV1623" i="9"/>
  <c r="AU1623" i="9"/>
  <c r="AT1623" i="9"/>
  <c r="AZ1623" i="9" s="1"/>
  <c r="AX1622" i="9"/>
  <c r="AW1622" i="9"/>
  <c r="AV1622" i="9"/>
  <c r="AU1622" i="9"/>
  <c r="AT1622" i="9"/>
  <c r="AZ1622" i="9" s="1"/>
  <c r="AX1621" i="9"/>
  <c r="AW1621" i="9"/>
  <c r="AV1621" i="9"/>
  <c r="AU1621" i="9"/>
  <c r="AT1621" i="9"/>
  <c r="AZ1621" i="9" s="1"/>
  <c r="AX1620" i="9"/>
  <c r="AW1620" i="9"/>
  <c r="AV1620" i="9"/>
  <c r="AU1620" i="9"/>
  <c r="AT1620" i="9"/>
  <c r="AZ1620" i="9" s="1"/>
  <c r="AX1619" i="9"/>
  <c r="AW1619" i="9"/>
  <c r="AV1619" i="9"/>
  <c r="AU1619" i="9"/>
  <c r="AT1619" i="9"/>
  <c r="AZ1619" i="9" s="1"/>
  <c r="AX1618" i="9"/>
  <c r="AW1618" i="9"/>
  <c r="AV1618" i="9"/>
  <c r="AU1618" i="9"/>
  <c r="AT1618" i="9"/>
  <c r="AZ1618" i="9" s="1"/>
  <c r="AX1617" i="9"/>
  <c r="AW1617" i="9"/>
  <c r="AV1617" i="9"/>
  <c r="AU1617" i="9"/>
  <c r="AT1617" i="9"/>
  <c r="AZ1617" i="9" s="1"/>
  <c r="AX1616" i="9"/>
  <c r="AW1616" i="9"/>
  <c r="AV1616" i="9"/>
  <c r="AU1616" i="9"/>
  <c r="AT1616" i="9"/>
  <c r="AZ1616" i="9" s="1"/>
  <c r="AX1615" i="9"/>
  <c r="AW1615" i="9"/>
  <c r="AV1615" i="9"/>
  <c r="AU1615" i="9"/>
  <c r="AT1615" i="9"/>
  <c r="AZ1615" i="9" s="1"/>
  <c r="AX1614" i="9"/>
  <c r="AW1614" i="9"/>
  <c r="AV1614" i="9"/>
  <c r="AU1614" i="9"/>
  <c r="AT1614" i="9"/>
  <c r="AZ1614" i="9" s="1"/>
  <c r="AX1613" i="9"/>
  <c r="AW1613" i="9"/>
  <c r="AV1613" i="9"/>
  <c r="AU1613" i="9"/>
  <c r="AT1613" i="9"/>
  <c r="AZ1613" i="9" s="1"/>
  <c r="AX1612" i="9"/>
  <c r="AW1612" i="9"/>
  <c r="AV1612" i="9"/>
  <c r="AU1612" i="9"/>
  <c r="AT1612" i="9"/>
  <c r="AZ1612" i="9" s="1"/>
  <c r="AX1611" i="9"/>
  <c r="AW1611" i="9"/>
  <c r="AV1611" i="9"/>
  <c r="AU1611" i="9"/>
  <c r="AT1611" i="9"/>
  <c r="AZ1611" i="9" s="1"/>
  <c r="AX1610" i="9"/>
  <c r="AW1610" i="9"/>
  <c r="AV1610" i="9"/>
  <c r="AU1610" i="9"/>
  <c r="AT1610" i="9"/>
  <c r="AZ1610" i="9" s="1"/>
  <c r="AX1609" i="9"/>
  <c r="AW1609" i="9"/>
  <c r="AV1609" i="9"/>
  <c r="AU1609" i="9"/>
  <c r="AT1609" i="9"/>
  <c r="AZ1609" i="9" s="1"/>
  <c r="AX1608" i="9"/>
  <c r="AW1608" i="9"/>
  <c r="AV1608" i="9"/>
  <c r="AU1608" i="9"/>
  <c r="AT1608" i="9"/>
  <c r="AZ1608" i="9" s="1"/>
  <c r="AX1607" i="9"/>
  <c r="AW1607" i="9"/>
  <c r="AV1607" i="9"/>
  <c r="AU1607" i="9"/>
  <c r="AT1607" i="9"/>
  <c r="AZ1607" i="9" s="1"/>
  <c r="AX1606" i="9"/>
  <c r="AW1606" i="9"/>
  <c r="AV1606" i="9"/>
  <c r="AU1606" i="9"/>
  <c r="AT1606" i="9"/>
  <c r="AZ1606" i="9" s="1"/>
  <c r="AX1605" i="9"/>
  <c r="AW1605" i="9"/>
  <c r="AV1605" i="9"/>
  <c r="AU1605" i="9"/>
  <c r="AT1605" i="9"/>
  <c r="AZ1605" i="9" s="1"/>
  <c r="AX1604" i="9"/>
  <c r="AW1604" i="9"/>
  <c r="AV1604" i="9"/>
  <c r="AU1604" i="9"/>
  <c r="AT1604" i="9"/>
  <c r="AZ1604" i="9" s="1"/>
  <c r="AX1603" i="9"/>
  <c r="AW1603" i="9"/>
  <c r="AV1603" i="9"/>
  <c r="AU1603" i="9"/>
  <c r="AT1603" i="9"/>
  <c r="AZ1603" i="9" s="1"/>
  <c r="AX1602" i="9"/>
  <c r="AW1602" i="9"/>
  <c r="AV1602" i="9"/>
  <c r="AU1602" i="9"/>
  <c r="AT1602" i="9"/>
  <c r="AZ1602" i="9" s="1"/>
  <c r="AX1601" i="9"/>
  <c r="AW1601" i="9"/>
  <c r="AV1601" i="9"/>
  <c r="AU1601" i="9"/>
  <c r="AT1601" i="9"/>
  <c r="AZ1601" i="9" s="1"/>
  <c r="AX1600" i="9"/>
  <c r="AW1600" i="9"/>
  <c r="AV1600" i="9"/>
  <c r="AU1600" i="9"/>
  <c r="AT1600" i="9"/>
  <c r="AZ1600" i="9" s="1"/>
  <c r="AX1599" i="9"/>
  <c r="AW1599" i="9"/>
  <c r="AV1599" i="9"/>
  <c r="AU1599" i="9"/>
  <c r="AT1599" i="9"/>
  <c r="AZ1599" i="9" s="1"/>
  <c r="AX1598" i="9"/>
  <c r="AW1598" i="9"/>
  <c r="AV1598" i="9"/>
  <c r="AU1598" i="9"/>
  <c r="AT1598" i="9"/>
  <c r="AZ1598" i="9" s="1"/>
  <c r="AX1597" i="9"/>
  <c r="AW1597" i="9"/>
  <c r="AV1597" i="9"/>
  <c r="AU1597" i="9"/>
  <c r="AT1597" i="9"/>
  <c r="AZ1597" i="9" s="1"/>
  <c r="AX1596" i="9"/>
  <c r="AW1596" i="9"/>
  <c r="AV1596" i="9"/>
  <c r="AU1596" i="9"/>
  <c r="AT1596" i="9"/>
  <c r="AZ1596" i="9" s="1"/>
  <c r="AX1595" i="9"/>
  <c r="AW1595" i="9"/>
  <c r="AV1595" i="9"/>
  <c r="AU1595" i="9"/>
  <c r="AT1595" i="9"/>
  <c r="AZ1595" i="9" s="1"/>
  <c r="AX1594" i="9"/>
  <c r="AW1594" i="9"/>
  <c r="AV1594" i="9"/>
  <c r="AU1594" i="9"/>
  <c r="AT1594" i="9"/>
  <c r="AZ1594" i="9" s="1"/>
  <c r="AX1593" i="9"/>
  <c r="AW1593" i="9"/>
  <c r="AV1593" i="9"/>
  <c r="AU1593" i="9"/>
  <c r="AT1593" i="9"/>
  <c r="AZ1593" i="9" s="1"/>
  <c r="AX1592" i="9"/>
  <c r="AW1592" i="9"/>
  <c r="AV1592" i="9"/>
  <c r="AU1592" i="9"/>
  <c r="AT1592" i="9"/>
  <c r="AZ1592" i="9" s="1"/>
  <c r="AX1591" i="9"/>
  <c r="AW1591" i="9"/>
  <c r="AV1591" i="9"/>
  <c r="AU1591" i="9"/>
  <c r="AT1591" i="9"/>
  <c r="AZ1591" i="9" s="1"/>
  <c r="AX1590" i="9"/>
  <c r="AW1590" i="9"/>
  <c r="AV1590" i="9"/>
  <c r="AU1590" i="9"/>
  <c r="AT1590" i="9"/>
  <c r="AZ1590" i="9" s="1"/>
  <c r="AX1589" i="9"/>
  <c r="AW1589" i="9"/>
  <c r="AV1589" i="9"/>
  <c r="AU1589" i="9"/>
  <c r="AT1589" i="9"/>
  <c r="AZ1589" i="9" s="1"/>
  <c r="AX1588" i="9"/>
  <c r="AW1588" i="9"/>
  <c r="AV1588" i="9"/>
  <c r="AU1588" i="9"/>
  <c r="AT1588" i="9"/>
  <c r="AZ1588" i="9" s="1"/>
  <c r="AX1587" i="9"/>
  <c r="AW1587" i="9"/>
  <c r="AV1587" i="9"/>
  <c r="AU1587" i="9"/>
  <c r="AT1587" i="9"/>
  <c r="AZ1587" i="9" s="1"/>
  <c r="AX1586" i="9"/>
  <c r="AW1586" i="9"/>
  <c r="AV1586" i="9"/>
  <c r="AU1586" i="9"/>
  <c r="AT1586" i="9"/>
  <c r="AZ1586" i="9" s="1"/>
  <c r="AX1585" i="9"/>
  <c r="AW1585" i="9"/>
  <c r="AV1585" i="9"/>
  <c r="AU1585" i="9"/>
  <c r="AT1585" i="9"/>
  <c r="AZ1585" i="9" s="1"/>
  <c r="AX1584" i="9"/>
  <c r="AW1584" i="9"/>
  <c r="AV1584" i="9"/>
  <c r="AU1584" i="9"/>
  <c r="AT1584" i="9"/>
  <c r="AZ1584" i="9" s="1"/>
  <c r="AX1583" i="9"/>
  <c r="AW1583" i="9"/>
  <c r="AV1583" i="9"/>
  <c r="AU1583" i="9"/>
  <c r="AT1583" i="9"/>
  <c r="AZ1583" i="9" s="1"/>
  <c r="AX1582" i="9"/>
  <c r="AW1582" i="9"/>
  <c r="AV1582" i="9"/>
  <c r="AU1582" i="9"/>
  <c r="AT1582" i="9"/>
  <c r="AZ1582" i="9" s="1"/>
  <c r="AX1581" i="9"/>
  <c r="AW1581" i="9"/>
  <c r="AV1581" i="9"/>
  <c r="AU1581" i="9"/>
  <c r="AT1581" i="9"/>
  <c r="AZ1581" i="9" s="1"/>
  <c r="AX1580" i="9"/>
  <c r="AW1580" i="9"/>
  <c r="AV1580" i="9"/>
  <c r="AU1580" i="9"/>
  <c r="AT1580" i="9"/>
  <c r="AZ1580" i="9" s="1"/>
  <c r="AX1579" i="9"/>
  <c r="AW1579" i="9"/>
  <c r="AV1579" i="9"/>
  <c r="AU1579" i="9"/>
  <c r="AT1579" i="9"/>
  <c r="AZ1579" i="9" s="1"/>
  <c r="AX1578" i="9"/>
  <c r="AW1578" i="9"/>
  <c r="AV1578" i="9"/>
  <c r="AU1578" i="9"/>
  <c r="AT1578" i="9"/>
  <c r="AZ1578" i="9" s="1"/>
  <c r="AX1577" i="9"/>
  <c r="AW1577" i="9"/>
  <c r="AV1577" i="9"/>
  <c r="AU1577" i="9"/>
  <c r="AT1577" i="9"/>
  <c r="AZ1577" i="9" s="1"/>
  <c r="AX1576" i="9"/>
  <c r="AW1576" i="9"/>
  <c r="AV1576" i="9"/>
  <c r="AU1576" i="9"/>
  <c r="AT1576" i="9"/>
  <c r="AZ1576" i="9" s="1"/>
  <c r="AX1575" i="9"/>
  <c r="AW1575" i="9"/>
  <c r="AV1575" i="9"/>
  <c r="AU1575" i="9"/>
  <c r="AT1575" i="9"/>
  <c r="AZ1575" i="9" s="1"/>
  <c r="AX1574" i="9"/>
  <c r="AW1574" i="9"/>
  <c r="AV1574" i="9"/>
  <c r="AU1574" i="9"/>
  <c r="AT1574" i="9"/>
  <c r="AZ1574" i="9" s="1"/>
  <c r="AX1573" i="9"/>
  <c r="AW1573" i="9"/>
  <c r="AV1573" i="9"/>
  <c r="AU1573" i="9"/>
  <c r="AT1573" i="9"/>
  <c r="AZ1573" i="9" s="1"/>
  <c r="AX1572" i="9"/>
  <c r="AW1572" i="9"/>
  <c r="AV1572" i="9"/>
  <c r="AU1572" i="9"/>
  <c r="AT1572" i="9"/>
  <c r="AZ1572" i="9" s="1"/>
  <c r="AX1571" i="9"/>
  <c r="AW1571" i="9"/>
  <c r="AV1571" i="9"/>
  <c r="AU1571" i="9"/>
  <c r="AT1571" i="9"/>
  <c r="AZ1571" i="9" s="1"/>
  <c r="AX1570" i="9"/>
  <c r="AW1570" i="9"/>
  <c r="AV1570" i="9"/>
  <c r="AU1570" i="9"/>
  <c r="AT1570" i="9"/>
  <c r="AZ1570" i="9" s="1"/>
  <c r="AX1569" i="9"/>
  <c r="AW1569" i="9"/>
  <c r="AV1569" i="9"/>
  <c r="AU1569" i="9"/>
  <c r="AT1569" i="9"/>
  <c r="AZ1569" i="9" s="1"/>
  <c r="AX1568" i="9"/>
  <c r="AW1568" i="9"/>
  <c r="AV1568" i="9"/>
  <c r="AU1568" i="9"/>
  <c r="AT1568" i="9"/>
  <c r="AZ1568" i="9" s="1"/>
  <c r="AX1567" i="9"/>
  <c r="AW1567" i="9"/>
  <c r="AV1567" i="9"/>
  <c r="AU1567" i="9"/>
  <c r="AT1567" i="9"/>
  <c r="AZ1567" i="9" s="1"/>
  <c r="AX1566" i="9"/>
  <c r="AW1566" i="9"/>
  <c r="AV1566" i="9"/>
  <c r="AU1566" i="9"/>
  <c r="AT1566" i="9"/>
  <c r="AZ1566" i="9" s="1"/>
  <c r="AX1565" i="9"/>
  <c r="AW1565" i="9"/>
  <c r="AV1565" i="9"/>
  <c r="AU1565" i="9"/>
  <c r="AT1565" i="9"/>
  <c r="AZ1565" i="9" s="1"/>
  <c r="AX1564" i="9"/>
  <c r="AW1564" i="9"/>
  <c r="AV1564" i="9"/>
  <c r="AU1564" i="9"/>
  <c r="AT1564" i="9"/>
  <c r="AZ1564" i="9" s="1"/>
  <c r="AX1563" i="9"/>
  <c r="AW1563" i="9"/>
  <c r="AV1563" i="9"/>
  <c r="AU1563" i="9"/>
  <c r="AT1563" i="9"/>
  <c r="AZ1563" i="9" s="1"/>
  <c r="AX1562" i="9"/>
  <c r="AW1562" i="9"/>
  <c r="AV1562" i="9"/>
  <c r="AU1562" i="9"/>
  <c r="AT1562" i="9"/>
  <c r="AZ1562" i="9" s="1"/>
  <c r="AX1561" i="9"/>
  <c r="AW1561" i="9"/>
  <c r="AV1561" i="9"/>
  <c r="AU1561" i="9"/>
  <c r="AT1561" i="9"/>
  <c r="AZ1561" i="9" s="1"/>
  <c r="AX1560" i="9"/>
  <c r="AW1560" i="9"/>
  <c r="AV1560" i="9"/>
  <c r="AU1560" i="9"/>
  <c r="AT1560" i="9"/>
  <c r="AZ1560" i="9" s="1"/>
  <c r="AX1559" i="9"/>
  <c r="AW1559" i="9"/>
  <c r="AV1559" i="9"/>
  <c r="AU1559" i="9"/>
  <c r="AT1559" i="9"/>
  <c r="AZ1559" i="9" s="1"/>
  <c r="AX1558" i="9"/>
  <c r="AW1558" i="9"/>
  <c r="AV1558" i="9"/>
  <c r="AU1558" i="9"/>
  <c r="AT1558" i="9"/>
  <c r="AZ1558" i="9" s="1"/>
  <c r="AX1557" i="9"/>
  <c r="AW1557" i="9"/>
  <c r="AV1557" i="9"/>
  <c r="AU1557" i="9"/>
  <c r="AT1557" i="9"/>
  <c r="AZ1557" i="9" s="1"/>
  <c r="AX1556" i="9"/>
  <c r="AW1556" i="9"/>
  <c r="AV1556" i="9"/>
  <c r="AU1556" i="9"/>
  <c r="AT1556" i="9"/>
  <c r="AZ1556" i="9" s="1"/>
  <c r="AX1555" i="9"/>
  <c r="AW1555" i="9"/>
  <c r="AV1555" i="9"/>
  <c r="AU1555" i="9"/>
  <c r="AT1555" i="9"/>
  <c r="AZ1555" i="9" s="1"/>
  <c r="AX1554" i="9"/>
  <c r="AW1554" i="9"/>
  <c r="AV1554" i="9"/>
  <c r="AU1554" i="9"/>
  <c r="AT1554" i="9"/>
  <c r="AZ1554" i="9" s="1"/>
  <c r="AX1553" i="9"/>
  <c r="AW1553" i="9"/>
  <c r="AV1553" i="9"/>
  <c r="AU1553" i="9"/>
  <c r="AT1553" i="9"/>
  <c r="AZ1553" i="9" s="1"/>
  <c r="AX1552" i="9"/>
  <c r="AW1552" i="9"/>
  <c r="AV1552" i="9"/>
  <c r="AU1552" i="9"/>
  <c r="AT1552" i="9"/>
  <c r="AZ1552" i="9" s="1"/>
  <c r="AX1551" i="9"/>
  <c r="AW1551" i="9"/>
  <c r="AV1551" i="9"/>
  <c r="AU1551" i="9"/>
  <c r="AT1551" i="9"/>
  <c r="AZ1551" i="9" s="1"/>
  <c r="AX1550" i="9"/>
  <c r="AW1550" i="9"/>
  <c r="AV1550" i="9"/>
  <c r="AU1550" i="9"/>
  <c r="AT1550" i="9"/>
  <c r="AZ1550" i="9" s="1"/>
  <c r="AX1549" i="9"/>
  <c r="AW1549" i="9"/>
  <c r="AV1549" i="9"/>
  <c r="AU1549" i="9"/>
  <c r="AT1549" i="9"/>
  <c r="AZ1549" i="9" s="1"/>
  <c r="AX1548" i="9"/>
  <c r="AW1548" i="9"/>
  <c r="AV1548" i="9"/>
  <c r="AU1548" i="9"/>
  <c r="AT1548" i="9"/>
  <c r="AZ1548" i="9" s="1"/>
  <c r="AX1547" i="9"/>
  <c r="AW1547" i="9"/>
  <c r="AV1547" i="9"/>
  <c r="AU1547" i="9"/>
  <c r="AT1547" i="9"/>
  <c r="AZ1547" i="9" s="1"/>
  <c r="AX1546" i="9"/>
  <c r="AW1546" i="9"/>
  <c r="AV1546" i="9"/>
  <c r="AU1546" i="9"/>
  <c r="AT1546" i="9"/>
  <c r="AZ1546" i="9" s="1"/>
  <c r="AX1545" i="9"/>
  <c r="AW1545" i="9"/>
  <c r="AV1545" i="9"/>
  <c r="AU1545" i="9"/>
  <c r="AT1545" i="9"/>
  <c r="AZ1545" i="9" s="1"/>
  <c r="AX1544" i="9"/>
  <c r="AW1544" i="9"/>
  <c r="AV1544" i="9"/>
  <c r="AU1544" i="9"/>
  <c r="AT1544" i="9"/>
  <c r="AZ1544" i="9" s="1"/>
  <c r="AX1543" i="9"/>
  <c r="AW1543" i="9"/>
  <c r="AV1543" i="9"/>
  <c r="AU1543" i="9"/>
  <c r="AT1543" i="9"/>
  <c r="AZ1543" i="9" s="1"/>
  <c r="AX1542" i="9"/>
  <c r="AW1542" i="9"/>
  <c r="AV1542" i="9"/>
  <c r="AU1542" i="9"/>
  <c r="AT1542" i="9"/>
  <c r="AZ1542" i="9" s="1"/>
  <c r="AX1541" i="9"/>
  <c r="AW1541" i="9"/>
  <c r="AV1541" i="9"/>
  <c r="AU1541" i="9"/>
  <c r="AT1541" i="9"/>
  <c r="AZ1541" i="9" s="1"/>
  <c r="AX1540" i="9"/>
  <c r="AW1540" i="9"/>
  <c r="AV1540" i="9"/>
  <c r="AU1540" i="9"/>
  <c r="AT1540" i="9"/>
  <c r="AZ1540" i="9" s="1"/>
  <c r="AX1539" i="9"/>
  <c r="AW1539" i="9"/>
  <c r="AV1539" i="9"/>
  <c r="AU1539" i="9"/>
  <c r="AT1539" i="9"/>
  <c r="AZ1539" i="9" s="1"/>
  <c r="AX1538" i="9"/>
  <c r="AW1538" i="9"/>
  <c r="AV1538" i="9"/>
  <c r="AU1538" i="9"/>
  <c r="AT1538" i="9"/>
  <c r="AZ1538" i="9" s="1"/>
  <c r="AX1537" i="9"/>
  <c r="AW1537" i="9"/>
  <c r="AV1537" i="9"/>
  <c r="AU1537" i="9"/>
  <c r="AT1537" i="9"/>
  <c r="AZ1537" i="9" s="1"/>
  <c r="AX1536" i="9"/>
  <c r="AW1536" i="9"/>
  <c r="AV1536" i="9"/>
  <c r="AU1536" i="9"/>
  <c r="AT1536" i="9"/>
  <c r="AZ1536" i="9" s="1"/>
  <c r="AX1535" i="9"/>
  <c r="AW1535" i="9"/>
  <c r="AV1535" i="9"/>
  <c r="AU1535" i="9"/>
  <c r="AT1535" i="9"/>
  <c r="AZ1535" i="9" s="1"/>
  <c r="AX1534" i="9"/>
  <c r="AW1534" i="9"/>
  <c r="AV1534" i="9"/>
  <c r="AU1534" i="9"/>
  <c r="AT1534" i="9"/>
  <c r="AZ1534" i="9" s="1"/>
  <c r="AX1533" i="9"/>
  <c r="AW1533" i="9"/>
  <c r="AV1533" i="9"/>
  <c r="AU1533" i="9"/>
  <c r="AT1533" i="9"/>
  <c r="AZ1533" i="9" s="1"/>
  <c r="AX1532" i="9"/>
  <c r="AW1532" i="9"/>
  <c r="AV1532" i="9"/>
  <c r="AU1532" i="9"/>
  <c r="AT1532" i="9"/>
  <c r="AZ1532" i="9" s="1"/>
  <c r="AX1531" i="9"/>
  <c r="AW1531" i="9"/>
  <c r="AV1531" i="9"/>
  <c r="AU1531" i="9"/>
  <c r="AT1531" i="9"/>
  <c r="AZ1531" i="9" s="1"/>
  <c r="AX1530" i="9"/>
  <c r="AW1530" i="9"/>
  <c r="AV1530" i="9"/>
  <c r="AU1530" i="9"/>
  <c r="AT1530" i="9"/>
  <c r="AZ1530" i="9" s="1"/>
  <c r="AX1529" i="9"/>
  <c r="AW1529" i="9"/>
  <c r="AV1529" i="9"/>
  <c r="AU1529" i="9"/>
  <c r="AT1529" i="9"/>
  <c r="AZ1529" i="9" s="1"/>
  <c r="AX1528" i="9"/>
  <c r="AW1528" i="9"/>
  <c r="AV1528" i="9"/>
  <c r="AU1528" i="9"/>
  <c r="AT1528" i="9"/>
  <c r="AZ1528" i="9" s="1"/>
  <c r="AX1527" i="9"/>
  <c r="AW1527" i="9"/>
  <c r="AV1527" i="9"/>
  <c r="AU1527" i="9"/>
  <c r="AT1527" i="9"/>
  <c r="AZ1527" i="9" s="1"/>
  <c r="AX1526" i="9"/>
  <c r="AW1526" i="9"/>
  <c r="AV1526" i="9"/>
  <c r="AU1526" i="9"/>
  <c r="AT1526" i="9"/>
  <c r="AZ1526" i="9" s="1"/>
  <c r="AX1525" i="9"/>
  <c r="AW1525" i="9"/>
  <c r="AV1525" i="9"/>
  <c r="AU1525" i="9"/>
  <c r="AT1525" i="9"/>
  <c r="AZ1525" i="9" s="1"/>
  <c r="AX1524" i="9"/>
  <c r="AW1524" i="9"/>
  <c r="AV1524" i="9"/>
  <c r="AU1524" i="9"/>
  <c r="AT1524" i="9"/>
  <c r="AZ1524" i="9" s="1"/>
  <c r="AX1523" i="9"/>
  <c r="AW1523" i="9"/>
  <c r="AV1523" i="9"/>
  <c r="AU1523" i="9"/>
  <c r="AT1523" i="9"/>
  <c r="AZ1523" i="9" s="1"/>
  <c r="AX1522" i="9"/>
  <c r="AW1522" i="9"/>
  <c r="AV1522" i="9"/>
  <c r="AU1522" i="9"/>
  <c r="AT1522" i="9"/>
  <c r="AZ1522" i="9" s="1"/>
  <c r="AX1521" i="9"/>
  <c r="AW1521" i="9"/>
  <c r="AV1521" i="9"/>
  <c r="AU1521" i="9"/>
  <c r="AT1521" i="9"/>
  <c r="AZ1521" i="9" s="1"/>
  <c r="AX1520" i="9"/>
  <c r="AW1520" i="9"/>
  <c r="AV1520" i="9"/>
  <c r="AU1520" i="9"/>
  <c r="AT1520" i="9"/>
  <c r="AZ1520" i="9" s="1"/>
  <c r="AX1519" i="9"/>
  <c r="AW1519" i="9"/>
  <c r="AV1519" i="9"/>
  <c r="AU1519" i="9"/>
  <c r="AT1519" i="9"/>
  <c r="AZ1519" i="9" s="1"/>
  <c r="AX1518" i="9"/>
  <c r="AW1518" i="9"/>
  <c r="AV1518" i="9"/>
  <c r="AU1518" i="9"/>
  <c r="AT1518" i="9"/>
  <c r="AZ1518" i="9" s="1"/>
  <c r="AX1517" i="9"/>
  <c r="AW1517" i="9"/>
  <c r="AV1517" i="9"/>
  <c r="AU1517" i="9"/>
  <c r="AT1517" i="9"/>
  <c r="AZ1517" i="9" s="1"/>
  <c r="AX1516" i="9"/>
  <c r="AW1516" i="9"/>
  <c r="AV1516" i="9"/>
  <c r="AU1516" i="9"/>
  <c r="AT1516" i="9"/>
  <c r="AZ1516" i="9" s="1"/>
  <c r="AX1515" i="9"/>
  <c r="AW1515" i="9"/>
  <c r="AV1515" i="9"/>
  <c r="AU1515" i="9"/>
  <c r="AT1515" i="9"/>
  <c r="AZ1515" i="9" s="1"/>
  <c r="AX1514" i="9"/>
  <c r="AW1514" i="9"/>
  <c r="AV1514" i="9"/>
  <c r="AU1514" i="9"/>
  <c r="AT1514" i="9"/>
  <c r="AZ1514" i="9" s="1"/>
  <c r="AX1513" i="9"/>
  <c r="AW1513" i="9"/>
  <c r="AV1513" i="9"/>
  <c r="AU1513" i="9"/>
  <c r="AT1513" i="9"/>
  <c r="AZ1513" i="9" s="1"/>
  <c r="AX1512" i="9"/>
  <c r="AW1512" i="9"/>
  <c r="AV1512" i="9"/>
  <c r="AU1512" i="9"/>
  <c r="AT1512" i="9"/>
  <c r="AZ1512" i="9" s="1"/>
  <c r="AX1511" i="9"/>
  <c r="AW1511" i="9"/>
  <c r="AV1511" i="9"/>
  <c r="AU1511" i="9"/>
  <c r="AT1511" i="9"/>
  <c r="AZ1511" i="9" s="1"/>
  <c r="AX1510" i="9"/>
  <c r="AW1510" i="9"/>
  <c r="AV1510" i="9"/>
  <c r="AU1510" i="9"/>
  <c r="AT1510" i="9"/>
  <c r="AZ1510" i="9" s="1"/>
  <c r="AX1509" i="9"/>
  <c r="AW1509" i="9"/>
  <c r="AV1509" i="9"/>
  <c r="AU1509" i="9"/>
  <c r="AT1509" i="9"/>
  <c r="AZ1509" i="9" s="1"/>
  <c r="AX1508" i="9"/>
  <c r="AW1508" i="9"/>
  <c r="AV1508" i="9"/>
  <c r="AU1508" i="9"/>
  <c r="AT1508" i="9"/>
  <c r="AZ1508" i="9" s="1"/>
  <c r="AX1507" i="9"/>
  <c r="AW1507" i="9"/>
  <c r="AV1507" i="9"/>
  <c r="AU1507" i="9"/>
  <c r="AT1507" i="9"/>
  <c r="AZ1507" i="9" s="1"/>
  <c r="AX1506" i="9"/>
  <c r="AW1506" i="9"/>
  <c r="AV1506" i="9"/>
  <c r="AU1506" i="9"/>
  <c r="AT1506" i="9"/>
  <c r="AZ1506" i="9" s="1"/>
  <c r="AX1505" i="9"/>
  <c r="AW1505" i="9"/>
  <c r="AV1505" i="9"/>
  <c r="AU1505" i="9"/>
  <c r="AT1505" i="9"/>
  <c r="AZ1505" i="9" s="1"/>
  <c r="AX1504" i="9"/>
  <c r="AW1504" i="9"/>
  <c r="AV1504" i="9"/>
  <c r="AU1504" i="9"/>
  <c r="AT1504" i="9"/>
  <c r="AZ1504" i="9" s="1"/>
  <c r="AX1503" i="9"/>
  <c r="AW1503" i="9"/>
  <c r="AV1503" i="9"/>
  <c r="AU1503" i="9"/>
  <c r="AT1503" i="9"/>
  <c r="AZ1503" i="9" s="1"/>
  <c r="AX1502" i="9"/>
  <c r="AW1502" i="9"/>
  <c r="AV1502" i="9"/>
  <c r="AU1502" i="9"/>
  <c r="AT1502" i="9"/>
  <c r="AZ1502" i="9" s="1"/>
  <c r="AX1501" i="9"/>
  <c r="AW1501" i="9"/>
  <c r="AV1501" i="9"/>
  <c r="AU1501" i="9"/>
  <c r="AT1501" i="9"/>
  <c r="AZ1501" i="9" s="1"/>
  <c r="AX1500" i="9"/>
  <c r="AW1500" i="9"/>
  <c r="AV1500" i="9"/>
  <c r="AU1500" i="9"/>
  <c r="AT1500" i="9"/>
  <c r="AZ1500" i="9" s="1"/>
  <c r="AX1499" i="9"/>
  <c r="AW1499" i="9"/>
  <c r="AV1499" i="9"/>
  <c r="AU1499" i="9"/>
  <c r="AT1499" i="9"/>
  <c r="AZ1499" i="9" s="1"/>
  <c r="AX1498" i="9"/>
  <c r="AW1498" i="9"/>
  <c r="AV1498" i="9"/>
  <c r="AU1498" i="9"/>
  <c r="AT1498" i="9"/>
  <c r="AZ1498" i="9" s="1"/>
  <c r="AX1497" i="9"/>
  <c r="AW1497" i="9"/>
  <c r="AV1497" i="9"/>
  <c r="AU1497" i="9"/>
  <c r="AT1497" i="9"/>
  <c r="AZ1497" i="9" s="1"/>
  <c r="AX1496" i="9"/>
  <c r="AW1496" i="9"/>
  <c r="AV1496" i="9"/>
  <c r="AU1496" i="9"/>
  <c r="AT1496" i="9"/>
  <c r="AZ1496" i="9" s="1"/>
  <c r="AX1495" i="9"/>
  <c r="AW1495" i="9"/>
  <c r="AV1495" i="9"/>
  <c r="AU1495" i="9"/>
  <c r="AT1495" i="9"/>
  <c r="AZ1495" i="9" s="1"/>
  <c r="AX1494" i="9"/>
  <c r="AW1494" i="9"/>
  <c r="AV1494" i="9"/>
  <c r="AU1494" i="9"/>
  <c r="AT1494" i="9"/>
  <c r="AZ1494" i="9" s="1"/>
  <c r="AX1493" i="9"/>
  <c r="AW1493" i="9"/>
  <c r="AV1493" i="9"/>
  <c r="AU1493" i="9"/>
  <c r="AT1493" i="9"/>
  <c r="AZ1493" i="9" s="1"/>
  <c r="AX1492" i="9"/>
  <c r="AW1492" i="9"/>
  <c r="AV1492" i="9"/>
  <c r="AU1492" i="9"/>
  <c r="AT1492" i="9"/>
  <c r="AZ1492" i="9" s="1"/>
  <c r="AX1491" i="9"/>
  <c r="AW1491" i="9"/>
  <c r="AV1491" i="9"/>
  <c r="AU1491" i="9"/>
  <c r="AT1491" i="9"/>
  <c r="AZ1491" i="9" s="1"/>
  <c r="AX1490" i="9"/>
  <c r="AW1490" i="9"/>
  <c r="AV1490" i="9"/>
  <c r="AU1490" i="9"/>
  <c r="AT1490" i="9"/>
  <c r="AZ1490" i="9" s="1"/>
  <c r="AX1489" i="9"/>
  <c r="AW1489" i="9"/>
  <c r="AV1489" i="9"/>
  <c r="AU1489" i="9"/>
  <c r="AT1489" i="9"/>
  <c r="AZ1489" i="9" s="1"/>
  <c r="AX1488" i="9"/>
  <c r="AW1488" i="9"/>
  <c r="AV1488" i="9"/>
  <c r="AU1488" i="9"/>
  <c r="AT1488" i="9"/>
  <c r="AZ1488" i="9" s="1"/>
  <c r="AX1487" i="9"/>
  <c r="AW1487" i="9"/>
  <c r="AV1487" i="9"/>
  <c r="AU1487" i="9"/>
  <c r="AT1487" i="9"/>
  <c r="AZ1487" i="9" s="1"/>
  <c r="AX1486" i="9"/>
  <c r="AW1486" i="9"/>
  <c r="AV1486" i="9"/>
  <c r="AU1486" i="9"/>
  <c r="AT1486" i="9"/>
  <c r="AZ1486" i="9" s="1"/>
  <c r="AX1485" i="9"/>
  <c r="AW1485" i="9"/>
  <c r="AV1485" i="9"/>
  <c r="AU1485" i="9"/>
  <c r="AT1485" i="9"/>
  <c r="AZ1485" i="9" s="1"/>
  <c r="AX1484" i="9"/>
  <c r="AW1484" i="9"/>
  <c r="AV1484" i="9"/>
  <c r="AU1484" i="9"/>
  <c r="AT1484" i="9"/>
  <c r="AZ1484" i="9" s="1"/>
  <c r="AX1483" i="9"/>
  <c r="AW1483" i="9"/>
  <c r="AV1483" i="9"/>
  <c r="AU1483" i="9"/>
  <c r="AT1483" i="9"/>
  <c r="AZ1483" i="9" s="1"/>
  <c r="AX1482" i="9"/>
  <c r="AW1482" i="9"/>
  <c r="AV1482" i="9"/>
  <c r="AU1482" i="9"/>
  <c r="AT1482" i="9"/>
  <c r="AZ1482" i="9" s="1"/>
  <c r="AX1481" i="9"/>
  <c r="AW1481" i="9"/>
  <c r="AV1481" i="9"/>
  <c r="AU1481" i="9"/>
  <c r="AT1481" i="9"/>
  <c r="AZ1481" i="9" s="1"/>
  <c r="AX1480" i="9"/>
  <c r="AW1480" i="9"/>
  <c r="AV1480" i="9"/>
  <c r="AU1480" i="9"/>
  <c r="AT1480" i="9"/>
  <c r="AZ1480" i="9" s="1"/>
  <c r="AX1479" i="9"/>
  <c r="AW1479" i="9"/>
  <c r="AV1479" i="9"/>
  <c r="AU1479" i="9"/>
  <c r="AT1479" i="9"/>
  <c r="AZ1479" i="9" s="1"/>
  <c r="AX1478" i="9"/>
  <c r="AW1478" i="9"/>
  <c r="AV1478" i="9"/>
  <c r="AU1478" i="9"/>
  <c r="AT1478" i="9"/>
  <c r="AZ1478" i="9" s="1"/>
  <c r="AX1477" i="9"/>
  <c r="AW1477" i="9"/>
  <c r="AV1477" i="9"/>
  <c r="AU1477" i="9"/>
  <c r="AT1477" i="9"/>
  <c r="AZ1477" i="9" s="1"/>
  <c r="AX1476" i="9"/>
  <c r="AW1476" i="9"/>
  <c r="AV1476" i="9"/>
  <c r="AU1476" i="9"/>
  <c r="AT1476" i="9"/>
  <c r="AZ1476" i="9" s="1"/>
  <c r="AX1475" i="9"/>
  <c r="AW1475" i="9"/>
  <c r="AV1475" i="9"/>
  <c r="AU1475" i="9"/>
  <c r="AT1475" i="9"/>
  <c r="AZ1475" i="9" s="1"/>
  <c r="AX1474" i="9"/>
  <c r="AW1474" i="9"/>
  <c r="AV1474" i="9"/>
  <c r="AU1474" i="9"/>
  <c r="AT1474" i="9"/>
  <c r="AZ1474" i="9" s="1"/>
  <c r="AX1473" i="9"/>
  <c r="AW1473" i="9"/>
  <c r="AV1473" i="9"/>
  <c r="AU1473" i="9"/>
  <c r="AT1473" i="9"/>
  <c r="AZ1473" i="9" s="1"/>
  <c r="AX1472" i="9"/>
  <c r="AW1472" i="9"/>
  <c r="AV1472" i="9"/>
  <c r="AU1472" i="9"/>
  <c r="AT1472" i="9"/>
  <c r="AZ1472" i="9" s="1"/>
  <c r="AX1471" i="9"/>
  <c r="AW1471" i="9"/>
  <c r="AV1471" i="9"/>
  <c r="AU1471" i="9"/>
  <c r="AT1471" i="9"/>
  <c r="AZ1471" i="9" s="1"/>
  <c r="AX1470" i="9"/>
  <c r="AW1470" i="9"/>
  <c r="AV1470" i="9"/>
  <c r="AU1470" i="9"/>
  <c r="AT1470" i="9"/>
  <c r="AZ1470" i="9" s="1"/>
  <c r="AX1469" i="9"/>
  <c r="AW1469" i="9"/>
  <c r="AV1469" i="9"/>
  <c r="AU1469" i="9"/>
  <c r="AT1469" i="9"/>
  <c r="AZ1469" i="9" s="1"/>
  <c r="AX1468" i="9"/>
  <c r="AW1468" i="9"/>
  <c r="AV1468" i="9"/>
  <c r="AU1468" i="9"/>
  <c r="AT1468" i="9"/>
  <c r="AZ1468" i="9" s="1"/>
  <c r="AX1467" i="9"/>
  <c r="AW1467" i="9"/>
  <c r="AV1467" i="9"/>
  <c r="AU1467" i="9"/>
  <c r="AT1467" i="9"/>
  <c r="AZ1467" i="9" s="1"/>
  <c r="AX1466" i="9"/>
  <c r="AW1466" i="9"/>
  <c r="AV1466" i="9"/>
  <c r="AU1466" i="9"/>
  <c r="AT1466" i="9"/>
  <c r="AZ1466" i="9" s="1"/>
  <c r="AX1465" i="9"/>
  <c r="AW1465" i="9"/>
  <c r="AV1465" i="9"/>
  <c r="AU1465" i="9"/>
  <c r="AT1465" i="9"/>
  <c r="AZ1465" i="9" s="1"/>
  <c r="AX1464" i="9"/>
  <c r="AW1464" i="9"/>
  <c r="AV1464" i="9"/>
  <c r="AU1464" i="9"/>
  <c r="AT1464" i="9"/>
  <c r="AZ1464" i="9" s="1"/>
  <c r="AX1463" i="9"/>
  <c r="AW1463" i="9"/>
  <c r="AV1463" i="9"/>
  <c r="AU1463" i="9"/>
  <c r="AT1463" i="9"/>
  <c r="AZ1463" i="9" s="1"/>
  <c r="AX1462" i="9"/>
  <c r="AW1462" i="9"/>
  <c r="AV1462" i="9"/>
  <c r="AU1462" i="9"/>
  <c r="AT1462" i="9"/>
  <c r="AZ1462" i="9" s="1"/>
  <c r="AX1461" i="9"/>
  <c r="AW1461" i="9"/>
  <c r="AV1461" i="9"/>
  <c r="AU1461" i="9"/>
  <c r="AT1461" i="9"/>
  <c r="AZ1461" i="9" s="1"/>
  <c r="AX1460" i="9"/>
  <c r="AW1460" i="9"/>
  <c r="AV1460" i="9"/>
  <c r="AU1460" i="9"/>
  <c r="AT1460" i="9"/>
  <c r="AZ1460" i="9" s="1"/>
  <c r="AX1459" i="9"/>
  <c r="AW1459" i="9"/>
  <c r="AV1459" i="9"/>
  <c r="AU1459" i="9"/>
  <c r="AT1459" i="9"/>
  <c r="AZ1459" i="9" s="1"/>
  <c r="AX1458" i="9"/>
  <c r="AW1458" i="9"/>
  <c r="AV1458" i="9"/>
  <c r="AU1458" i="9"/>
  <c r="AT1458" i="9"/>
  <c r="AZ1458" i="9" s="1"/>
  <c r="AX1457" i="9"/>
  <c r="AW1457" i="9"/>
  <c r="AV1457" i="9"/>
  <c r="AU1457" i="9"/>
  <c r="AT1457" i="9"/>
  <c r="AZ1457" i="9" s="1"/>
  <c r="AX1456" i="9"/>
  <c r="AW1456" i="9"/>
  <c r="AV1456" i="9"/>
  <c r="AU1456" i="9"/>
  <c r="AT1456" i="9"/>
  <c r="AZ1456" i="9" s="1"/>
  <c r="AX1455" i="9"/>
  <c r="AW1455" i="9"/>
  <c r="AV1455" i="9"/>
  <c r="AU1455" i="9"/>
  <c r="AT1455" i="9"/>
  <c r="AZ1455" i="9" s="1"/>
  <c r="AX1454" i="9"/>
  <c r="AW1454" i="9"/>
  <c r="AV1454" i="9"/>
  <c r="AU1454" i="9"/>
  <c r="AT1454" i="9"/>
  <c r="AZ1454" i="9" s="1"/>
  <c r="AX1453" i="9"/>
  <c r="AW1453" i="9"/>
  <c r="AV1453" i="9"/>
  <c r="AU1453" i="9"/>
  <c r="AT1453" i="9"/>
  <c r="AZ1453" i="9" s="1"/>
  <c r="AX1452" i="9"/>
  <c r="AW1452" i="9"/>
  <c r="AV1452" i="9"/>
  <c r="AU1452" i="9"/>
  <c r="AT1452" i="9"/>
  <c r="AZ1452" i="9" s="1"/>
  <c r="AX1451" i="9"/>
  <c r="AW1451" i="9"/>
  <c r="AV1451" i="9"/>
  <c r="AU1451" i="9"/>
  <c r="AT1451" i="9"/>
  <c r="AZ1451" i="9" s="1"/>
  <c r="AX1450" i="9"/>
  <c r="AW1450" i="9"/>
  <c r="AV1450" i="9"/>
  <c r="AU1450" i="9"/>
  <c r="AT1450" i="9"/>
  <c r="AZ1450" i="9" s="1"/>
  <c r="AX1449" i="9"/>
  <c r="AW1449" i="9"/>
  <c r="AV1449" i="9"/>
  <c r="AU1449" i="9"/>
  <c r="AT1449" i="9"/>
  <c r="AZ1449" i="9" s="1"/>
  <c r="AX1448" i="9"/>
  <c r="AW1448" i="9"/>
  <c r="AV1448" i="9"/>
  <c r="AU1448" i="9"/>
  <c r="AT1448" i="9"/>
  <c r="AZ1448" i="9" s="1"/>
  <c r="AX1447" i="9"/>
  <c r="AW1447" i="9"/>
  <c r="AV1447" i="9"/>
  <c r="AU1447" i="9"/>
  <c r="AT1447" i="9"/>
  <c r="AZ1447" i="9" s="1"/>
  <c r="AX1446" i="9"/>
  <c r="AW1446" i="9"/>
  <c r="AV1446" i="9"/>
  <c r="AU1446" i="9"/>
  <c r="AT1446" i="9"/>
  <c r="AZ1446" i="9" s="1"/>
  <c r="AX1445" i="9"/>
  <c r="AW1445" i="9"/>
  <c r="AV1445" i="9"/>
  <c r="AU1445" i="9"/>
  <c r="AT1445" i="9"/>
  <c r="AZ1445" i="9" s="1"/>
  <c r="AX1444" i="9"/>
  <c r="AW1444" i="9"/>
  <c r="AV1444" i="9"/>
  <c r="AU1444" i="9"/>
  <c r="AT1444" i="9"/>
  <c r="AZ1444" i="9" s="1"/>
  <c r="AX1443" i="9"/>
  <c r="AW1443" i="9"/>
  <c r="AV1443" i="9"/>
  <c r="AU1443" i="9"/>
  <c r="AT1443" i="9"/>
  <c r="AZ1443" i="9" s="1"/>
  <c r="AX1442" i="9"/>
  <c r="AW1442" i="9"/>
  <c r="AV1442" i="9"/>
  <c r="AU1442" i="9"/>
  <c r="AT1442" i="9"/>
  <c r="AZ1442" i="9" s="1"/>
  <c r="AX1441" i="9"/>
  <c r="AW1441" i="9"/>
  <c r="AV1441" i="9"/>
  <c r="AU1441" i="9"/>
  <c r="AT1441" i="9"/>
  <c r="AZ1441" i="9" s="1"/>
  <c r="AX1440" i="9"/>
  <c r="AW1440" i="9"/>
  <c r="AV1440" i="9"/>
  <c r="AU1440" i="9"/>
  <c r="AT1440" i="9"/>
  <c r="AZ1440" i="9" s="1"/>
  <c r="AX1439" i="9"/>
  <c r="AW1439" i="9"/>
  <c r="AV1439" i="9"/>
  <c r="AU1439" i="9"/>
  <c r="AT1439" i="9"/>
  <c r="AZ1439" i="9" s="1"/>
  <c r="AX1438" i="9"/>
  <c r="AW1438" i="9"/>
  <c r="AV1438" i="9"/>
  <c r="AU1438" i="9"/>
  <c r="AT1438" i="9"/>
  <c r="AZ1438" i="9" s="1"/>
  <c r="AX1437" i="9"/>
  <c r="AW1437" i="9"/>
  <c r="AV1437" i="9"/>
  <c r="AU1437" i="9"/>
  <c r="AT1437" i="9"/>
  <c r="AZ1437" i="9" s="1"/>
  <c r="AX1436" i="9"/>
  <c r="AW1436" i="9"/>
  <c r="AV1436" i="9"/>
  <c r="AU1436" i="9"/>
  <c r="AT1436" i="9"/>
  <c r="AZ1436" i="9" s="1"/>
  <c r="AX1435" i="9"/>
  <c r="AW1435" i="9"/>
  <c r="AV1435" i="9"/>
  <c r="AU1435" i="9"/>
  <c r="AT1435" i="9"/>
  <c r="AZ1435" i="9" s="1"/>
  <c r="AX1434" i="9"/>
  <c r="AW1434" i="9"/>
  <c r="AV1434" i="9"/>
  <c r="AU1434" i="9"/>
  <c r="AT1434" i="9"/>
  <c r="AZ1434" i="9" s="1"/>
  <c r="AX1433" i="9"/>
  <c r="AW1433" i="9"/>
  <c r="AV1433" i="9"/>
  <c r="AU1433" i="9"/>
  <c r="AT1433" i="9"/>
  <c r="AZ1433" i="9" s="1"/>
  <c r="AX1432" i="9"/>
  <c r="AW1432" i="9"/>
  <c r="AV1432" i="9"/>
  <c r="AU1432" i="9"/>
  <c r="AT1432" i="9"/>
  <c r="AZ1432" i="9" s="1"/>
  <c r="AX1431" i="9"/>
  <c r="AW1431" i="9"/>
  <c r="AV1431" i="9"/>
  <c r="AU1431" i="9"/>
  <c r="AT1431" i="9"/>
  <c r="AZ1431" i="9" s="1"/>
  <c r="AX1430" i="9"/>
  <c r="AW1430" i="9"/>
  <c r="AV1430" i="9"/>
  <c r="AU1430" i="9"/>
  <c r="AT1430" i="9"/>
  <c r="AZ1430" i="9" s="1"/>
  <c r="AX1429" i="9"/>
  <c r="AW1429" i="9"/>
  <c r="AV1429" i="9"/>
  <c r="AU1429" i="9"/>
  <c r="AT1429" i="9"/>
  <c r="AZ1429" i="9" s="1"/>
  <c r="AX1428" i="9"/>
  <c r="AW1428" i="9"/>
  <c r="AV1428" i="9"/>
  <c r="AU1428" i="9"/>
  <c r="AT1428" i="9"/>
  <c r="AZ1428" i="9" s="1"/>
  <c r="AX1427" i="9"/>
  <c r="AW1427" i="9"/>
  <c r="AV1427" i="9"/>
  <c r="AU1427" i="9"/>
  <c r="AT1427" i="9"/>
  <c r="AZ1427" i="9" s="1"/>
  <c r="AX1426" i="9"/>
  <c r="AW1426" i="9"/>
  <c r="AV1426" i="9"/>
  <c r="AU1426" i="9"/>
  <c r="AT1426" i="9"/>
  <c r="AZ1426" i="9" s="1"/>
  <c r="AX1425" i="9"/>
  <c r="AW1425" i="9"/>
  <c r="AV1425" i="9"/>
  <c r="AU1425" i="9"/>
  <c r="AT1425" i="9"/>
  <c r="AZ1425" i="9" s="1"/>
  <c r="AX1424" i="9"/>
  <c r="AW1424" i="9"/>
  <c r="AV1424" i="9"/>
  <c r="AU1424" i="9"/>
  <c r="AT1424" i="9"/>
  <c r="AZ1424" i="9" s="1"/>
  <c r="AX1423" i="9"/>
  <c r="AW1423" i="9"/>
  <c r="AV1423" i="9"/>
  <c r="AU1423" i="9"/>
  <c r="AT1423" i="9"/>
  <c r="AZ1423" i="9" s="1"/>
  <c r="AX1422" i="9"/>
  <c r="AW1422" i="9"/>
  <c r="AV1422" i="9"/>
  <c r="AU1422" i="9"/>
  <c r="AT1422" i="9"/>
  <c r="AZ1422" i="9" s="1"/>
  <c r="AX1421" i="9"/>
  <c r="AW1421" i="9"/>
  <c r="AV1421" i="9"/>
  <c r="AU1421" i="9"/>
  <c r="AT1421" i="9"/>
  <c r="AZ1421" i="9" s="1"/>
  <c r="AX1420" i="9"/>
  <c r="AW1420" i="9"/>
  <c r="AV1420" i="9"/>
  <c r="AU1420" i="9"/>
  <c r="AT1420" i="9"/>
  <c r="AZ1420" i="9" s="1"/>
  <c r="AX1419" i="9"/>
  <c r="AW1419" i="9"/>
  <c r="AV1419" i="9"/>
  <c r="AU1419" i="9"/>
  <c r="AT1419" i="9"/>
  <c r="AZ1419" i="9" s="1"/>
  <c r="AX1418" i="9"/>
  <c r="AW1418" i="9"/>
  <c r="AV1418" i="9"/>
  <c r="AU1418" i="9"/>
  <c r="AT1418" i="9"/>
  <c r="AZ1418" i="9" s="1"/>
  <c r="AX1417" i="9"/>
  <c r="AW1417" i="9"/>
  <c r="AV1417" i="9"/>
  <c r="AU1417" i="9"/>
  <c r="AT1417" i="9"/>
  <c r="AZ1417" i="9" s="1"/>
  <c r="AX1416" i="9"/>
  <c r="AW1416" i="9"/>
  <c r="AV1416" i="9"/>
  <c r="AU1416" i="9"/>
  <c r="AT1416" i="9"/>
  <c r="AZ1416" i="9" s="1"/>
  <c r="AX1415" i="9"/>
  <c r="AW1415" i="9"/>
  <c r="AV1415" i="9"/>
  <c r="AU1415" i="9"/>
  <c r="AT1415" i="9"/>
  <c r="AZ1415" i="9" s="1"/>
  <c r="AX1414" i="9"/>
  <c r="AW1414" i="9"/>
  <c r="AV1414" i="9"/>
  <c r="AU1414" i="9"/>
  <c r="AT1414" i="9"/>
  <c r="AZ1414" i="9" s="1"/>
  <c r="AX1413" i="9"/>
  <c r="AW1413" i="9"/>
  <c r="AV1413" i="9"/>
  <c r="AU1413" i="9"/>
  <c r="AT1413" i="9"/>
  <c r="AZ1413" i="9" s="1"/>
  <c r="AX1412" i="9"/>
  <c r="AW1412" i="9"/>
  <c r="AV1412" i="9"/>
  <c r="AU1412" i="9"/>
  <c r="AT1412" i="9"/>
  <c r="AZ1412" i="9" s="1"/>
  <c r="AX1411" i="9"/>
  <c r="AW1411" i="9"/>
  <c r="AV1411" i="9"/>
  <c r="AU1411" i="9"/>
  <c r="AT1411" i="9"/>
  <c r="AZ1411" i="9" s="1"/>
  <c r="AX1410" i="9"/>
  <c r="AW1410" i="9"/>
  <c r="AV1410" i="9"/>
  <c r="AU1410" i="9"/>
  <c r="AT1410" i="9"/>
  <c r="AZ1410" i="9" s="1"/>
  <c r="AX1409" i="9"/>
  <c r="AW1409" i="9"/>
  <c r="AV1409" i="9"/>
  <c r="AU1409" i="9"/>
  <c r="AT1409" i="9"/>
  <c r="AZ1409" i="9" s="1"/>
  <c r="AX1408" i="9"/>
  <c r="AW1408" i="9"/>
  <c r="AV1408" i="9"/>
  <c r="AU1408" i="9"/>
  <c r="AT1408" i="9"/>
  <c r="AZ1408" i="9" s="1"/>
  <c r="AX1407" i="9"/>
  <c r="AW1407" i="9"/>
  <c r="AV1407" i="9"/>
  <c r="AU1407" i="9"/>
  <c r="AT1407" i="9"/>
  <c r="AZ1407" i="9" s="1"/>
  <c r="AX1406" i="9"/>
  <c r="AW1406" i="9"/>
  <c r="AV1406" i="9"/>
  <c r="AU1406" i="9"/>
  <c r="AT1406" i="9"/>
  <c r="AZ1406" i="9" s="1"/>
  <c r="AX1405" i="9"/>
  <c r="AW1405" i="9"/>
  <c r="AV1405" i="9"/>
  <c r="AU1405" i="9"/>
  <c r="AT1405" i="9"/>
  <c r="AZ1405" i="9" s="1"/>
  <c r="AX1404" i="9"/>
  <c r="AW1404" i="9"/>
  <c r="AV1404" i="9"/>
  <c r="AU1404" i="9"/>
  <c r="AT1404" i="9"/>
  <c r="AZ1404" i="9" s="1"/>
  <c r="AX1403" i="9"/>
  <c r="AW1403" i="9"/>
  <c r="AV1403" i="9"/>
  <c r="AU1403" i="9"/>
  <c r="AT1403" i="9"/>
  <c r="AZ1403" i="9" s="1"/>
  <c r="AX1402" i="9"/>
  <c r="AW1402" i="9"/>
  <c r="AV1402" i="9"/>
  <c r="AU1402" i="9"/>
  <c r="AT1402" i="9"/>
  <c r="AZ1402" i="9" s="1"/>
  <c r="AX1401" i="9"/>
  <c r="AW1401" i="9"/>
  <c r="AV1401" i="9"/>
  <c r="AU1401" i="9"/>
  <c r="AT1401" i="9"/>
  <c r="AZ1401" i="9" s="1"/>
  <c r="AX1400" i="9"/>
  <c r="AW1400" i="9"/>
  <c r="AV1400" i="9"/>
  <c r="AU1400" i="9"/>
  <c r="AT1400" i="9"/>
  <c r="AZ1400" i="9" s="1"/>
  <c r="AX1399" i="9"/>
  <c r="AW1399" i="9"/>
  <c r="AV1399" i="9"/>
  <c r="AU1399" i="9"/>
  <c r="AT1399" i="9"/>
  <c r="AZ1399" i="9" s="1"/>
  <c r="AX1398" i="9"/>
  <c r="AW1398" i="9"/>
  <c r="AV1398" i="9"/>
  <c r="AU1398" i="9"/>
  <c r="AT1398" i="9"/>
  <c r="AZ1398" i="9" s="1"/>
  <c r="AX1397" i="9"/>
  <c r="AW1397" i="9"/>
  <c r="AV1397" i="9"/>
  <c r="AU1397" i="9"/>
  <c r="AT1397" i="9"/>
  <c r="AZ1397" i="9" s="1"/>
  <c r="AX1396" i="9"/>
  <c r="AW1396" i="9"/>
  <c r="AV1396" i="9"/>
  <c r="AU1396" i="9"/>
  <c r="AT1396" i="9"/>
  <c r="AZ1396" i="9" s="1"/>
  <c r="AX1395" i="9"/>
  <c r="AW1395" i="9"/>
  <c r="AV1395" i="9"/>
  <c r="AU1395" i="9"/>
  <c r="AT1395" i="9"/>
  <c r="AZ1395" i="9" s="1"/>
  <c r="AX1394" i="9"/>
  <c r="AW1394" i="9"/>
  <c r="AV1394" i="9"/>
  <c r="AU1394" i="9"/>
  <c r="AT1394" i="9"/>
  <c r="AZ1394" i="9" s="1"/>
  <c r="AX1393" i="9"/>
  <c r="AW1393" i="9"/>
  <c r="AV1393" i="9"/>
  <c r="AU1393" i="9"/>
  <c r="AT1393" i="9"/>
  <c r="AZ1393" i="9" s="1"/>
  <c r="AX1392" i="9"/>
  <c r="AW1392" i="9"/>
  <c r="AV1392" i="9"/>
  <c r="AU1392" i="9"/>
  <c r="AT1392" i="9"/>
  <c r="AZ1392" i="9" s="1"/>
  <c r="AX1391" i="9"/>
  <c r="AW1391" i="9"/>
  <c r="AV1391" i="9"/>
  <c r="AU1391" i="9"/>
  <c r="AT1391" i="9"/>
  <c r="AZ1391" i="9" s="1"/>
  <c r="AX1390" i="9"/>
  <c r="AW1390" i="9"/>
  <c r="AV1390" i="9"/>
  <c r="AU1390" i="9"/>
  <c r="AT1390" i="9"/>
  <c r="AZ1390" i="9" s="1"/>
  <c r="AX1389" i="9"/>
  <c r="AW1389" i="9"/>
  <c r="AV1389" i="9"/>
  <c r="AU1389" i="9"/>
  <c r="AT1389" i="9"/>
  <c r="AZ1389" i="9" s="1"/>
  <c r="AX1388" i="9"/>
  <c r="AW1388" i="9"/>
  <c r="AV1388" i="9"/>
  <c r="AU1388" i="9"/>
  <c r="AT1388" i="9"/>
  <c r="AZ1388" i="9" s="1"/>
  <c r="AX1387" i="9"/>
  <c r="AW1387" i="9"/>
  <c r="AV1387" i="9"/>
  <c r="AU1387" i="9"/>
  <c r="AT1387" i="9"/>
  <c r="AZ1387" i="9" s="1"/>
  <c r="AX1386" i="9"/>
  <c r="AW1386" i="9"/>
  <c r="AV1386" i="9"/>
  <c r="AU1386" i="9"/>
  <c r="AT1386" i="9"/>
  <c r="AZ1386" i="9" s="1"/>
  <c r="AX1385" i="9"/>
  <c r="AW1385" i="9"/>
  <c r="AV1385" i="9"/>
  <c r="AU1385" i="9"/>
  <c r="AT1385" i="9"/>
  <c r="AZ1385" i="9" s="1"/>
  <c r="AX1384" i="9"/>
  <c r="AW1384" i="9"/>
  <c r="AV1384" i="9"/>
  <c r="AU1384" i="9"/>
  <c r="AT1384" i="9"/>
  <c r="AZ1384" i="9" s="1"/>
  <c r="AX1383" i="9"/>
  <c r="AW1383" i="9"/>
  <c r="AV1383" i="9"/>
  <c r="AU1383" i="9"/>
  <c r="AT1383" i="9"/>
  <c r="AZ1383" i="9" s="1"/>
  <c r="AX1382" i="9"/>
  <c r="AW1382" i="9"/>
  <c r="AV1382" i="9"/>
  <c r="AU1382" i="9"/>
  <c r="AT1382" i="9"/>
  <c r="AZ1382" i="9" s="1"/>
  <c r="AX1381" i="9"/>
  <c r="AW1381" i="9"/>
  <c r="AV1381" i="9"/>
  <c r="AU1381" i="9"/>
  <c r="AT1381" i="9"/>
  <c r="AZ1381" i="9" s="1"/>
  <c r="AX1380" i="9"/>
  <c r="AW1380" i="9"/>
  <c r="AV1380" i="9"/>
  <c r="AU1380" i="9"/>
  <c r="AT1380" i="9"/>
  <c r="AZ1380" i="9" s="1"/>
  <c r="AX1379" i="9"/>
  <c r="AW1379" i="9"/>
  <c r="AV1379" i="9"/>
  <c r="AU1379" i="9"/>
  <c r="AT1379" i="9"/>
  <c r="AZ1379" i="9" s="1"/>
  <c r="AX1378" i="9"/>
  <c r="AW1378" i="9"/>
  <c r="AV1378" i="9"/>
  <c r="AU1378" i="9"/>
  <c r="AT1378" i="9"/>
  <c r="AZ1378" i="9" s="1"/>
  <c r="AX1377" i="9"/>
  <c r="AW1377" i="9"/>
  <c r="AV1377" i="9"/>
  <c r="AU1377" i="9"/>
  <c r="AT1377" i="9"/>
  <c r="AZ1377" i="9" s="1"/>
  <c r="AX1376" i="9"/>
  <c r="AW1376" i="9"/>
  <c r="AV1376" i="9"/>
  <c r="AU1376" i="9"/>
  <c r="AT1376" i="9"/>
  <c r="AZ1376" i="9" s="1"/>
  <c r="AX1375" i="9"/>
  <c r="AW1375" i="9"/>
  <c r="AV1375" i="9"/>
  <c r="AU1375" i="9"/>
  <c r="AT1375" i="9"/>
  <c r="AZ1375" i="9" s="1"/>
  <c r="AX1374" i="9"/>
  <c r="AW1374" i="9"/>
  <c r="AV1374" i="9"/>
  <c r="AU1374" i="9"/>
  <c r="AT1374" i="9"/>
  <c r="AZ1374" i="9" s="1"/>
  <c r="AX1373" i="9"/>
  <c r="AW1373" i="9"/>
  <c r="AV1373" i="9"/>
  <c r="AU1373" i="9"/>
  <c r="AT1373" i="9"/>
  <c r="AZ1373" i="9" s="1"/>
  <c r="AX1372" i="9"/>
  <c r="AW1372" i="9"/>
  <c r="AV1372" i="9"/>
  <c r="AU1372" i="9"/>
  <c r="AT1372" i="9"/>
  <c r="AZ1372" i="9" s="1"/>
  <c r="AX1371" i="9"/>
  <c r="AW1371" i="9"/>
  <c r="AV1371" i="9"/>
  <c r="AU1371" i="9"/>
  <c r="AT1371" i="9"/>
  <c r="AZ1371" i="9" s="1"/>
  <c r="AX1370" i="9"/>
  <c r="AW1370" i="9"/>
  <c r="AV1370" i="9"/>
  <c r="AU1370" i="9"/>
  <c r="AT1370" i="9"/>
  <c r="AZ1370" i="9" s="1"/>
  <c r="AX1369" i="9"/>
  <c r="AW1369" i="9"/>
  <c r="AV1369" i="9"/>
  <c r="AU1369" i="9"/>
  <c r="AT1369" i="9"/>
  <c r="AZ1369" i="9" s="1"/>
  <c r="AX1368" i="9"/>
  <c r="AW1368" i="9"/>
  <c r="AV1368" i="9"/>
  <c r="AU1368" i="9"/>
  <c r="AT1368" i="9"/>
  <c r="AZ1368" i="9" s="1"/>
  <c r="AX1367" i="9"/>
  <c r="AW1367" i="9"/>
  <c r="AV1367" i="9"/>
  <c r="AU1367" i="9"/>
  <c r="AT1367" i="9"/>
  <c r="AZ1367" i="9" s="1"/>
  <c r="AX1366" i="9"/>
  <c r="AW1366" i="9"/>
  <c r="AV1366" i="9"/>
  <c r="AU1366" i="9"/>
  <c r="AT1366" i="9"/>
  <c r="AZ1366" i="9" s="1"/>
  <c r="AX1365" i="9"/>
  <c r="AW1365" i="9"/>
  <c r="AV1365" i="9"/>
  <c r="AU1365" i="9"/>
  <c r="AT1365" i="9"/>
  <c r="AZ1365" i="9" s="1"/>
  <c r="AX1364" i="9"/>
  <c r="AW1364" i="9"/>
  <c r="AV1364" i="9"/>
  <c r="AU1364" i="9"/>
  <c r="AT1364" i="9"/>
  <c r="AZ1364" i="9" s="1"/>
  <c r="AX1363" i="9"/>
  <c r="AW1363" i="9"/>
  <c r="AV1363" i="9"/>
  <c r="AU1363" i="9"/>
  <c r="AT1363" i="9"/>
  <c r="AZ1363" i="9" s="1"/>
  <c r="AX1362" i="9"/>
  <c r="AW1362" i="9"/>
  <c r="AV1362" i="9"/>
  <c r="AU1362" i="9"/>
  <c r="AT1362" i="9"/>
  <c r="AZ1362" i="9" s="1"/>
  <c r="AX1361" i="9"/>
  <c r="AW1361" i="9"/>
  <c r="AV1361" i="9"/>
  <c r="AU1361" i="9"/>
  <c r="AT1361" i="9"/>
  <c r="AZ1361" i="9" s="1"/>
  <c r="AX1360" i="9"/>
  <c r="AW1360" i="9"/>
  <c r="AV1360" i="9"/>
  <c r="AU1360" i="9"/>
  <c r="AT1360" i="9"/>
  <c r="AZ1360" i="9" s="1"/>
  <c r="AX1359" i="9"/>
  <c r="AW1359" i="9"/>
  <c r="AV1359" i="9"/>
  <c r="AU1359" i="9"/>
  <c r="AT1359" i="9"/>
  <c r="AZ1359" i="9" s="1"/>
  <c r="AX1358" i="9"/>
  <c r="AW1358" i="9"/>
  <c r="AV1358" i="9"/>
  <c r="AU1358" i="9"/>
  <c r="AT1358" i="9"/>
  <c r="AZ1358" i="9" s="1"/>
  <c r="AX1357" i="9"/>
  <c r="AW1357" i="9"/>
  <c r="AV1357" i="9"/>
  <c r="AU1357" i="9"/>
  <c r="AT1357" i="9"/>
  <c r="AZ1357" i="9" s="1"/>
  <c r="AX1356" i="9"/>
  <c r="AW1356" i="9"/>
  <c r="AV1356" i="9"/>
  <c r="AU1356" i="9"/>
  <c r="AT1356" i="9"/>
  <c r="AZ1356" i="9" s="1"/>
  <c r="AX1355" i="9"/>
  <c r="AW1355" i="9"/>
  <c r="AV1355" i="9"/>
  <c r="AU1355" i="9"/>
  <c r="AT1355" i="9"/>
  <c r="AZ1355" i="9" s="1"/>
  <c r="AX1354" i="9"/>
  <c r="AW1354" i="9"/>
  <c r="AV1354" i="9"/>
  <c r="AU1354" i="9"/>
  <c r="AT1354" i="9"/>
  <c r="AZ1354" i="9" s="1"/>
  <c r="AX1353" i="9"/>
  <c r="AW1353" i="9"/>
  <c r="AV1353" i="9"/>
  <c r="AU1353" i="9"/>
  <c r="AT1353" i="9"/>
  <c r="AZ1353" i="9" s="1"/>
  <c r="AX1352" i="9"/>
  <c r="AW1352" i="9"/>
  <c r="AV1352" i="9"/>
  <c r="AU1352" i="9"/>
  <c r="AT1352" i="9"/>
  <c r="AZ1352" i="9" s="1"/>
  <c r="AX1351" i="9"/>
  <c r="AW1351" i="9"/>
  <c r="AV1351" i="9"/>
  <c r="AU1351" i="9"/>
  <c r="AT1351" i="9"/>
  <c r="AZ1351" i="9" s="1"/>
  <c r="AX1350" i="9"/>
  <c r="AW1350" i="9"/>
  <c r="AV1350" i="9"/>
  <c r="AU1350" i="9"/>
  <c r="AT1350" i="9"/>
  <c r="AZ1350" i="9" s="1"/>
  <c r="AX1349" i="9"/>
  <c r="AW1349" i="9"/>
  <c r="AV1349" i="9"/>
  <c r="AU1349" i="9"/>
  <c r="AT1349" i="9"/>
  <c r="AZ1349" i="9" s="1"/>
  <c r="AX1348" i="9"/>
  <c r="AW1348" i="9"/>
  <c r="AV1348" i="9"/>
  <c r="AU1348" i="9"/>
  <c r="AT1348" i="9"/>
  <c r="AZ1348" i="9" s="1"/>
  <c r="AX1347" i="9"/>
  <c r="AW1347" i="9"/>
  <c r="AV1347" i="9"/>
  <c r="AU1347" i="9"/>
  <c r="AT1347" i="9"/>
  <c r="AZ1347" i="9" s="1"/>
  <c r="AX1346" i="9"/>
  <c r="AW1346" i="9"/>
  <c r="AV1346" i="9"/>
  <c r="AU1346" i="9"/>
  <c r="AT1346" i="9"/>
  <c r="AZ1346" i="9" s="1"/>
  <c r="AX1345" i="9"/>
  <c r="AW1345" i="9"/>
  <c r="AV1345" i="9"/>
  <c r="AU1345" i="9"/>
  <c r="AT1345" i="9"/>
  <c r="AZ1345" i="9" s="1"/>
  <c r="AX1344" i="9"/>
  <c r="AW1344" i="9"/>
  <c r="AV1344" i="9"/>
  <c r="AU1344" i="9"/>
  <c r="AT1344" i="9"/>
  <c r="AZ1344" i="9" s="1"/>
  <c r="AX1343" i="9"/>
  <c r="AW1343" i="9"/>
  <c r="AV1343" i="9"/>
  <c r="AU1343" i="9"/>
  <c r="AT1343" i="9"/>
  <c r="AZ1343" i="9" s="1"/>
  <c r="AX1342" i="9"/>
  <c r="AW1342" i="9"/>
  <c r="AV1342" i="9"/>
  <c r="AU1342" i="9"/>
  <c r="AT1342" i="9"/>
  <c r="AZ1342" i="9" s="1"/>
  <c r="AX1341" i="9"/>
  <c r="AW1341" i="9"/>
  <c r="AV1341" i="9"/>
  <c r="AU1341" i="9"/>
  <c r="AT1341" i="9"/>
  <c r="AZ1341" i="9" s="1"/>
  <c r="AX1340" i="9"/>
  <c r="AW1340" i="9"/>
  <c r="AV1340" i="9"/>
  <c r="AU1340" i="9"/>
  <c r="AT1340" i="9"/>
  <c r="AZ1340" i="9" s="1"/>
  <c r="AX1339" i="9"/>
  <c r="AW1339" i="9"/>
  <c r="AV1339" i="9"/>
  <c r="AU1339" i="9"/>
  <c r="AT1339" i="9"/>
  <c r="AZ1339" i="9" s="1"/>
  <c r="AX1338" i="9"/>
  <c r="AW1338" i="9"/>
  <c r="AV1338" i="9"/>
  <c r="AU1338" i="9"/>
  <c r="AT1338" i="9"/>
  <c r="AZ1338" i="9" s="1"/>
  <c r="AX1337" i="9"/>
  <c r="AW1337" i="9"/>
  <c r="AV1337" i="9"/>
  <c r="AU1337" i="9"/>
  <c r="AT1337" i="9"/>
  <c r="AZ1337" i="9" s="1"/>
  <c r="AX1336" i="9"/>
  <c r="AW1336" i="9"/>
  <c r="AV1336" i="9"/>
  <c r="AU1336" i="9"/>
  <c r="AT1336" i="9"/>
  <c r="AZ1336" i="9" s="1"/>
  <c r="AX1335" i="9"/>
  <c r="AW1335" i="9"/>
  <c r="AV1335" i="9"/>
  <c r="AU1335" i="9"/>
  <c r="AT1335" i="9"/>
  <c r="AZ1335" i="9" s="1"/>
  <c r="AX1334" i="9"/>
  <c r="AW1334" i="9"/>
  <c r="AV1334" i="9"/>
  <c r="AU1334" i="9"/>
  <c r="AT1334" i="9"/>
  <c r="AZ1334" i="9" s="1"/>
  <c r="AX1333" i="9"/>
  <c r="AW1333" i="9"/>
  <c r="AV1333" i="9"/>
  <c r="AU1333" i="9"/>
  <c r="AT1333" i="9"/>
  <c r="AZ1333" i="9" s="1"/>
  <c r="AX1332" i="9"/>
  <c r="AW1332" i="9"/>
  <c r="AV1332" i="9"/>
  <c r="AU1332" i="9"/>
  <c r="AT1332" i="9"/>
  <c r="AZ1332" i="9" s="1"/>
  <c r="AX1331" i="9"/>
  <c r="AW1331" i="9"/>
  <c r="AV1331" i="9"/>
  <c r="AU1331" i="9"/>
  <c r="AT1331" i="9"/>
  <c r="AZ1331" i="9" s="1"/>
  <c r="AX1330" i="9"/>
  <c r="AW1330" i="9"/>
  <c r="AV1330" i="9"/>
  <c r="AU1330" i="9"/>
  <c r="AT1330" i="9"/>
  <c r="AZ1330" i="9" s="1"/>
  <c r="AX1329" i="9"/>
  <c r="AW1329" i="9"/>
  <c r="AV1329" i="9"/>
  <c r="AU1329" i="9"/>
  <c r="AT1329" i="9"/>
  <c r="AZ1329" i="9" s="1"/>
  <c r="AX1328" i="9"/>
  <c r="AW1328" i="9"/>
  <c r="AV1328" i="9"/>
  <c r="AU1328" i="9"/>
  <c r="AT1328" i="9"/>
  <c r="AZ1328" i="9" s="1"/>
  <c r="AX1327" i="9"/>
  <c r="AW1327" i="9"/>
  <c r="AV1327" i="9"/>
  <c r="AU1327" i="9"/>
  <c r="AT1327" i="9"/>
  <c r="AZ1327" i="9" s="1"/>
  <c r="AX1326" i="9"/>
  <c r="AW1326" i="9"/>
  <c r="AV1326" i="9"/>
  <c r="AU1326" i="9"/>
  <c r="AT1326" i="9"/>
  <c r="AZ1326" i="9" s="1"/>
  <c r="AX1325" i="9"/>
  <c r="AW1325" i="9"/>
  <c r="AV1325" i="9"/>
  <c r="AU1325" i="9"/>
  <c r="AT1325" i="9"/>
  <c r="AZ1325" i="9" s="1"/>
  <c r="AX1324" i="9"/>
  <c r="AW1324" i="9"/>
  <c r="AV1324" i="9"/>
  <c r="AU1324" i="9"/>
  <c r="AT1324" i="9"/>
  <c r="AZ1324" i="9" s="1"/>
  <c r="AX1323" i="9"/>
  <c r="AW1323" i="9"/>
  <c r="AV1323" i="9"/>
  <c r="AU1323" i="9"/>
  <c r="AT1323" i="9"/>
  <c r="AZ1323" i="9" s="1"/>
  <c r="AX1322" i="9"/>
  <c r="AW1322" i="9"/>
  <c r="AV1322" i="9"/>
  <c r="AU1322" i="9"/>
  <c r="AT1322" i="9"/>
  <c r="AZ1322" i="9" s="1"/>
  <c r="AX1321" i="9"/>
  <c r="AW1321" i="9"/>
  <c r="AV1321" i="9"/>
  <c r="AU1321" i="9"/>
  <c r="AT1321" i="9"/>
  <c r="AZ1321" i="9" s="1"/>
  <c r="AX1320" i="9"/>
  <c r="AW1320" i="9"/>
  <c r="AV1320" i="9"/>
  <c r="AU1320" i="9"/>
  <c r="AT1320" i="9"/>
  <c r="AZ1320" i="9" s="1"/>
  <c r="AX1319" i="9"/>
  <c r="AW1319" i="9"/>
  <c r="AV1319" i="9"/>
  <c r="AU1319" i="9"/>
  <c r="AT1319" i="9"/>
  <c r="AZ1319" i="9" s="1"/>
  <c r="AX1318" i="9"/>
  <c r="AW1318" i="9"/>
  <c r="AV1318" i="9"/>
  <c r="AU1318" i="9"/>
  <c r="AT1318" i="9"/>
  <c r="AZ1318" i="9" s="1"/>
  <c r="AX1317" i="9"/>
  <c r="AW1317" i="9"/>
  <c r="AV1317" i="9"/>
  <c r="AU1317" i="9"/>
  <c r="AT1317" i="9"/>
  <c r="AZ1317" i="9" s="1"/>
  <c r="AX1316" i="9"/>
  <c r="AW1316" i="9"/>
  <c r="AV1316" i="9"/>
  <c r="AU1316" i="9"/>
  <c r="AT1316" i="9"/>
  <c r="AZ1316" i="9" s="1"/>
  <c r="AX1315" i="9"/>
  <c r="AW1315" i="9"/>
  <c r="AV1315" i="9"/>
  <c r="AU1315" i="9"/>
  <c r="AT1315" i="9"/>
  <c r="AZ1315" i="9" s="1"/>
  <c r="AX1314" i="9"/>
  <c r="AW1314" i="9"/>
  <c r="AV1314" i="9"/>
  <c r="AU1314" i="9"/>
  <c r="AT1314" i="9"/>
  <c r="AZ1314" i="9" s="1"/>
  <c r="AX1313" i="9"/>
  <c r="AW1313" i="9"/>
  <c r="AV1313" i="9"/>
  <c r="AU1313" i="9"/>
  <c r="AT1313" i="9"/>
  <c r="AZ1313" i="9" s="1"/>
  <c r="AX1312" i="9"/>
  <c r="AW1312" i="9"/>
  <c r="AV1312" i="9"/>
  <c r="AU1312" i="9"/>
  <c r="AT1312" i="9"/>
  <c r="AZ1312" i="9" s="1"/>
  <c r="AX1311" i="9"/>
  <c r="AW1311" i="9"/>
  <c r="AV1311" i="9"/>
  <c r="AU1311" i="9"/>
  <c r="AT1311" i="9"/>
  <c r="AZ1311" i="9" s="1"/>
  <c r="AX1310" i="9"/>
  <c r="AW1310" i="9"/>
  <c r="AV1310" i="9"/>
  <c r="AU1310" i="9"/>
  <c r="AT1310" i="9"/>
  <c r="AZ1310" i="9" s="1"/>
  <c r="AX1309" i="9"/>
  <c r="AW1309" i="9"/>
  <c r="AV1309" i="9"/>
  <c r="AU1309" i="9"/>
  <c r="AT1309" i="9"/>
  <c r="AZ1309" i="9" s="1"/>
  <c r="AX1308" i="9"/>
  <c r="AW1308" i="9"/>
  <c r="AV1308" i="9"/>
  <c r="AU1308" i="9"/>
  <c r="AT1308" i="9"/>
  <c r="AZ1308" i="9" s="1"/>
  <c r="AX1307" i="9"/>
  <c r="AW1307" i="9"/>
  <c r="AV1307" i="9"/>
  <c r="AU1307" i="9"/>
  <c r="AT1307" i="9"/>
  <c r="AZ1307" i="9" s="1"/>
  <c r="AX1306" i="9"/>
  <c r="AW1306" i="9"/>
  <c r="AV1306" i="9"/>
  <c r="AU1306" i="9"/>
  <c r="AT1306" i="9"/>
  <c r="AZ1306" i="9" s="1"/>
  <c r="AX1305" i="9"/>
  <c r="AW1305" i="9"/>
  <c r="AV1305" i="9"/>
  <c r="AU1305" i="9"/>
  <c r="AT1305" i="9"/>
  <c r="AZ1305" i="9" s="1"/>
  <c r="AX1304" i="9"/>
  <c r="AW1304" i="9"/>
  <c r="AV1304" i="9"/>
  <c r="AU1304" i="9"/>
  <c r="AT1304" i="9"/>
  <c r="AZ1304" i="9" s="1"/>
  <c r="AX1303" i="9"/>
  <c r="AW1303" i="9"/>
  <c r="AV1303" i="9"/>
  <c r="AU1303" i="9"/>
  <c r="AT1303" i="9"/>
  <c r="AZ1303" i="9" s="1"/>
  <c r="AX1302" i="9"/>
  <c r="AW1302" i="9"/>
  <c r="AV1302" i="9"/>
  <c r="AU1302" i="9"/>
  <c r="AT1302" i="9"/>
  <c r="AZ1302" i="9" s="1"/>
  <c r="AX1301" i="9"/>
  <c r="AW1301" i="9"/>
  <c r="AV1301" i="9"/>
  <c r="AU1301" i="9"/>
  <c r="AT1301" i="9"/>
  <c r="AZ1301" i="9" s="1"/>
  <c r="AX1300" i="9"/>
  <c r="AW1300" i="9"/>
  <c r="AV1300" i="9"/>
  <c r="AU1300" i="9"/>
  <c r="AT1300" i="9"/>
  <c r="AZ1300" i="9" s="1"/>
  <c r="AX1299" i="9"/>
  <c r="AW1299" i="9"/>
  <c r="AV1299" i="9"/>
  <c r="AU1299" i="9"/>
  <c r="AT1299" i="9"/>
  <c r="AZ1299" i="9" s="1"/>
  <c r="AX1298" i="9"/>
  <c r="AW1298" i="9"/>
  <c r="AV1298" i="9"/>
  <c r="AU1298" i="9"/>
  <c r="AT1298" i="9"/>
  <c r="AZ1298" i="9" s="1"/>
  <c r="AX1297" i="9"/>
  <c r="AW1297" i="9"/>
  <c r="AV1297" i="9"/>
  <c r="AU1297" i="9"/>
  <c r="AT1297" i="9"/>
  <c r="AZ1297" i="9" s="1"/>
  <c r="AX1296" i="9"/>
  <c r="AW1296" i="9"/>
  <c r="AV1296" i="9"/>
  <c r="AU1296" i="9"/>
  <c r="AT1296" i="9"/>
  <c r="AZ1296" i="9" s="1"/>
  <c r="AX1295" i="9"/>
  <c r="AW1295" i="9"/>
  <c r="AV1295" i="9"/>
  <c r="AU1295" i="9"/>
  <c r="AT1295" i="9"/>
  <c r="AZ1295" i="9" s="1"/>
  <c r="AX1294" i="9"/>
  <c r="AW1294" i="9"/>
  <c r="AV1294" i="9"/>
  <c r="AU1294" i="9"/>
  <c r="AT1294" i="9"/>
  <c r="AZ1294" i="9" s="1"/>
  <c r="AX1293" i="9"/>
  <c r="AW1293" i="9"/>
  <c r="AV1293" i="9"/>
  <c r="AU1293" i="9"/>
  <c r="AT1293" i="9"/>
  <c r="AZ1293" i="9" s="1"/>
  <c r="AX1292" i="9"/>
  <c r="AW1292" i="9"/>
  <c r="AV1292" i="9"/>
  <c r="AU1292" i="9"/>
  <c r="AT1292" i="9"/>
  <c r="AZ1292" i="9" s="1"/>
  <c r="AX1291" i="9"/>
  <c r="AW1291" i="9"/>
  <c r="AV1291" i="9"/>
  <c r="AU1291" i="9"/>
  <c r="AT1291" i="9"/>
  <c r="AZ1291" i="9" s="1"/>
  <c r="AX1290" i="9"/>
  <c r="AW1290" i="9"/>
  <c r="AV1290" i="9"/>
  <c r="AU1290" i="9"/>
  <c r="AT1290" i="9"/>
  <c r="AZ1290" i="9" s="1"/>
  <c r="AX1289" i="9"/>
  <c r="AW1289" i="9"/>
  <c r="AV1289" i="9"/>
  <c r="AU1289" i="9"/>
  <c r="AT1289" i="9"/>
  <c r="AZ1289" i="9" s="1"/>
  <c r="AX1288" i="9"/>
  <c r="AW1288" i="9"/>
  <c r="AV1288" i="9"/>
  <c r="AU1288" i="9"/>
  <c r="AT1288" i="9"/>
  <c r="AZ1288" i="9" s="1"/>
  <c r="AX1287" i="9"/>
  <c r="AW1287" i="9"/>
  <c r="AV1287" i="9"/>
  <c r="AU1287" i="9"/>
  <c r="AT1287" i="9"/>
  <c r="AZ1287" i="9" s="1"/>
  <c r="AX1286" i="9"/>
  <c r="AW1286" i="9"/>
  <c r="AV1286" i="9"/>
  <c r="AU1286" i="9"/>
  <c r="AT1286" i="9"/>
  <c r="AZ1286" i="9" s="1"/>
  <c r="AX1285" i="9"/>
  <c r="AW1285" i="9"/>
  <c r="AV1285" i="9"/>
  <c r="AU1285" i="9"/>
  <c r="AT1285" i="9"/>
  <c r="AZ1285" i="9" s="1"/>
  <c r="AX1284" i="9"/>
  <c r="AW1284" i="9"/>
  <c r="AV1284" i="9"/>
  <c r="AU1284" i="9"/>
  <c r="AT1284" i="9"/>
  <c r="AZ1284" i="9" s="1"/>
  <c r="AX1283" i="9"/>
  <c r="AW1283" i="9"/>
  <c r="AV1283" i="9"/>
  <c r="AU1283" i="9"/>
  <c r="AT1283" i="9"/>
  <c r="AZ1283" i="9" s="1"/>
  <c r="AX1282" i="9"/>
  <c r="AW1282" i="9"/>
  <c r="AV1282" i="9"/>
  <c r="AU1282" i="9"/>
  <c r="AT1282" i="9"/>
  <c r="AZ1282" i="9" s="1"/>
  <c r="AX1281" i="9"/>
  <c r="AW1281" i="9"/>
  <c r="AV1281" i="9"/>
  <c r="AU1281" i="9"/>
  <c r="AT1281" i="9"/>
  <c r="AZ1281" i="9" s="1"/>
  <c r="AX1280" i="9"/>
  <c r="AW1280" i="9"/>
  <c r="AV1280" i="9"/>
  <c r="AU1280" i="9"/>
  <c r="AT1280" i="9"/>
  <c r="AZ1280" i="9" s="1"/>
  <c r="AX1279" i="9"/>
  <c r="AW1279" i="9"/>
  <c r="AV1279" i="9"/>
  <c r="AU1279" i="9"/>
  <c r="AT1279" i="9"/>
  <c r="AZ1279" i="9" s="1"/>
  <c r="AX1278" i="9"/>
  <c r="AW1278" i="9"/>
  <c r="AV1278" i="9"/>
  <c r="AU1278" i="9"/>
  <c r="AT1278" i="9"/>
  <c r="AZ1278" i="9" s="1"/>
  <c r="AX1277" i="9"/>
  <c r="AW1277" i="9"/>
  <c r="AV1277" i="9"/>
  <c r="AU1277" i="9"/>
  <c r="AT1277" i="9"/>
  <c r="AZ1277" i="9" s="1"/>
  <c r="AX1276" i="9"/>
  <c r="AW1276" i="9"/>
  <c r="AV1276" i="9"/>
  <c r="AU1276" i="9"/>
  <c r="AT1276" i="9"/>
  <c r="AZ1276" i="9" s="1"/>
  <c r="AX1275" i="9"/>
  <c r="AW1275" i="9"/>
  <c r="AV1275" i="9"/>
  <c r="AU1275" i="9"/>
  <c r="AT1275" i="9"/>
  <c r="AZ1275" i="9" s="1"/>
  <c r="AX1274" i="9"/>
  <c r="AW1274" i="9"/>
  <c r="AV1274" i="9"/>
  <c r="AU1274" i="9"/>
  <c r="AT1274" i="9"/>
  <c r="AZ1274" i="9" s="1"/>
  <c r="AX1273" i="9"/>
  <c r="AW1273" i="9"/>
  <c r="AV1273" i="9"/>
  <c r="AU1273" i="9"/>
  <c r="AT1273" i="9"/>
  <c r="AZ1273" i="9" s="1"/>
  <c r="AX1272" i="9"/>
  <c r="AW1272" i="9"/>
  <c r="AV1272" i="9"/>
  <c r="AU1272" i="9"/>
  <c r="AT1272" i="9"/>
  <c r="AZ1272" i="9" s="1"/>
  <c r="AX1271" i="9"/>
  <c r="AW1271" i="9"/>
  <c r="AV1271" i="9"/>
  <c r="AU1271" i="9"/>
  <c r="AT1271" i="9"/>
  <c r="AZ1271" i="9" s="1"/>
  <c r="AX1270" i="9"/>
  <c r="AW1270" i="9"/>
  <c r="AV1270" i="9"/>
  <c r="AU1270" i="9"/>
  <c r="AT1270" i="9"/>
  <c r="AZ1270" i="9" s="1"/>
  <c r="AX1269" i="9"/>
  <c r="AW1269" i="9"/>
  <c r="AV1269" i="9"/>
  <c r="AU1269" i="9"/>
  <c r="AT1269" i="9"/>
  <c r="AZ1269" i="9" s="1"/>
  <c r="AX1268" i="9"/>
  <c r="AW1268" i="9"/>
  <c r="AV1268" i="9"/>
  <c r="AU1268" i="9"/>
  <c r="AT1268" i="9"/>
  <c r="AZ1268" i="9" s="1"/>
  <c r="AX1267" i="9"/>
  <c r="AW1267" i="9"/>
  <c r="AV1267" i="9"/>
  <c r="AU1267" i="9"/>
  <c r="AT1267" i="9"/>
  <c r="AZ1267" i="9" s="1"/>
  <c r="AX1266" i="9"/>
  <c r="AW1266" i="9"/>
  <c r="AV1266" i="9"/>
  <c r="AU1266" i="9"/>
  <c r="AT1266" i="9"/>
  <c r="AZ1266" i="9" s="1"/>
  <c r="AX1265" i="9"/>
  <c r="AW1265" i="9"/>
  <c r="AV1265" i="9"/>
  <c r="AU1265" i="9"/>
  <c r="AT1265" i="9"/>
  <c r="AZ1265" i="9" s="1"/>
  <c r="AX1264" i="9"/>
  <c r="AW1264" i="9"/>
  <c r="AV1264" i="9"/>
  <c r="AU1264" i="9"/>
  <c r="AT1264" i="9"/>
  <c r="AZ1264" i="9" s="1"/>
  <c r="AX1263" i="9"/>
  <c r="AW1263" i="9"/>
  <c r="AV1263" i="9"/>
  <c r="AU1263" i="9"/>
  <c r="AT1263" i="9"/>
  <c r="AZ1263" i="9" s="1"/>
  <c r="AX1262" i="9"/>
  <c r="AW1262" i="9"/>
  <c r="AV1262" i="9"/>
  <c r="AU1262" i="9"/>
  <c r="AT1262" i="9"/>
  <c r="AZ1262" i="9" s="1"/>
  <c r="AX1261" i="9"/>
  <c r="AW1261" i="9"/>
  <c r="AV1261" i="9"/>
  <c r="AU1261" i="9"/>
  <c r="AT1261" i="9"/>
  <c r="AZ1261" i="9" s="1"/>
  <c r="AX1260" i="9"/>
  <c r="AW1260" i="9"/>
  <c r="AV1260" i="9"/>
  <c r="AU1260" i="9"/>
  <c r="AT1260" i="9"/>
  <c r="AZ1260" i="9" s="1"/>
  <c r="AX1259" i="9"/>
  <c r="AW1259" i="9"/>
  <c r="AV1259" i="9"/>
  <c r="AU1259" i="9"/>
  <c r="AT1259" i="9"/>
  <c r="AZ1259" i="9" s="1"/>
  <c r="AX1258" i="9"/>
  <c r="AW1258" i="9"/>
  <c r="AV1258" i="9"/>
  <c r="AU1258" i="9"/>
  <c r="AT1258" i="9"/>
  <c r="AZ1258" i="9" s="1"/>
  <c r="AX1257" i="9"/>
  <c r="AW1257" i="9"/>
  <c r="AV1257" i="9"/>
  <c r="AU1257" i="9"/>
  <c r="AT1257" i="9"/>
  <c r="AZ1257" i="9" s="1"/>
  <c r="AX1256" i="9"/>
  <c r="AW1256" i="9"/>
  <c r="AV1256" i="9"/>
  <c r="AU1256" i="9"/>
  <c r="AT1256" i="9"/>
  <c r="AZ1256" i="9" s="1"/>
  <c r="AX1255" i="9"/>
  <c r="AW1255" i="9"/>
  <c r="AV1255" i="9"/>
  <c r="AU1255" i="9"/>
  <c r="AT1255" i="9"/>
  <c r="AZ1255" i="9" s="1"/>
  <c r="AX1254" i="9"/>
  <c r="AW1254" i="9"/>
  <c r="AV1254" i="9"/>
  <c r="AU1254" i="9"/>
  <c r="AT1254" i="9"/>
  <c r="AZ1254" i="9" s="1"/>
  <c r="AX1253" i="9"/>
  <c r="AW1253" i="9"/>
  <c r="AV1253" i="9"/>
  <c r="AU1253" i="9"/>
  <c r="AT1253" i="9"/>
  <c r="AZ1253" i="9" s="1"/>
  <c r="AX1252" i="9"/>
  <c r="AW1252" i="9"/>
  <c r="AV1252" i="9"/>
  <c r="AU1252" i="9"/>
  <c r="AT1252" i="9"/>
  <c r="AZ1252" i="9" s="1"/>
  <c r="AX1251" i="9"/>
  <c r="AW1251" i="9"/>
  <c r="AV1251" i="9"/>
  <c r="AU1251" i="9"/>
  <c r="AT1251" i="9"/>
  <c r="AZ1251" i="9" s="1"/>
  <c r="AX1250" i="9"/>
  <c r="AW1250" i="9"/>
  <c r="AV1250" i="9"/>
  <c r="AU1250" i="9"/>
  <c r="AT1250" i="9"/>
  <c r="AZ1250" i="9" s="1"/>
  <c r="AX1249" i="9"/>
  <c r="AW1249" i="9"/>
  <c r="AV1249" i="9"/>
  <c r="AU1249" i="9"/>
  <c r="AT1249" i="9"/>
  <c r="AZ1249" i="9" s="1"/>
  <c r="AX1248" i="9"/>
  <c r="AW1248" i="9"/>
  <c r="AV1248" i="9"/>
  <c r="AU1248" i="9"/>
  <c r="AT1248" i="9"/>
  <c r="AZ1248" i="9" s="1"/>
  <c r="AX1247" i="9"/>
  <c r="AW1247" i="9"/>
  <c r="AV1247" i="9"/>
  <c r="AU1247" i="9"/>
  <c r="AT1247" i="9"/>
  <c r="AZ1247" i="9" s="1"/>
  <c r="AX1246" i="9"/>
  <c r="AW1246" i="9"/>
  <c r="AV1246" i="9"/>
  <c r="AU1246" i="9"/>
  <c r="AT1246" i="9"/>
  <c r="AZ1246" i="9" s="1"/>
  <c r="AX1245" i="9"/>
  <c r="AW1245" i="9"/>
  <c r="AV1245" i="9"/>
  <c r="AU1245" i="9"/>
  <c r="AT1245" i="9"/>
  <c r="AZ1245" i="9" s="1"/>
  <c r="AX1244" i="9"/>
  <c r="AW1244" i="9"/>
  <c r="AV1244" i="9"/>
  <c r="AU1244" i="9"/>
  <c r="AT1244" i="9"/>
  <c r="AZ1244" i="9" s="1"/>
  <c r="AX1243" i="9"/>
  <c r="AW1243" i="9"/>
  <c r="AV1243" i="9"/>
  <c r="AU1243" i="9"/>
  <c r="AT1243" i="9"/>
  <c r="AZ1243" i="9" s="1"/>
  <c r="AX1242" i="9"/>
  <c r="AW1242" i="9"/>
  <c r="AV1242" i="9"/>
  <c r="AU1242" i="9"/>
  <c r="AT1242" i="9"/>
  <c r="AZ1242" i="9" s="1"/>
  <c r="AX1241" i="9"/>
  <c r="AW1241" i="9"/>
  <c r="AV1241" i="9"/>
  <c r="AU1241" i="9"/>
  <c r="AT1241" i="9"/>
  <c r="AZ1241" i="9" s="1"/>
  <c r="AX1240" i="9"/>
  <c r="AW1240" i="9"/>
  <c r="AV1240" i="9"/>
  <c r="AU1240" i="9"/>
  <c r="AT1240" i="9"/>
  <c r="AZ1240" i="9" s="1"/>
  <c r="AX1239" i="9"/>
  <c r="AW1239" i="9"/>
  <c r="AV1239" i="9"/>
  <c r="AU1239" i="9"/>
  <c r="AT1239" i="9"/>
  <c r="AZ1239" i="9" s="1"/>
  <c r="AX1238" i="9"/>
  <c r="AW1238" i="9"/>
  <c r="AV1238" i="9"/>
  <c r="AU1238" i="9"/>
  <c r="AT1238" i="9"/>
  <c r="AZ1238" i="9" s="1"/>
  <c r="AX1237" i="9"/>
  <c r="AW1237" i="9"/>
  <c r="AV1237" i="9"/>
  <c r="AU1237" i="9"/>
  <c r="AT1237" i="9"/>
  <c r="AZ1237" i="9" s="1"/>
  <c r="AX1236" i="9"/>
  <c r="AW1236" i="9"/>
  <c r="AV1236" i="9"/>
  <c r="AU1236" i="9"/>
  <c r="AT1236" i="9"/>
  <c r="AZ1236" i="9" s="1"/>
  <c r="AX1235" i="9"/>
  <c r="AW1235" i="9"/>
  <c r="AV1235" i="9"/>
  <c r="AU1235" i="9"/>
  <c r="AT1235" i="9"/>
  <c r="AZ1235" i="9" s="1"/>
  <c r="AX1234" i="9"/>
  <c r="AW1234" i="9"/>
  <c r="AV1234" i="9"/>
  <c r="AU1234" i="9"/>
  <c r="AT1234" i="9"/>
  <c r="AZ1234" i="9" s="1"/>
  <c r="AX1233" i="9"/>
  <c r="AW1233" i="9"/>
  <c r="AV1233" i="9"/>
  <c r="AU1233" i="9"/>
  <c r="AT1233" i="9"/>
  <c r="AZ1233" i="9" s="1"/>
  <c r="AX1232" i="9"/>
  <c r="AW1232" i="9"/>
  <c r="AV1232" i="9"/>
  <c r="AU1232" i="9"/>
  <c r="AT1232" i="9"/>
  <c r="AZ1232" i="9" s="1"/>
  <c r="AX1231" i="9"/>
  <c r="AW1231" i="9"/>
  <c r="AV1231" i="9"/>
  <c r="AU1231" i="9"/>
  <c r="AT1231" i="9"/>
  <c r="AZ1231" i="9" s="1"/>
  <c r="AX1230" i="9"/>
  <c r="AW1230" i="9"/>
  <c r="AV1230" i="9"/>
  <c r="AU1230" i="9"/>
  <c r="AT1230" i="9"/>
  <c r="AZ1230" i="9" s="1"/>
  <c r="AX1229" i="9"/>
  <c r="AW1229" i="9"/>
  <c r="AV1229" i="9"/>
  <c r="AU1229" i="9"/>
  <c r="AT1229" i="9"/>
  <c r="AZ1229" i="9" s="1"/>
  <c r="AX1228" i="9"/>
  <c r="AW1228" i="9"/>
  <c r="AV1228" i="9"/>
  <c r="AU1228" i="9"/>
  <c r="AT1228" i="9"/>
  <c r="AZ1228" i="9" s="1"/>
  <c r="AX1227" i="9"/>
  <c r="AW1227" i="9"/>
  <c r="AV1227" i="9"/>
  <c r="AU1227" i="9"/>
  <c r="AT1227" i="9"/>
  <c r="AZ1227" i="9" s="1"/>
  <c r="AX1226" i="9"/>
  <c r="AW1226" i="9"/>
  <c r="AV1226" i="9"/>
  <c r="AU1226" i="9"/>
  <c r="AT1226" i="9"/>
  <c r="AZ1226" i="9" s="1"/>
  <c r="AX1225" i="9"/>
  <c r="AW1225" i="9"/>
  <c r="AV1225" i="9"/>
  <c r="AU1225" i="9"/>
  <c r="AT1225" i="9"/>
  <c r="AZ1225" i="9" s="1"/>
  <c r="AX1224" i="9"/>
  <c r="AW1224" i="9"/>
  <c r="AV1224" i="9"/>
  <c r="AU1224" i="9"/>
  <c r="AT1224" i="9"/>
  <c r="AZ1224" i="9" s="1"/>
  <c r="AX1223" i="9"/>
  <c r="AW1223" i="9"/>
  <c r="AV1223" i="9"/>
  <c r="AU1223" i="9"/>
  <c r="AT1223" i="9"/>
  <c r="AZ1223" i="9" s="1"/>
  <c r="AX1222" i="9"/>
  <c r="AW1222" i="9"/>
  <c r="AV1222" i="9"/>
  <c r="AU1222" i="9"/>
  <c r="AT1222" i="9"/>
  <c r="AZ1222" i="9" s="1"/>
  <c r="AX1221" i="9"/>
  <c r="AW1221" i="9"/>
  <c r="AV1221" i="9"/>
  <c r="AU1221" i="9"/>
  <c r="AT1221" i="9"/>
  <c r="AZ1221" i="9" s="1"/>
  <c r="AX1220" i="9"/>
  <c r="AW1220" i="9"/>
  <c r="AV1220" i="9"/>
  <c r="AU1220" i="9"/>
  <c r="AT1220" i="9"/>
  <c r="AZ1220" i="9" s="1"/>
  <c r="AX1219" i="9"/>
  <c r="AW1219" i="9"/>
  <c r="AV1219" i="9"/>
  <c r="AU1219" i="9"/>
  <c r="AT1219" i="9"/>
  <c r="AZ1219" i="9" s="1"/>
  <c r="AX1218" i="9"/>
  <c r="AW1218" i="9"/>
  <c r="AV1218" i="9"/>
  <c r="AU1218" i="9"/>
  <c r="AT1218" i="9"/>
  <c r="AZ1218" i="9" s="1"/>
  <c r="AX1217" i="9"/>
  <c r="AW1217" i="9"/>
  <c r="AV1217" i="9"/>
  <c r="AU1217" i="9"/>
  <c r="AT1217" i="9"/>
  <c r="AZ1217" i="9" s="1"/>
  <c r="AX1216" i="9"/>
  <c r="AW1216" i="9"/>
  <c r="AV1216" i="9"/>
  <c r="AU1216" i="9"/>
  <c r="AT1216" i="9"/>
  <c r="AZ1216" i="9" s="1"/>
  <c r="AX1215" i="9"/>
  <c r="AW1215" i="9"/>
  <c r="AV1215" i="9"/>
  <c r="AU1215" i="9"/>
  <c r="AT1215" i="9"/>
  <c r="AZ1215" i="9" s="1"/>
  <c r="AX1214" i="9"/>
  <c r="AW1214" i="9"/>
  <c r="AV1214" i="9"/>
  <c r="AU1214" i="9"/>
  <c r="AT1214" i="9"/>
  <c r="AZ1214" i="9" s="1"/>
  <c r="AX1213" i="9"/>
  <c r="AW1213" i="9"/>
  <c r="AV1213" i="9"/>
  <c r="AU1213" i="9"/>
  <c r="AT1213" i="9"/>
  <c r="AZ1213" i="9" s="1"/>
  <c r="AX1212" i="9"/>
  <c r="AW1212" i="9"/>
  <c r="AV1212" i="9"/>
  <c r="AU1212" i="9"/>
  <c r="AT1212" i="9"/>
  <c r="AZ1212" i="9" s="1"/>
  <c r="AX1211" i="9"/>
  <c r="AW1211" i="9"/>
  <c r="AV1211" i="9"/>
  <c r="AU1211" i="9"/>
  <c r="AT1211" i="9"/>
  <c r="AZ1211" i="9" s="1"/>
  <c r="AX1210" i="9"/>
  <c r="AW1210" i="9"/>
  <c r="AV1210" i="9"/>
  <c r="AU1210" i="9"/>
  <c r="AT1210" i="9"/>
  <c r="AZ1210" i="9" s="1"/>
  <c r="AX1209" i="9"/>
  <c r="AW1209" i="9"/>
  <c r="AV1209" i="9"/>
  <c r="AU1209" i="9"/>
  <c r="AT1209" i="9"/>
  <c r="AZ1209" i="9" s="1"/>
  <c r="AX1208" i="9"/>
  <c r="AW1208" i="9"/>
  <c r="AV1208" i="9"/>
  <c r="AU1208" i="9"/>
  <c r="AT1208" i="9"/>
  <c r="AZ1208" i="9" s="1"/>
  <c r="AX1207" i="9"/>
  <c r="AW1207" i="9"/>
  <c r="AV1207" i="9"/>
  <c r="AU1207" i="9"/>
  <c r="AT1207" i="9"/>
  <c r="AZ1207" i="9" s="1"/>
  <c r="AX1206" i="9"/>
  <c r="AW1206" i="9"/>
  <c r="AV1206" i="9"/>
  <c r="AU1206" i="9"/>
  <c r="AT1206" i="9"/>
  <c r="AZ1206" i="9" s="1"/>
  <c r="AX1205" i="9"/>
  <c r="AW1205" i="9"/>
  <c r="AV1205" i="9"/>
  <c r="AU1205" i="9"/>
  <c r="AT1205" i="9"/>
  <c r="AZ1205" i="9" s="1"/>
  <c r="AX1204" i="9"/>
  <c r="AW1204" i="9"/>
  <c r="AV1204" i="9"/>
  <c r="AU1204" i="9"/>
  <c r="AT1204" i="9"/>
  <c r="AZ1204" i="9" s="1"/>
  <c r="AX1203" i="9"/>
  <c r="AW1203" i="9"/>
  <c r="AV1203" i="9"/>
  <c r="AU1203" i="9"/>
  <c r="AT1203" i="9"/>
  <c r="AZ1203" i="9" s="1"/>
  <c r="AX1202" i="9"/>
  <c r="AW1202" i="9"/>
  <c r="AV1202" i="9"/>
  <c r="AU1202" i="9"/>
  <c r="AT1202" i="9"/>
  <c r="AZ1202" i="9" s="1"/>
  <c r="AX1201" i="9"/>
  <c r="AW1201" i="9"/>
  <c r="AV1201" i="9"/>
  <c r="AU1201" i="9"/>
  <c r="AT1201" i="9"/>
  <c r="AZ1201" i="9" s="1"/>
  <c r="AX1200" i="9"/>
  <c r="AW1200" i="9"/>
  <c r="AV1200" i="9"/>
  <c r="AU1200" i="9"/>
  <c r="AT1200" i="9"/>
  <c r="AZ1200" i="9" s="1"/>
  <c r="AX1199" i="9"/>
  <c r="AW1199" i="9"/>
  <c r="AV1199" i="9"/>
  <c r="AU1199" i="9"/>
  <c r="AT1199" i="9"/>
  <c r="AZ1199" i="9" s="1"/>
  <c r="AX1198" i="9"/>
  <c r="AW1198" i="9"/>
  <c r="AV1198" i="9"/>
  <c r="AU1198" i="9"/>
  <c r="AT1198" i="9"/>
  <c r="AZ1198" i="9" s="1"/>
  <c r="AX1197" i="9"/>
  <c r="AW1197" i="9"/>
  <c r="AV1197" i="9"/>
  <c r="AU1197" i="9"/>
  <c r="AT1197" i="9"/>
  <c r="AZ1197" i="9" s="1"/>
  <c r="AX1196" i="9"/>
  <c r="AW1196" i="9"/>
  <c r="AV1196" i="9"/>
  <c r="AU1196" i="9"/>
  <c r="AT1196" i="9"/>
  <c r="AZ1196" i="9" s="1"/>
  <c r="AX1195" i="9"/>
  <c r="AW1195" i="9"/>
  <c r="AV1195" i="9"/>
  <c r="AU1195" i="9"/>
  <c r="AT1195" i="9"/>
  <c r="AZ1195" i="9" s="1"/>
  <c r="AX1194" i="9"/>
  <c r="AW1194" i="9"/>
  <c r="AV1194" i="9"/>
  <c r="AU1194" i="9"/>
  <c r="AT1194" i="9"/>
  <c r="AZ1194" i="9" s="1"/>
  <c r="AX1193" i="9"/>
  <c r="AW1193" i="9"/>
  <c r="AV1193" i="9"/>
  <c r="AU1193" i="9"/>
  <c r="AT1193" i="9"/>
  <c r="AZ1193" i="9" s="1"/>
  <c r="AX1192" i="9"/>
  <c r="AW1192" i="9"/>
  <c r="AV1192" i="9"/>
  <c r="AU1192" i="9"/>
  <c r="AT1192" i="9"/>
  <c r="AZ1192" i="9" s="1"/>
  <c r="AX1191" i="9"/>
  <c r="AW1191" i="9"/>
  <c r="AV1191" i="9"/>
  <c r="AU1191" i="9"/>
  <c r="AT1191" i="9"/>
  <c r="AZ1191" i="9" s="1"/>
  <c r="AX1190" i="9"/>
  <c r="AW1190" i="9"/>
  <c r="AV1190" i="9"/>
  <c r="AU1190" i="9"/>
  <c r="AT1190" i="9"/>
  <c r="AZ1190" i="9" s="1"/>
  <c r="AX1189" i="9"/>
  <c r="AW1189" i="9"/>
  <c r="AV1189" i="9"/>
  <c r="AU1189" i="9"/>
  <c r="AT1189" i="9"/>
  <c r="AZ1189" i="9" s="1"/>
  <c r="AX1188" i="9"/>
  <c r="AW1188" i="9"/>
  <c r="AV1188" i="9"/>
  <c r="AU1188" i="9"/>
  <c r="AT1188" i="9"/>
  <c r="AZ1188" i="9" s="1"/>
  <c r="AX1187" i="9"/>
  <c r="AW1187" i="9"/>
  <c r="AV1187" i="9"/>
  <c r="AU1187" i="9"/>
  <c r="AT1187" i="9"/>
  <c r="AZ1187" i="9" s="1"/>
  <c r="AX1186" i="9"/>
  <c r="AW1186" i="9"/>
  <c r="AV1186" i="9"/>
  <c r="AU1186" i="9"/>
  <c r="AT1186" i="9"/>
  <c r="AZ1186" i="9" s="1"/>
  <c r="AX1185" i="9"/>
  <c r="AW1185" i="9"/>
  <c r="AV1185" i="9"/>
  <c r="AU1185" i="9"/>
  <c r="AT1185" i="9"/>
  <c r="AZ1185" i="9" s="1"/>
  <c r="AX1184" i="9"/>
  <c r="AW1184" i="9"/>
  <c r="AV1184" i="9"/>
  <c r="AU1184" i="9"/>
  <c r="AT1184" i="9"/>
  <c r="AZ1184" i="9" s="1"/>
  <c r="AX1183" i="9"/>
  <c r="AW1183" i="9"/>
  <c r="AV1183" i="9"/>
  <c r="AU1183" i="9"/>
  <c r="AT1183" i="9"/>
  <c r="AZ1183" i="9" s="1"/>
  <c r="AX1182" i="9"/>
  <c r="AW1182" i="9"/>
  <c r="AV1182" i="9"/>
  <c r="AU1182" i="9"/>
  <c r="AT1182" i="9"/>
  <c r="AZ1182" i="9" s="1"/>
  <c r="AX1181" i="9"/>
  <c r="AW1181" i="9"/>
  <c r="AV1181" i="9"/>
  <c r="AU1181" i="9"/>
  <c r="AT1181" i="9"/>
  <c r="AZ1181" i="9" s="1"/>
  <c r="AX1180" i="9"/>
  <c r="AW1180" i="9"/>
  <c r="AV1180" i="9"/>
  <c r="AU1180" i="9"/>
  <c r="AT1180" i="9"/>
  <c r="AZ1180" i="9" s="1"/>
  <c r="AX1179" i="9"/>
  <c r="AW1179" i="9"/>
  <c r="AV1179" i="9"/>
  <c r="AU1179" i="9"/>
  <c r="AT1179" i="9"/>
  <c r="AZ1179" i="9" s="1"/>
  <c r="AX1178" i="9"/>
  <c r="AW1178" i="9"/>
  <c r="AV1178" i="9"/>
  <c r="AU1178" i="9"/>
  <c r="AT1178" i="9"/>
  <c r="AZ1178" i="9" s="1"/>
  <c r="AX1177" i="9"/>
  <c r="AW1177" i="9"/>
  <c r="AV1177" i="9"/>
  <c r="AU1177" i="9"/>
  <c r="AT1177" i="9"/>
  <c r="AZ1177" i="9" s="1"/>
  <c r="AX1176" i="9"/>
  <c r="AW1176" i="9"/>
  <c r="AV1176" i="9"/>
  <c r="AU1176" i="9"/>
  <c r="AT1176" i="9"/>
  <c r="AZ1176" i="9" s="1"/>
  <c r="AX1175" i="9"/>
  <c r="AW1175" i="9"/>
  <c r="AV1175" i="9"/>
  <c r="AU1175" i="9"/>
  <c r="AT1175" i="9"/>
  <c r="AZ1175" i="9" s="1"/>
  <c r="AX1174" i="9"/>
  <c r="AW1174" i="9"/>
  <c r="AV1174" i="9"/>
  <c r="AU1174" i="9"/>
  <c r="AT1174" i="9"/>
  <c r="AZ1174" i="9" s="1"/>
  <c r="AX1173" i="9"/>
  <c r="AW1173" i="9"/>
  <c r="AV1173" i="9"/>
  <c r="AU1173" i="9"/>
  <c r="AT1173" i="9"/>
  <c r="AZ1173" i="9" s="1"/>
  <c r="AX1172" i="9"/>
  <c r="AW1172" i="9"/>
  <c r="AV1172" i="9"/>
  <c r="AU1172" i="9"/>
  <c r="AT1172" i="9"/>
  <c r="AZ1172" i="9" s="1"/>
  <c r="AX1171" i="9"/>
  <c r="AW1171" i="9"/>
  <c r="AV1171" i="9"/>
  <c r="AU1171" i="9"/>
  <c r="AT1171" i="9"/>
  <c r="AZ1171" i="9" s="1"/>
  <c r="AX1170" i="9"/>
  <c r="AW1170" i="9"/>
  <c r="AV1170" i="9"/>
  <c r="AU1170" i="9"/>
  <c r="AT1170" i="9"/>
  <c r="AZ1170" i="9" s="1"/>
  <c r="AX1169" i="9"/>
  <c r="AW1169" i="9"/>
  <c r="AV1169" i="9"/>
  <c r="AU1169" i="9"/>
  <c r="AT1169" i="9"/>
  <c r="AZ1169" i="9" s="1"/>
  <c r="AX1168" i="9"/>
  <c r="AW1168" i="9"/>
  <c r="AV1168" i="9"/>
  <c r="AU1168" i="9"/>
  <c r="AT1168" i="9"/>
  <c r="AZ1168" i="9" s="1"/>
  <c r="AX1167" i="9"/>
  <c r="AW1167" i="9"/>
  <c r="AV1167" i="9"/>
  <c r="AU1167" i="9"/>
  <c r="AT1167" i="9"/>
  <c r="AZ1167" i="9" s="1"/>
  <c r="AX1166" i="9"/>
  <c r="AW1166" i="9"/>
  <c r="AV1166" i="9"/>
  <c r="AU1166" i="9"/>
  <c r="AT1166" i="9"/>
  <c r="AZ1166" i="9" s="1"/>
  <c r="AX1165" i="9"/>
  <c r="AW1165" i="9"/>
  <c r="AV1165" i="9"/>
  <c r="AU1165" i="9"/>
  <c r="AT1165" i="9"/>
  <c r="AZ1165" i="9" s="1"/>
  <c r="AX1164" i="9"/>
  <c r="AW1164" i="9"/>
  <c r="AV1164" i="9"/>
  <c r="AU1164" i="9"/>
  <c r="AT1164" i="9"/>
  <c r="AZ1164" i="9" s="1"/>
  <c r="AX1163" i="9"/>
  <c r="AW1163" i="9"/>
  <c r="AV1163" i="9"/>
  <c r="AU1163" i="9"/>
  <c r="AT1163" i="9"/>
  <c r="AZ1163" i="9" s="1"/>
  <c r="AX1162" i="9"/>
  <c r="AW1162" i="9"/>
  <c r="AV1162" i="9"/>
  <c r="AU1162" i="9"/>
  <c r="AT1162" i="9"/>
  <c r="AZ1162" i="9" s="1"/>
  <c r="AX1161" i="9"/>
  <c r="AW1161" i="9"/>
  <c r="AV1161" i="9"/>
  <c r="AU1161" i="9"/>
  <c r="AT1161" i="9"/>
  <c r="AZ1161" i="9" s="1"/>
  <c r="AX1160" i="9"/>
  <c r="AW1160" i="9"/>
  <c r="AV1160" i="9"/>
  <c r="AU1160" i="9"/>
  <c r="AT1160" i="9"/>
  <c r="AZ1160" i="9" s="1"/>
  <c r="AX1159" i="9"/>
  <c r="AW1159" i="9"/>
  <c r="AV1159" i="9"/>
  <c r="AU1159" i="9"/>
  <c r="AT1159" i="9"/>
  <c r="AZ1159" i="9" s="1"/>
  <c r="AX1158" i="9"/>
  <c r="AW1158" i="9"/>
  <c r="AV1158" i="9"/>
  <c r="AU1158" i="9"/>
  <c r="AT1158" i="9"/>
  <c r="AZ1158" i="9" s="1"/>
  <c r="AX1157" i="9"/>
  <c r="AW1157" i="9"/>
  <c r="AV1157" i="9"/>
  <c r="AU1157" i="9"/>
  <c r="AT1157" i="9"/>
  <c r="AZ1157" i="9" s="1"/>
  <c r="AX1156" i="9"/>
  <c r="AW1156" i="9"/>
  <c r="AV1156" i="9"/>
  <c r="AU1156" i="9"/>
  <c r="AT1156" i="9"/>
  <c r="AZ1156" i="9" s="1"/>
  <c r="AX1155" i="9"/>
  <c r="AW1155" i="9"/>
  <c r="AV1155" i="9"/>
  <c r="AU1155" i="9"/>
  <c r="AT1155" i="9"/>
  <c r="AZ1155" i="9" s="1"/>
  <c r="AX1154" i="9"/>
  <c r="AW1154" i="9"/>
  <c r="AV1154" i="9"/>
  <c r="AU1154" i="9"/>
  <c r="AT1154" i="9"/>
  <c r="AZ1154" i="9" s="1"/>
  <c r="AX1153" i="9"/>
  <c r="AW1153" i="9"/>
  <c r="AV1153" i="9"/>
  <c r="AU1153" i="9"/>
  <c r="AT1153" i="9"/>
  <c r="AZ1153" i="9" s="1"/>
  <c r="AX1152" i="9"/>
  <c r="AW1152" i="9"/>
  <c r="AV1152" i="9"/>
  <c r="AU1152" i="9"/>
  <c r="AT1152" i="9"/>
  <c r="AZ1152" i="9" s="1"/>
  <c r="AX1151" i="9"/>
  <c r="AW1151" i="9"/>
  <c r="AV1151" i="9"/>
  <c r="AU1151" i="9"/>
  <c r="AT1151" i="9"/>
  <c r="AZ1151" i="9" s="1"/>
  <c r="AX1150" i="9"/>
  <c r="AW1150" i="9"/>
  <c r="AV1150" i="9"/>
  <c r="AU1150" i="9"/>
  <c r="AT1150" i="9"/>
  <c r="AZ1150" i="9" s="1"/>
  <c r="AX1149" i="9"/>
  <c r="AW1149" i="9"/>
  <c r="AV1149" i="9"/>
  <c r="AU1149" i="9"/>
  <c r="AT1149" i="9"/>
  <c r="AZ1149" i="9" s="1"/>
  <c r="AX1148" i="9"/>
  <c r="AW1148" i="9"/>
  <c r="AV1148" i="9"/>
  <c r="AU1148" i="9"/>
  <c r="AT1148" i="9"/>
  <c r="AZ1148" i="9" s="1"/>
  <c r="AX1147" i="9"/>
  <c r="AW1147" i="9"/>
  <c r="AV1147" i="9"/>
  <c r="AU1147" i="9"/>
  <c r="AT1147" i="9"/>
  <c r="AZ1147" i="9" s="1"/>
  <c r="AX1146" i="9"/>
  <c r="AW1146" i="9"/>
  <c r="AV1146" i="9"/>
  <c r="AU1146" i="9"/>
  <c r="AT1146" i="9"/>
  <c r="AZ1146" i="9" s="1"/>
  <c r="AX1145" i="9"/>
  <c r="AW1145" i="9"/>
  <c r="AV1145" i="9"/>
  <c r="AU1145" i="9"/>
  <c r="AT1145" i="9"/>
  <c r="AZ1145" i="9" s="1"/>
  <c r="AX1144" i="9"/>
  <c r="AW1144" i="9"/>
  <c r="AV1144" i="9"/>
  <c r="AU1144" i="9"/>
  <c r="AT1144" i="9"/>
  <c r="AZ1144" i="9" s="1"/>
  <c r="AX1143" i="9"/>
  <c r="AW1143" i="9"/>
  <c r="AV1143" i="9"/>
  <c r="AU1143" i="9"/>
  <c r="AT1143" i="9"/>
  <c r="AZ1143" i="9" s="1"/>
  <c r="AX1142" i="9"/>
  <c r="AW1142" i="9"/>
  <c r="AV1142" i="9"/>
  <c r="AU1142" i="9"/>
  <c r="AT1142" i="9"/>
  <c r="AZ1142" i="9" s="1"/>
  <c r="AX1141" i="9"/>
  <c r="AW1141" i="9"/>
  <c r="AV1141" i="9"/>
  <c r="AU1141" i="9"/>
  <c r="AT1141" i="9"/>
  <c r="AZ1141" i="9" s="1"/>
  <c r="AX1140" i="9"/>
  <c r="AW1140" i="9"/>
  <c r="AV1140" i="9"/>
  <c r="AU1140" i="9"/>
  <c r="AT1140" i="9"/>
  <c r="AZ1140" i="9" s="1"/>
  <c r="AX1139" i="9"/>
  <c r="AW1139" i="9"/>
  <c r="AV1139" i="9"/>
  <c r="AU1139" i="9"/>
  <c r="AT1139" i="9"/>
  <c r="AZ1139" i="9" s="1"/>
  <c r="AX1138" i="9"/>
  <c r="AW1138" i="9"/>
  <c r="AV1138" i="9"/>
  <c r="AU1138" i="9"/>
  <c r="AT1138" i="9"/>
  <c r="AZ1138" i="9" s="1"/>
  <c r="AX1137" i="9"/>
  <c r="AW1137" i="9"/>
  <c r="AV1137" i="9"/>
  <c r="AU1137" i="9"/>
  <c r="AT1137" i="9"/>
  <c r="AZ1137" i="9" s="1"/>
  <c r="AX1136" i="9"/>
  <c r="AW1136" i="9"/>
  <c r="AV1136" i="9"/>
  <c r="AU1136" i="9"/>
  <c r="AT1136" i="9"/>
  <c r="AZ1136" i="9" s="1"/>
  <c r="AX1135" i="9"/>
  <c r="AW1135" i="9"/>
  <c r="AV1135" i="9"/>
  <c r="AU1135" i="9"/>
  <c r="AT1135" i="9"/>
  <c r="AZ1135" i="9" s="1"/>
  <c r="AX1134" i="9"/>
  <c r="AW1134" i="9"/>
  <c r="AV1134" i="9"/>
  <c r="AU1134" i="9"/>
  <c r="AT1134" i="9"/>
  <c r="AZ1134" i="9" s="1"/>
  <c r="AX1133" i="9"/>
  <c r="AW1133" i="9"/>
  <c r="AV1133" i="9"/>
  <c r="AU1133" i="9"/>
  <c r="AT1133" i="9"/>
  <c r="AZ1133" i="9" s="1"/>
  <c r="AX1132" i="9"/>
  <c r="AW1132" i="9"/>
  <c r="AV1132" i="9"/>
  <c r="AU1132" i="9"/>
  <c r="AT1132" i="9"/>
  <c r="AZ1132" i="9" s="1"/>
  <c r="AX1131" i="9"/>
  <c r="AW1131" i="9"/>
  <c r="AV1131" i="9"/>
  <c r="AU1131" i="9"/>
  <c r="AT1131" i="9"/>
  <c r="AZ1131" i="9" s="1"/>
  <c r="AX1130" i="9"/>
  <c r="AW1130" i="9"/>
  <c r="AV1130" i="9"/>
  <c r="AU1130" i="9"/>
  <c r="AT1130" i="9"/>
  <c r="AZ1130" i="9" s="1"/>
  <c r="AX1129" i="9"/>
  <c r="AW1129" i="9"/>
  <c r="AV1129" i="9"/>
  <c r="AU1129" i="9"/>
  <c r="AT1129" i="9"/>
  <c r="AZ1129" i="9" s="1"/>
  <c r="AX1128" i="9"/>
  <c r="AW1128" i="9"/>
  <c r="AV1128" i="9"/>
  <c r="AU1128" i="9"/>
  <c r="AT1128" i="9"/>
  <c r="AZ1128" i="9" s="1"/>
  <c r="AX1127" i="9"/>
  <c r="AW1127" i="9"/>
  <c r="AV1127" i="9"/>
  <c r="AU1127" i="9"/>
  <c r="AT1127" i="9"/>
  <c r="AZ1127" i="9" s="1"/>
  <c r="AX1126" i="9"/>
  <c r="AW1126" i="9"/>
  <c r="AV1126" i="9"/>
  <c r="AU1126" i="9"/>
  <c r="AT1126" i="9"/>
  <c r="AZ1126" i="9" s="1"/>
  <c r="AX1125" i="9"/>
  <c r="AW1125" i="9"/>
  <c r="AV1125" i="9"/>
  <c r="AU1125" i="9"/>
  <c r="AT1125" i="9"/>
  <c r="AZ1125" i="9" s="1"/>
  <c r="AX1124" i="9"/>
  <c r="AW1124" i="9"/>
  <c r="AV1124" i="9"/>
  <c r="AU1124" i="9"/>
  <c r="AT1124" i="9"/>
  <c r="AZ1124" i="9" s="1"/>
  <c r="AX1123" i="9"/>
  <c r="AW1123" i="9"/>
  <c r="AV1123" i="9"/>
  <c r="AU1123" i="9"/>
  <c r="AT1123" i="9"/>
  <c r="AZ1123" i="9" s="1"/>
  <c r="AX1122" i="9"/>
  <c r="AW1122" i="9"/>
  <c r="AV1122" i="9"/>
  <c r="AU1122" i="9"/>
  <c r="AT1122" i="9"/>
  <c r="AZ1122" i="9" s="1"/>
  <c r="AX1121" i="9"/>
  <c r="AW1121" i="9"/>
  <c r="AV1121" i="9"/>
  <c r="AU1121" i="9"/>
  <c r="AT1121" i="9"/>
  <c r="AZ1121" i="9" s="1"/>
  <c r="AX1120" i="9"/>
  <c r="AW1120" i="9"/>
  <c r="AV1120" i="9"/>
  <c r="AU1120" i="9"/>
  <c r="AT1120" i="9"/>
  <c r="AZ1120" i="9" s="1"/>
  <c r="AX1119" i="9"/>
  <c r="AW1119" i="9"/>
  <c r="AV1119" i="9"/>
  <c r="AU1119" i="9"/>
  <c r="AT1119" i="9"/>
  <c r="AZ1119" i="9" s="1"/>
  <c r="AX1118" i="9"/>
  <c r="AW1118" i="9"/>
  <c r="AV1118" i="9"/>
  <c r="AU1118" i="9"/>
  <c r="AT1118" i="9"/>
  <c r="AZ1118" i="9" s="1"/>
  <c r="AX1117" i="9"/>
  <c r="AW1117" i="9"/>
  <c r="AV1117" i="9"/>
  <c r="AU1117" i="9"/>
  <c r="AT1117" i="9"/>
  <c r="AZ1117" i="9" s="1"/>
  <c r="AX1116" i="9"/>
  <c r="AW1116" i="9"/>
  <c r="AV1116" i="9"/>
  <c r="AU1116" i="9"/>
  <c r="AT1116" i="9"/>
  <c r="AZ1116" i="9" s="1"/>
  <c r="AX1115" i="9"/>
  <c r="AW1115" i="9"/>
  <c r="AV1115" i="9"/>
  <c r="AU1115" i="9"/>
  <c r="AT1115" i="9"/>
  <c r="AZ1115" i="9" s="1"/>
  <c r="AX1114" i="9"/>
  <c r="AW1114" i="9"/>
  <c r="AV1114" i="9"/>
  <c r="AU1114" i="9"/>
  <c r="AT1114" i="9"/>
  <c r="AZ1114" i="9" s="1"/>
  <c r="AX1113" i="9"/>
  <c r="AW1113" i="9"/>
  <c r="AV1113" i="9"/>
  <c r="AU1113" i="9"/>
  <c r="AT1113" i="9"/>
  <c r="AZ1113" i="9" s="1"/>
  <c r="AX1112" i="9"/>
  <c r="AW1112" i="9"/>
  <c r="AV1112" i="9"/>
  <c r="AU1112" i="9"/>
  <c r="AT1112" i="9"/>
  <c r="AZ1112" i="9" s="1"/>
  <c r="AX1111" i="9"/>
  <c r="AW1111" i="9"/>
  <c r="AV1111" i="9"/>
  <c r="AU1111" i="9"/>
  <c r="AT1111" i="9"/>
  <c r="AZ1111" i="9" s="1"/>
  <c r="AX1110" i="9"/>
  <c r="AW1110" i="9"/>
  <c r="AV1110" i="9"/>
  <c r="AU1110" i="9"/>
  <c r="AT1110" i="9"/>
  <c r="AZ1110" i="9" s="1"/>
  <c r="AX1109" i="9"/>
  <c r="AW1109" i="9"/>
  <c r="AV1109" i="9"/>
  <c r="AU1109" i="9"/>
  <c r="AT1109" i="9"/>
  <c r="AZ1109" i="9" s="1"/>
  <c r="AX1108" i="9"/>
  <c r="AW1108" i="9"/>
  <c r="AV1108" i="9"/>
  <c r="AU1108" i="9"/>
  <c r="AT1108" i="9"/>
  <c r="AZ1108" i="9" s="1"/>
  <c r="AX1107" i="9"/>
  <c r="AW1107" i="9"/>
  <c r="AV1107" i="9"/>
  <c r="AU1107" i="9"/>
  <c r="AT1107" i="9"/>
  <c r="AZ1107" i="9" s="1"/>
  <c r="AX1106" i="9"/>
  <c r="AW1106" i="9"/>
  <c r="AV1106" i="9"/>
  <c r="AU1106" i="9"/>
  <c r="AT1106" i="9"/>
  <c r="AZ1106" i="9" s="1"/>
  <c r="AX1105" i="9"/>
  <c r="AW1105" i="9"/>
  <c r="AV1105" i="9"/>
  <c r="AU1105" i="9"/>
  <c r="AT1105" i="9"/>
  <c r="AZ1105" i="9" s="1"/>
  <c r="AX1104" i="9"/>
  <c r="AW1104" i="9"/>
  <c r="AV1104" i="9"/>
  <c r="AU1104" i="9"/>
  <c r="AT1104" i="9"/>
  <c r="AZ1104" i="9" s="1"/>
  <c r="AX1103" i="9"/>
  <c r="AW1103" i="9"/>
  <c r="AV1103" i="9"/>
  <c r="AU1103" i="9"/>
  <c r="AT1103" i="9"/>
  <c r="AZ1103" i="9" s="1"/>
  <c r="AX1102" i="9"/>
  <c r="AW1102" i="9"/>
  <c r="AV1102" i="9"/>
  <c r="AU1102" i="9"/>
  <c r="AT1102" i="9"/>
  <c r="AZ1102" i="9" s="1"/>
  <c r="AX1101" i="9"/>
  <c r="AW1101" i="9"/>
  <c r="AV1101" i="9"/>
  <c r="AU1101" i="9"/>
  <c r="AT1101" i="9"/>
  <c r="AZ1101" i="9" s="1"/>
  <c r="AX1100" i="9"/>
  <c r="AW1100" i="9"/>
  <c r="AV1100" i="9"/>
  <c r="AU1100" i="9"/>
  <c r="AT1100" i="9"/>
  <c r="AZ1100" i="9" s="1"/>
  <c r="AX1099" i="9"/>
  <c r="AW1099" i="9"/>
  <c r="AV1099" i="9"/>
  <c r="AU1099" i="9"/>
  <c r="AT1099" i="9"/>
  <c r="AZ1099" i="9" s="1"/>
  <c r="AX1098" i="9"/>
  <c r="AW1098" i="9"/>
  <c r="AV1098" i="9"/>
  <c r="AU1098" i="9"/>
  <c r="AT1098" i="9"/>
  <c r="AZ1098" i="9" s="1"/>
  <c r="AX1097" i="9"/>
  <c r="AW1097" i="9"/>
  <c r="AV1097" i="9"/>
  <c r="AU1097" i="9"/>
  <c r="AT1097" i="9"/>
  <c r="AZ1097" i="9" s="1"/>
  <c r="AX1096" i="9"/>
  <c r="AW1096" i="9"/>
  <c r="AV1096" i="9"/>
  <c r="AU1096" i="9"/>
  <c r="AT1096" i="9"/>
  <c r="AZ1096" i="9" s="1"/>
  <c r="AX1095" i="9"/>
  <c r="AW1095" i="9"/>
  <c r="AV1095" i="9"/>
  <c r="AU1095" i="9"/>
  <c r="AT1095" i="9"/>
  <c r="AZ1095" i="9" s="1"/>
  <c r="AX1094" i="9"/>
  <c r="AW1094" i="9"/>
  <c r="AV1094" i="9"/>
  <c r="AU1094" i="9"/>
  <c r="AT1094" i="9"/>
  <c r="AZ1094" i="9" s="1"/>
  <c r="AX1093" i="9"/>
  <c r="AW1093" i="9"/>
  <c r="AV1093" i="9"/>
  <c r="AU1093" i="9"/>
  <c r="AT1093" i="9"/>
  <c r="AZ1093" i="9" s="1"/>
  <c r="AX1092" i="9"/>
  <c r="AW1092" i="9"/>
  <c r="AV1092" i="9"/>
  <c r="AU1092" i="9"/>
  <c r="AT1092" i="9"/>
  <c r="AZ1092" i="9" s="1"/>
  <c r="AX1091" i="9"/>
  <c r="AW1091" i="9"/>
  <c r="AV1091" i="9"/>
  <c r="AU1091" i="9"/>
  <c r="AT1091" i="9"/>
  <c r="AZ1091" i="9" s="1"/>
  <c r="AX1090" i="9"/>
  <c r="AW1090" i="9"/>
  <c r="AV1090" i="9"/>
  <c r="AU1090" i="9"/>
  <c r="AT1090" i="9"/>
  <c r="AZ1090" i="9" s="1"/>
  <c r="AX1089" i="9"/>
  <c r="AW1089" i="9"/>
  <c r="AV1089" i="9"/>
  <c r="AU1089" i="9"/>
  <c r="AT1089" i="9"/>
  <c r="AZ1089" i="9" s="1"/>
  <c r="AX1088" i="9"/>
  <c r="AW1088" i="9"/>
  <c r="AV1088" i="9"/>
  <c r="AU1088" i="9"/>
  <c r="AT1088" i="9"/>
  <c r="AZ1088" i="9" s="1"/>
  <c r="AX1087" i="9"/>
  <c r="AW1087" i="9"/>
  <c r="AV1087" i="9"/>
  <c r="AU1087" i="9"/>
  <c r="AT1087" i="9"/>
  <c r="AZ1087" i="9" s="1"/>
  <c r="AX1086" i="9"/>
  <c r="AW1086" i="9"/>
  <c r="AV1086" i="9"/>
  <c r="AU1086" i="9"/>
  <c r="AT1086" i="9"/>
  <c r="AZ1086" i="9" s="1"/>
  <c r="AX1085" i="9"/>
  <c r="AW1085" i="9"/>
  <c r="AV1085" i="9"/>
  <c r="AU1085" i="9"/>
  <c r="AT1085" i="9"/>
  <c r="AZ1085" i="9" s="1"/>
  <c r="AX1084" i="9"/>
  <c r="AW1084" i="9"/>
  <c r="AV1084" i="9"/>
  <c r="AU1084" i="9"/>
  <c r="AT1084" i="9"/>
  <c r="AZ1084" i="9" s="1"/>
  <c r="AX1083" i="9"/>
  <c r="AW1083" i="9"/>
  <c r="AV1083" i="9"/>
  <c r="AU1083" i="9"/>
  <c r="AT1083" i="9"/>
  <c r="AZ1083" i="9" s="1"/>
  <c r="AX1082" i="9"/>
  <c r="AW1082" i="9"/>
  <c r="AV1082" i="9"/>
  <c r="AU1082" i="9"/>
  <c r="AT1082" i="9"/>
  <c r="AZ1082" i="9" s="1"/>
  <c r="AX1081" i="9"/>
  <c r="AW1081" i="9"/>
  <c r="AV1081" i="9"/>
  <c r="AU1081" i="9"/>
  <c r="AT1081" i="9"/>
  <c r="AZ1081" i="9" s="1"/>
  <c r="AX1080" i="9"/>
  <c r="AW1080" i="9"/>
  <c r="AV1080" i="9"/>
  <c r="AU1080" i="9"/>
  <c r="AT1080" i="9"/>
  <c r="AZ1080" i="9" s="1"/>
  <c r="AX1079" i="9"/>
  <c r="AW1079" i="9"/>
  <c r="AV1079" i="9"/>
  <c r="AU1079" i="9"/>
  <c r="AT1079" i="9"/>
  <c r="AZ1079" i="9" s="1"/>
  <c r="AX1078" i="9"/>
  <c r="AW1078" i="9"/>
  <c r="AV1078" i="9"/>
  <c r="AU1078" i="9"/>
  <c r="AT1078" i="9"/>
  <c r="AZ1078" i="9" s="1"/>
  <c r="AX1077" i="9"/>
  <c r="AW1077" i="9"/>
  <c r="AV1077" i="9"/>
  <c r="AU1077" i="9"/>
  <c r="AT1077" i="9"/>
  <c r="AZ1077" i="9" s="1"/>
  <c r="AX1076" i="9"/>
  <c r="AW1076" i="9"/>
  <c r="AV1076" i="9"/>
  <c r="AU1076" i="9"/>
  <c r="AT1076" i="9"/>
  <c r="AZ1076" i="9" s="1"/>
  <c r="AX1075" i="9"/>
  <c r="AW1075" i="9"/>
  <c r="AV1075" i="9"/>
  <c r="AU1075" i="9"/>
  <c r="AT1075" i="9"/>
  <c r="AZ1075" i="9" s="1"/>
  <c r="AX1074" i="9"/>
  <c r="AW1074" i="9"/>
  <c r="AV1074" i="9"/>
  <c r="AU1074" i="9"/>
  <c r="AT1074" i="9"/>
  <c r="AZ1074" i="9" s="1"/>
  <c r="AX1073" i="9"/>
  <c r="AW1073" i="9"/>
  <c r="AV1073" i="9"/>
  <c r="AU1073" i="9"/>
  <c r="AT1073" i="9"/>
  <c r="AZ1073" i="9" s="1"/>
  <c r="AX1072" i="9"/>
  <c r="AW1072" i="9"/>
  <c r="AV1072" i="9"/>
  <c r="AU1072" i="9"/>
  <c r="AT1072" i="9"/>
  <c r="AZ1072" i="9" s="1"/>
  <c r="AX1071" i="9"/>
  <c r="AW1071" i="9"/>
  <c r="AV1071" i="9"/>
  <c r="AU1071" i="9"/>
  <c r="AT1071" i="9"/>
  <c r="AZ1071" i="9" s="1"/>
  <c r="AX1070" i="9"/>
  <c r="AW1070" i="9"/>
  <c r="AV1070" i="9"/>
  <c r="AU1070" i="9"/>
  <c r="AT1070" i="9"/>
  <c r="AZ1070" i="9" s="1"/>
  <c r="AX1069" i="9"/>
  <c r="AW1069" i="9"/>
  <c r="AV1069" i="9"/>
  <c r="AU1069" i="9"/>
  <c r="AT1069" i="9"/>
  <c r="AZ1069" i="9" s="1"/>
  <c r="AX1068" i="9"/>
  <c r="AW1068" i="9"/>
  <c r="AV1068" i="9"/>
  <c r="AU1068" i="9"/>
  <c r="AT1068" i="9"/>
  <c r="AZ1068" i="9" s="1"/>
  <c r="AX1067" i="9"/>
  <c r="AW1067" i="9"/>
  <c r="AV1067" i="9"/>
  <c r="AU1067" i="9"/>
  <c r="AT1067" i="9"/>
  <c r="AZ1067" i="9" s="1"/>
  <c r="AX1066" i="9"/>
  <c r="AW1066" i="9"/>
  <c r="AV1066" i="9"/>
  <c r="AU1066" i="9"/>
  <c r="AT1066" i="9"/>
  <c r="AZ1066" i="9" s="1"/>
  <c r="AX1065" i="9"/>
  <c r="AW1065" i="9"/>
  <c r="AV1065" i="9"/>
  <c r="AU1065" i="9"/>
  <c r="AT1065" i="9"/>
  <c r="AZ1065" i="9" s="1"/>
  <c r="AX1064" i="9"/>
  <c r="AW1064" i="9"/>
  <c r="AV1064" i="9"/>
  <c r="AU1064" i="9"/>
  <c r="AT1064" i="9"/>
  <c r="AZ1064" i="9" s="1"/>
  <c r="AX1063" i="9"/>
  <c r="AW1063" i="9"/>
  <c r="AV1063" i="9"/>
  <c r="AU1063" i="9"/>
  <c r="AT1063" i="9"/>
  <c r="AZ1063" i="9" s="1"/>
  <c r="AX1062" i="9"/>
  <c r="AW1062" i="9"/>
  <c r="AV1062" i="9"/>
  <c r="AU1062" i="9"/>
  <c r="AT1062" i="9"/>
  <c r="AZ1062" i="9" s="1"/>
  <c r="AX1061" i="9"/>
  <c r="AW1061" i="9"/>
  <c r="AV1061" i="9"/>
  <c r="AU1061" i="9"/>
  <c r="AT1061" i="9"/>
  <c r="AZ1061" i="9" s="1"/>
  <c r="AX1060" i="9"/>
  <c r="AW1060" i="9"/>
  <c r="AV1060" i="9"/>
  <c r="AU1060" i="9"/>
  <c r="AT1060" i="9"/>
  <c r="AZ1060" i="9" s="1"/>
  <c r="AX1059" i="9"/>
  <c r="AW1059" i="9"/>
  <c r="AV1059" i="9"/>
  <c r="AU1059" i="9"/>
  <c r="AT1059" i="9"/>
  <c r="AZ1059" i="9" s="1"/>
  <c r="AX1058" i="9"/>
  <c r="AW1058" i="9"/>
  <c r="AV1058" i="9"/>
  <c r="AU1058" i="9"/>
  <c r="AT1058" i="9"/>
  <c r="AZ1058" i="9" s="1"/>
  <c r="AX1057" i="9"/>
  <c r="AW1057" i="9"/>
  <c r="AV1057" i="9"/>
  <c r="AU1057" i="9"/>
  <c r="AT1057" i="9"/>
  <c r="AZ1057" i="9" s="1"/>
  <c r="AX1056" i="9"/>
  <c r="AW1056" i="9"/>
  <c r="AV1056" i="9"/>
  <c r="AU1056" i="9"/>
  <c r="AT1056" i="9"/>
  <c r="AZ1056" i="9" s="1"/>
  <c r="AX1055" i="9"/>
  <c r="AW1055" i="9"/>
  <c r="AV1055" i="9"/>
  <c r="AU1055" i="9"/>
  <c r="AT1055" i="9"/>
  <c r="AZ1055" i="9" s="1"/>
  <c r="AX1054" i="9"/>
  <c r="AW1054" i="9"/>
  <c r="AV1054" i="9"/>
  <c r="AU1054" i="9"/>
  <c r="AT1054" i="9"/>
  <c r="AZ1054" i="9" s="1"/>
  <c r="AX1053" i="9"/>
  <c r="AW1053" i="9"/>
  <c r="AV1053" i="9"/>
  <c r="AU1053" i="9"/>
  <c r="AT1053" i="9"/>
  <c r="AZ1053" i="9" s="1"/>
  <c r="AX1052" i="9"/>
  <c r="AW1052" i="9"/>
  <c r="AV1052" i="9"/>
  <c r="AU1052" i="9"/>
  <c r="AT1052" i="9"/>
  <c r="AZ1052" i="9" s="1"/>
  <c r="AX1051" i="9"/>
  <c r="AW1051" i="9"/>
  <c r="AV1051" i="9"/>
  <c r="AU1051" i="9"/>
  <c r="AT1051" i="9"/>
  <c r="AZ1051" i="9" s="1"/>
  <c r="AX1050" i="9"/>
  <c r="AW1050" i="9"/>
  <c r="AV1050" i="9"/>
  <c r="AU1050" i="9"/>
  <c r="AT1050" i="9"/>
  <c r="AZ1050" i="9" s="1"/>
  <c r="AX1049" i="9"/>
  <c r="AW1049" i="9"/>
  <c r="AV1049" i="9"/>
  <c r="AU1049" i="9"/>
  <c r="AT1049" i="9"/>
  <c r="AZ1049" i="9" s="1"/>
  <c r="AX1048" i="9"/>
  <c r="AW1048" i="9"/>
  <c r="AV1048" i="9"/>
  <c r="AU1048" i="9"/>
  <c r="AT1048" i="9"/>
  <c r="AZ1048" i="9" s="1"/>
  <c r="AX1047" i="9"/>
  <c r="AW1047" i="9"/>
  <c r="AV1047" i="9"/>
  <c r="AU1047" i="9"/>
  <c r="AT1047" i="9"/>
  <c r="AZ1047" i="9" s="1"/>
  <c r="AX1046" i="9"/>
  <c r="AW1046" i="9"/>
  <c r="AV1046" i="9"/>
  <c r="AU1046" i="9"/>
  <c r="AT1046" i="9"/>
  <c r="AZ1046" i="9" s="1"/>
  <c r="AX1045" i="9"/>
  <c r="AW1045" i="9"/>
  <c r="AV1045" i="9"/>
  <c r="AU1045" i="9"/>
  <c r="AT1045" i="9"/>
  <c r="AZ1045" i="9" s="1"/>
  <c r="AX1044" i="9"/>
  <c r="AW1044" i="9"/>
  <c r="AV1044" i="9"/>
  <c r="AU1044" i="9"/>
  <c r="AT1044" i="9"/>
  <c r="AZ1044" i="9" s="1"/>
  <c r="AX1043" i="9"/>
  <c r="AW1043" i="9"/>
  <c r="AV1043" i="9"/>
  <c r="AU1043" i="9"/>
  <c r="AT1043" i="9"/>
  <c r="AZ1043" i="9" s="1"/>
  <c r="AX1042" i="9"/>
  <c r="AW1042" i="9"/>
  <c r="AV1042" i="9"/>
  <c r="AU1042" i="9"/>
  <c r="AT1042" i="9"/>
  <c r="AZ1042" i="9" s="1"/>
  <c r="AX1041" i="9"/>
  <c r="AW1041" i="9"/>
  <c r="AV1041" i="9"/>
  <c r="AU1041" i="9"/>
  <c r="AT1041" i="9"/>
  <c r="AZ1041" i="9" s="1"/>
  <c r="AX1040" i="9"/>
  <c r="AW1040" i="9"/>
  <c r="AV1040" i="9"/>
  <c r="AU1040" i="9"/>
  <c r="AT1040" i="9"/>
  <c r="AZ1040" i="9" s="1"/>
  <c r="AX1039" i="9"/>
  <c r="AW1039" i="9"/>
  <c r="AV1039" i="9"/>
  <c r="AU1039" i="9"/>
  <c r="AT1039" i="9"/>
  <c r="AZ1039" i="9" s="1"/>
  <c r="AX1038" i="9"/>
  <c r="AW1038" i="9"/>
  <c r="AV1038" i="9"/>
  <c r="AU1038" i="9"/>
  <c r="AT1038" i="9"/>
  <c r="AZ1038" i="9" s="1"/>
  <c r="AX1037" i="9"/>
  <c r="AW1037" i="9"/>
  <c r="AV1037" i="9"/>
  <c r="AU1037" i="9"/>
  <c r="AT1037" i="9"/>
  <c r="AZ1037" i="9" s="1"/>
  <c r="AX1036" i="9"/>
  <c r="AW1036" i="9"/>
  <c r="AV1036" i="9"/>
  <c r="AU1036" i="9"/>
  <c r="AT1036" i="9"/>
  <c r="AZ1036" i="9" s="1"/>
  <c r="AX1035" i="9"/>
  <c r="AW1035" i="9"/>
  <c r="AV1035" i="9"/>
  <c r="AU1035" i="9"/>
  <c r="AT1035" i="9"/>
  <c r="AZ1035" i="9" s="1"/>
  <c r="AX1034" i="9"/>
  <c r="AW1034" i="9"/>
  <c r="AV1034" i="9"/>
  <c r="AU1034" i="9"/>
  <c r="AT1034" i="9"/>
  <c r="AZ1034" i="9" s="1"/>
  <c r="AX1033" i="9"/>
  <c r="AW1033" i="9"/>
  <c r="AV1033" i="9"/>
  <c r="AU1033" i="9"/>
  <c r="AT1033" i="9"/>
  <c r="AZ1033" i="9" s="1"/>
  <c r="AX1032" i="9"/>
  <c r="AW1032" i="9"/>
  <c r="AV1032" i="9"/>
  <c r="AU1032" i="9"/>
  <c r="AT1032" i="9"/>
  <c r="AZ1032" i="9" s="1"/>
  <c r="AX1031" i="9"/>
  <c r="AW1031" i="9"/>
  <c r="AV1031" i="9"/>
  <c r="AU1031" i="9"/>
  <c r="AT1031" i="9"/>
  <c r="AZ1031" i="9" s="1"/>
  <c r="AX1030" i="9"/>
  <c r="AW1030" i="9"/>
  <c r="AV1030" i="9"/>
  <c r="AU1030" i="9"/>
  <c r="AT1030" i="9"/>
  <c r="AZ1030" i="9" s="1"/>
  <c r="AX1029" i="9"/>
  <c r="AW1029" i="9"/>
  <c r="AV1029" i="9"/>
  <c r="AU1029" i="9"/>
  <c r="AT1029" i="9"/>
  <c r="AZ1029" i="9" s="1"/>
  <c r="AX1028" i="9"/>
  <c r="AW1028" i="9"/>
  <c r="AV1028" i="9"/>
  <c r="AU1028" i="9"/>
  <c r="AT1028" i="9"/>
  <c r="AZ1028" i="9" s="1"/>
  <c r="AX1027" i="9"/>
  <c r="AW1027" i="9"/>
  <c r="AV1027" i="9"/>
  <c r="AU1027" i="9"/>
  <c r="AT1027" i="9"/>
  <c r="AZ1027" i="9" s="1"/>
  <c r="AX1026" i="9"/>
  <c r="AW1026" i="9"/>
  <c r="AV1026" i="9"/>
  <c r="AU1026" i="9"/>
  <c r="AT1026" i="9"/>
  <c r="AZ1026" i="9" s="1"/>
  <c r="AX1025" i="9"/>
  <c r="AW1025" i="9"/>
  <c r="AV1025" i="9"/>
  <c r="AU1025" i="9"/>
  <c r="AT1025" i="9"/>
  <c r="AZ1025" i="9" s="1"/>
  <c r="AX1024" i="9"/>
  <c r="AW1024" i="9"/>
  <c r="AV1024" i="9"/>
  <c r="AU1024" i="9"/>
  <c r="AT1024" i="9"/>
  <c r="AZ1024" i="9" s="1"/>
  <c r="AX1023" i="9"/>
  <c r="AW1023" i="9"/>
  <c r="AV1023" i="9"/>
  <c r="AU1023" i="9"/>
  <c r="AT1023" i="9"/>
  <c r="AZ1023" i="9" s="1"/>
  <c r="AX1022" i="9"/>
  <c r="AW1022" i="9"/>
  <c r="AV1022" i="9"/>
  <c r="AU1022" i="9"/>
  <c r="AT1022" i="9"/>
  <c r="AZ1022" i="9" s="1"/>
  <c r="AX1021" i="9"/>
  <c r="AW1021" i="9"/>
  <c r="AV1021" i="9"/>
  <c r="AU1021" i="9"/>
  <c r="AT1021" i="9"/>
  <c r="AZ1021" i="9" s="1"/>
  <c r="AX1020" i="9"/>
  <c r="AW1020" i="9"/>
  <c r="AV1020" i="9"/>
  <c r="AU1020" i="9"/>
  <c r="AT1020" i="9"/>
  <c r="AZ1020" i="9" s="1"/>
  <c r="AX1019" i="9"/>
  <c r="AW1019" i="9"/>
  <c r="AV1019" i="9"/>
  <c r="AU1019" i="9"/>
  <c r="AT1019" i="9"/>
  <c r="AZ1019" i="9" s="1"/>
  <c r="AX1018" i="9"/>
  <c r="AW1018" i="9"/>
  <c r="AV1018" i="9"/>
  <c r="AU1018" i="9"/>
  <c r="AT1018" i="9"/>
  <c r="AZ1018" i="9" s="1"/>
  <c r="AX1017" i="9"/>
  <c r="AW1017" i="9"/>
  <c r="AV1017" i="9"/>
  <c r="AU1017" i="9"/>
  <c r="AT1017" i="9"/>
  <c r="AZ1017" i="9" s="1"/>
  <c r="AX1016" i="9"/>
  <c r="AW1016" i="9"/>
  <c r="AV1016" i="9"/>
  <c r="AU1016" i="9"/>
  <c r="AT1016" i="9"/>
  <c r="AZ1016" i="9" s="1"/>
  <c r="AX1015" i="9"/>
  <c r="AW1015" i="9"/>
  <c r="AV1015" i="9"/>
  <c r="AU1015" i="9"/>
  <c r="AT1015" i="9"/>
  <c r="AZ1015" i="9" s="1"/>
  <c r="AX1014" i="9"/>
  <c r="AW1014" i="9"/>
  <c r="AV1014" i="9"/>
  <c r="AU1014" i="9"/>
  <c r="AT1014" i="9"/>
  <c r="AZ1014" i="9" s="1"/>
  <c r="AX1013" i="9"/>
  <c r="AW1013" i="9"/>
  <c r="AV1013" i="9"/>
  <c r="AU1013" i="9"/>
  <c r="AT1013" i="9"/>
  <c r="AZ1013" i="9" s="1"/>
  <c r="AX1012" i="9"/>
  <c r="AW1012" i="9"/>
  <c r="AV1012" i="9"/>
  <c r="AU1012" i="9"/>
  <c r="AT1012" i="9"/>
  <c r="AZ1012" i="9" s="1"/>
  <c r="AX1011" i="9"/>
  <c r="AW1011" i="9"/>
  <c r="AV1011" i="9"/>
  <c r="AU1011" i="9"/>
  <c r="AT1011" i="9"/>
  <c r="AZ1011" i="9" s="1"/>
  <c r="AX1010" i="9"/>
  <c r="AW1010" i="9"/>
  <c r="AV1010" i="9"/>
  <c r="AU1010" i="9"/>
  <c r="AT1010" i="9"/>
  <c r="AZ1010" i="9" s="1"/>
  <c r="AX1009" i="9"/>
  <c r="AW1009" i="9"/>
  <c r="AV1009" i="9"/>
  <c r="AU1009" i="9"/>
  <c r="AT1009" i="9"/>
  <c r="AZ1009" i="9" s="1"/>
  <c r="AX1008" i="9"/>
  <c r="AW1008" i="9"/>
  <c r="AV1008" i="9"/>
  <c r="AU1008" i="9"/>
  <c r="AT1008" i="9"/>
  <c r="AZ1008" i="9" s="1"/>
  <c r="AX1007" i="9"/>
  <c r="AW1007" i="9"/>
  <c r="AV1007" i="9"/>
  <c r="AU1007" i="9"/>
  <c r="AT1007" i="9"/>
  <c r="AZ1007" i="9" s="1"/>
  <c r="AX1006" i="9"/>
  <c r="AW1006" i="9"/>
  <c r="AV1006" i="9"/>
  <c r="AU1006" i="9"/>
  <c r="AT1006" i="9"/>
  <c r="AZ1006" i="9" s="1"/>
  <c r="AX1005" i="9"/>
  <c r="AW1005" i="9"/>
  <c r="AV1005" i="9"/>
  <c r="AU1005" i="9"/>
  <c r="AT1005" i="9"/>
  <c r="AZ1005" i="9" s="1"/>
  <c r="AX1004" i="9"/>
  <c r="AW1004" i="9"/>
  <c r="AV1004" i="9"/>
  <c r="AU1004" i="9"/>
  <c r="AT1004" i="9"/>
  <c r="AZ1004" i="9" s="1"/>
  <c r="AX1003" i="9"/>
  <c r="AW1003" i="9"/>
  <c r="AV1003" i="9"/>
  <c r="AU1003" i="9"/>
  <c r="AT1003" i="9"/>
  <c r="AZ1003" i="9" s="1"/>
  <c r="AX1002" i="9"/>
  <c r="AW1002" i="9"/>
  <c r="AV1002" i="9"/>
  <c r="AU1002" i="9"/>
  <c r="AT1002" i="9"/>
  <c r="AZ1002" i="9" s="1"/>
  <c r="AX1001" i="9"/>
  <c r="AW1001" i="9"/>
  <c r="AV1001" i="9"/>
  <c r="AU1001" i="9"/>
  <c r="AT1001" i="9"/>
  <c r="AZ1001" i="9" s="1"/>
  <c r="AX1000" i="9"/>
  <c r="AW1000" i="9"/>
  <c r="AV1000" i="9"/>
  <c r="AU1000" i="9"/>
  <c r="AT1000" i="9"/>
  <c r="AZ1000" i="9" s="1"/>
  <c r="AX999" i="9"/>
  <c r="AW999" i="9"/>
  <c r="AV999" i="9"/>
  <c r="AU999" i="9"/>
  <c r="AT999" i="9"/>
  <c r="AZ999" i="9" s="1"/>
  <c r="AX998" i="9"/>
  <c r="AW998" i="9"/>
  <c r="AV998" i="9"/>
  <c r="AU998" i="9"/>
  <c r="AT998" i="9"/>
  <c r="AZ998" i="9" s="1"/>
  <c r="AX997" i="9"/>
  <c r="AW997" i="9"/>
  <c r="AV997" i="9"/>
  <c r="AU997" i="9"/>
  <c r="AT997" i="9"/>
  <c r="AZ997" i="9" s="1"/>
  <c r="AX996" i="9"/>
  <c r="AW996" i="9"/>
  <c r="AV996" i="9"/>
  <c r="AU996" i="9"/>
  <c r="AT996" i="9"/>
  <c r="AZ996" i="9" s="1"/>
  <c r="AX995" i="9"/>
  <c r="AW995" i="9"/>
  <c r="AV995" i="9"/>
  <c r="AU995" i="9"/>
  <c r="AT995" i="9"/>
  <c r="AZ995" i="9" s="1"/>
  <c r="AX994" i="9"/>
  <c r="AW994" i="9"/>
  <c r="AV994" i="9"/>
  <c r="AU994" i="9"/>
  <c r="AT994" i="9"/>
  <c r="AZ994" i="9" s="1"/>
  <c r="AX993" i="9"/>
  <c r="AW993" i="9"/>
  <c r="AV993" i="9"/>
  <c r="AU993" i="9"/>
  <c r="AT993" i="9"/>
  <c r="AZ993" i="9" s="1"/>
  <c r="AX992" i="9"/>
  <c r="AW992" i="9"/>
  <c r="AV992" i="9"/>
  <c r="AU992" i="9"/>
  <c r="AT992" i="9"/>
  <c r="AZ992" i="9" s="1"/>
  <c r="AX991" i="9"/>
  <c r="AW991" i="9"/>
  <c r="AV991" i="9"/>
  <c r="AU991" i="9"/>
  <c r="AT991" i="9"/>
  <c r="AZ991" i="9" s="1"/>
  <c r="AX990" i="9"/>
  <c r="AW990" i="9"/>
  <c r="AV990" i="9"/>
  <c r="AU990" i="9"/>
  <c r="AT990" i="9"/>
  <c r="AZ990" i="9" s="1"/>
  <c r="AX989" i="9"/>
  <c r="AW989" i="9"/>
  <c r="AV989" i="9"/>
  <c r="AU989" i="9"/>
  <c r="AT989" i="9"/>
  <c r="AZ989" i="9" s="1"/>
  <c r="AX988" i="9"/>
  <c r="AW988" i="9"/>
  <c r="AV988" i="9"/>
  <c r="AU988" i="9"/>
  <c r="AT988" i="9"/>
  <c r="AZ988" i="9" s="1"/>
  <c r="AX987" i="9"/>
  <c r="AW987" i="9"/>
  <c r="AV987" i="9"/>
  <c r="AU987" i="9"/>
  <c r="AT987" i="9"/>
  <c r="AZ987" i="9" s="1"/>
  <c r="AX986" i="9"/>
  <c r="AW986" i="9"/>
  <c r="AV986" i="9"/>
  <c r="AU986" i="9"/>
  <c r="AT986" i="9"/>
  <c r="AZ986" i="9" s="1"/>
  <c r="AX985" i="9"/>
  <c r="AW985" i="9"/>
  <c r="AV985" i="9"/>
  <c r="AU985" i="9"/>
  <c r="AT985" i="9"/>
  <c r="AZ985" i="9" s="1"/>
  <c r="AX984" i="9"/>
  <c r="AW984" i="9"/>
  <c r="AV984" i="9"/>
  <c r="AU984" i="9"/>
  <c r="AT984" i="9"/>
  <c r="AZ984" i="9" s="1"/>
  <c r="AX983" i="9"/>
  <c r="AW983" i="9"/>
  <c r="AV983" i="9"/>
  <c r="AU983" i="9"/>
  <c r="AT983" i="9"/>
  <c r="AZ983" i="9" s="1"/>
  <c r="AX982" i="9"/>
  <c r="AW982" i="9"/>
  <c r="AV982" i="9"/>
  <c r="AU982" i="9"/>
  <c r="AT982" i="9"/>
  <c r="AZ982" i="9" s="1"/>
  <c r="AX981" i="9"/>
  <c r="AW981" i="9"/>
  <c r="AV981" i="9"/>
  <c r="AU981" i="9"/>
  <c r="AT981" i="9"/>
  <c r="AZ981" i="9" s="1"/>
  <c r="AX980" i="9"/>
  <c r="AW980" i="9"/>
  <c r="AV980" i="9"/>
  <c r="AU980" i="9"/>
  <c r="AT980" i="9"/>
  <c r="AZ980" i="9" s="1"/>
  <c r="AX979" i="9"/>
  <c r="AW979" i="9"/>
  <c r="AV979" i="9"/>
  <c r="AU979" i="9"/>
  <c r="AT979" i="9"/>
  <c r="AZ979" i="9" s="1"/>
  <c r="AX978" i="9"/>
  <c r="AW978" i="9"/>
  <c r="AV978" i="9"/>
  <c r="AU978" i="9"/>
  <c r="AT978" i="9"/>
  <c r="AZ978" i="9" s="1"/>
  <c r="AX977" i="9"/>
  <c r="AW977" i="9"/>
  <c r="AV977" i="9"/>
  <c r="AU977" i="9"/>
  <c r="AT977" i="9"/>
  <c r="AZ977" i="9" s="1"/>
  <c r="AX976" i="9"/>
  <c r="AW976" i="9"/>
  <c r="AV976" i="9"/>
  <c r="AU976" i="9"/>
  <c r="AT976" i="9"/>
  <c r="AZ976" i="9" s="1"/>
  <c r="AX975" i="9"/>
  <c r="AW975" i="9"/>
  <c r="AV975" i="9"/>
  <c r="AU975" i="9"/>
  <c r="AT975" i="9"/>
  <c r="AZ975" i="9" s="1"/>
  <c r="AX974" i="9"/>
  <c r="AW974" i="9"/>
  <c r="AV974" i="9"/>
  <c r="AU974" i="9"/>
  <c r="AT974" i="9"/>
  <c r="AZ974" i="9" s="1"/>
  <c r="AX973" i="9"/>
  <c r="AW973" i="9"/>
  <c r="AV973" i="9"/>
  <c r="AU973" i="9"/>
  <c r="AT973" i="9"/>
  <c r="AZ973" i="9" s="1"/>
  <c r="AX972" i="9"/>
  <c r="AW972" i="9"/>
  <c r="AV972" i="9"/>
  <c r="AU972" i="9"/>
  <c r="AT972" i="9"/>
  <c r="AZ972" i="9" s="1"/>
  <c r="AX971" i="9"/>
  <c r="AW971" i="9"/>
  <c r="AV971" i="9"/>
  <c r="AU971" i="9"/>
  <c r="AT971" i="9"/>
  <c r="AZ971" i="9" s="1"/>
  <c r="AX970" i="9"/>
  <c r="AW970" i="9"/>
  <c r="AV970" i="9"/>
  <c r="AU970" i="9"/>
  <c r="AT970" i="9"/>
  <c r="AZ970" i="9" s="1"/>
  <c r="AX969" i="9"/>
  <c r="AW969" i="9"/>
  <c r="AV969" i="9"/>
  <c r="AU969" i="9"/>
  <c r="AT969" i="9"/>
  <c r="AZ969" i="9" s="1"/>
  <c r="AX968" i="9"/>
  <c r="AW968" i="9"/>
  <c r="AV968" i="9"/>
  <c r="AU968" i="9"/>
  <c r="AT968" i="9"/>
  <c r="AZ968" i="9" s="1"/>
  <c r="AX967" i="9"/>
  <c r="AW967" i="9"/>
  <c r="AV967" i="9"/>
  <c r="AU967" i="9"/>
  <c r="AT967" i="9"/>
  <c r="AZ967" i="9" s="1"/>
  <c r="AX966" i="9"/>
  <c r="AW966" i="9"/>
  <c r="AV966" i="9"/>
  <c r="AU966" i="9"/>
  <c r="AT966" i="9"/>
  <c r="AZ966" i="9" s="1"/>
  <c r="AX965" i="9"/>
  <c r="AW965" i="9"/>
  <c r="AV965" i="9"/>
  <c r="AU965" i="9"/>
  <c r="AT965" i="9"/>
  <c r="AZ965" i="9" s="1"/>
  <c r="AX964" i="9"/>
  <c r="AW964" i="9"/>
  <c r="AV964" i="9"/>
  <c r="AU964" i="9"/>
  <c r="AT964" i="9"/>
  <c r="AZ964" i="9" s="1"/>
  <c r="AX963" i="9"/>
  <c r="AW963" i="9"/>
  <c r="AV963" i="9"/>
  <c r="AU963" i="9"/>
  <c r="AT963" i="9"/>
  <c r="AZ963" i="9" s="1"/>
  <c r="AX962" i="9"/>
  <c r="AW962" i="9"/>
  <c r="AV962" i="9"/>
  <c r="AU962" i="9"/>
  <c r="AT962" i="9"/>
  <c r="AZ962" i="9" s="1"/>
  <c r="AX961" i="9"/>
  <c r="AW961" i="9"/>
  <c r="AV961" i="9"/>
  <c r="AU961" i="9"/>
  <c r="AT961" i="9"/>
  <c r="AZ961" i="9" s="1"/>
  <c r="AX960" i="9"/>
  <c r="AW960" i="9"/>
  <c r="AV960" i="9"/>
  <c r="AU960" i="9"/>
  <c r="AT960" i="9"/>
  <c r="AZ960" i="9" s="1"/>
  <c r="AX959" i="9"/>
  <c r="AW959" i="9"/>
  <c r="AV959" i="9"/>
  <c r="AU959" i="9"/>
  <c r="AT959" i="9"/>
  <c r="AZ959" i="9" s="1"/>
  <c r="AX958" i="9"/>
  <c r="AW958" i="9"/>
  <c r="AV958" i="9"/>
  <c r="AU958" i="9"/>
  <c r="AT958" i="9"/>
  <c r="AZ958" i="9" s="1"/>
  <c r="AX957" i="9"/>
  <c r="AW957" i="9"/>
  <c r="AV957" i="9"/>
  <c r="AU957" i="9"/>
  <c r="AT957" i="9"/>
  <c r="AZ957" i="9" s="1"/>
  <c r="AX956" i="9"/>
  <c r="AW956" i="9"/>
  <c r="AV956" i="9"/>
  <c r="AU956" i="9"/>
  <c r="AT956" i="9"/>
  <c r="AZ956" i="9" s="1"/>
  <c r="AX955" i="9"/>
  <c r="AW955" i="9"/>
  <c r="AV955" i="9"/>
  <c r="AU955" i="9"/>
  <c r="AT955" i="9"/>
  <c r="AZ955" i="9" s="1"/>
  <c r="AX954" i="9"/>
  <c r="AW954" i="9"/>
  <c r="AV954" i="9"/>
  <c r="AU954" i="9"/>
  <c r="AT954" i="9"/>
  <c r="AZ954" i="9" s="1"/>
  <c r="AX953" i="9"/>
  <c r="AW953" i="9"/>
  <c r="AV953" i="9"/>
  <c r="AU953" i="9"/>
  <c r="AT953" i="9"/>
  <c r="AZ953" i="9" s="1"/>
  <c r="AX952" i="9"/>
  <c r="AW952" i="9"/>
  <c r="AV952" i="9"/>
  <c r="AU952" i="9"/>
  <c r="AT952" i="9"/>
  <c r="AZ952" i="9" s="1"/>
  <c r="AX951" i="9"/>
  <c r="AW951" i="9"/>
  <c r="AV951" i="9"/>
  <c r="AU951" i="9"/>
  <c r="AT951" i="9"/>
  <c r="AZ951" i="9" s="1"/>
  <c r="AX950" i="9"/>
  <c r="AW950" i="9"/>
  <c r="AV950" i="9"/>
  <c r="AU950" i="9"/>
  <c r="AT950" i="9"/>
  <c r="AZ950" i="9" s="1"/>
  <c r="AX949" i="9"/>
  <c r="AW949" i="9"/>
  <c r="AV949" i="9"/>
  <c r="AU949" i="9"/>
  <c r="AT949" i="9"/>
  <c r="AZ949" i="9" s="1"/>
  <c r="AX948" i="9"/>
  <c r="AW948" i="9"/>
  <c r="AV948" i="9"/>
  <c r="AU948" i="9"/>
  <c r="AT948" i="9"/>
  <c r="AZ948" i="9" s="1"/>
  <c r="AX947" i="9"/>
  <c r="AW947" i="9"/>
  <c r="AV947" i="9"/>
  <c r="AU947" i="9"/>
  <c r="AT947" i="9"/>
  <c r="AZ947" i="9" s="1"/>
  <c r="AX946" i="9"/>
  <c r="AW946" i="9"/>
  <c r="AV946" i="9"/>
  <c r="AU946" i="9"/>
  <c r="AT946" i="9"/>
  <c r="AZ946" i="9" s="1"/>
  <c r="AX945" i="9"/>
  <c r="AW945" i="9"/>
  <c r="AV945" i="9"/>
  <c r="AU945" i="9"/>
  <c r="AT945" i="9"/>
  <c r="AZ945" i="9" s="1"/>
  <c r="AX944" i="9"/>
  <c r="AW944" i="9"/>
  <c r="AV944" i="9"/>
  <c r="AU944" i="9"/>
  <c r="AT944" i="9"/>
  <c r="AZ944" i="9" s="1"/>
  <c r="AX943" i="9"/>
  <c r="AW943" i="9"/>
  <c r="AV943" i="9"/>
  <c r="AU943" i="9"/>
  <c r="AT943" i="9"/>
  <c r="AZ943" i="9" s="1"/>
  <c r="AX942" i="9"/>
  <c r="AW942" i="9"/>
  <c r="AV942" i="9"/>
  <c r="AU942" i="9"/>
  <c r="AT942" i="9"/>
  <c r="AZ942" i="9" s="1"/>
  <c r="AX941" i="9"/>
  <c r="AW941" i="9"/>
  <c r="AV941" i="9"/>
  <c r="AU941" i="9"/>
  <c r="AT941" i="9"/>
  <c r="AZ941" i="9" s="1"/>
  <c r="AX940" i="9"/>
  <c r="AW940" i="9"/>
  <c r="AV940" i="9"/>
  <c r="AU940" i="9"/>
  <c r="AT940" i="9"/>
  <c r="AZ940" i="9" s="1"/>
  <c r="AX939" i="9"/>
  <c r="AW939" i="9"/>
  <c r="AV939" i="9"/>
  <c r="AU939" i="9"/>
  <c r="AT939" i="9"/>
  <c r="AZ939" i="9" s="1"/>
  <c r="AX938" i="9"/>
  <c r="AW938" i="9"/>
  <c r="AV938" i="9"/>
  <c r="AU938" i="9"/>
  <c r="AT938" i="9"/>
  <c r="AZ938" i="9" s="1"/>
  <c r="AX937" i="9"/>
  <c r="AW937" i="9"/>
  <c r="AV937" i="9"/>
  <c r="AU937" i="9"/>
  <c r="AT937" i="9"/>
  <c r="AZ937" i="9" s="1"/>
  <c r="AX936" i="9"/>
  <c r="AW936" i="9"/>
  <c r="AV936" i="9"/>
  <c r="AU936" i="9"/>
  <c r="AT936" i="9"/>
  <c r="AZ936" i="9" s="1"/>
  <c r="AX935" i="9"/>
  <c r="AW935" i="9"/>
  <c r="AV935" i="9"/>
  <c r="AU935" i="9"/>
  <c r="AT935" i="9"/>
  <c r="AZ935" i="9" s="1"/>
  <c r="AX934" i="9"/>
  <c r="AW934" i="9"/>
  <c r="AV934" i="9"/>
  <c r="AU934" i="9"/>
  <c r="AT934" i="9"/>
  <c r="AZ934" i="9" s="1"/>
  <c r="AX933" i="9"/>
  <c r="AW933" i="9"/>
  <c r="AV933" i="9"/>
  <c r="AU933" i="9"/>
  <c r="AT933" i="9"/>
  <c r="AZ933" i="9" s="1"/>
  <c r="AX932" i="9"/>
  <c r="AW932" i="9"/>
  <c r="AV932" i="9"/>
  <c r="AU932" i="9"/>
  <c r="AT932" i="9"/>
  <c r="AZ932" i="9" s="1"/>
  <c r="AX931" i="9"/>
  <c r="AW931" i="9"/>
  <c r="AV931" i="9"/>
  <c r="AU931" i="9"/>
  <c r="AT931" i="9"/>
  <c r="AZ931" i="9" s="1"/>
  <c r="AX930" i="9"/>
  <c r="AW930" i="9"/>
  <c r="AV930" i="9"/>
  <c r="AU930" i="9"/>
  <c r="AT930" i="9"/>
  <c r="AZ930" i="9" s="1"/>
  <c r="AX929" i="9"/>
  <c r="AW929" i="9"/>
  <c r="AV929" i="9"/>
  <c r="AU929" i="9"/>
  <c r="AT929" i="9"/>
  <c r="AZ929" i="9" s="1"/>
  <c r="AX928" i="9"/>
  <c r="AW928" i="9"/>
  <c r="AV928" i="9"/>
  <c r="AU928" i="9"/>
  <c r="AT928" i="9"/>
  <c r="AZ928" i="9" s="1"/>
  <c r="AX927" i="9"/>
  <c r="AW927" i="9"/>
  <c r="AV927" i="9"/>
  <c r="AU927" i="9"/>
  <c r="AT927" i="9"/>
  <c r="AZ927" i="9" s="1"/>
  <c r="AX926" i="9"/>
  <c r="AW926" i="9"/>
  <c r="AV926" i="9"/>
  <c r="AU926" i="9"/>
  <c r="AT926" i="9"/>
  <c r="AZ926" i="9" s="1"/>
  <c r="AX925" i="9"/>
  <c r="AW925" i="9"/>
  <c r="AV925" i="9"/>
  <c r="AU925" i="9"/>
  <c r="AT925" i="9"/>
  <c r="AZ925" i="9" s="1"/>
  <c r="AX924" i="9"/>
  <c r="AW924" i="9"/>
  <c r="AV924" i="9"/>
  <c r="AU924" i="9"/>
  <c r="AT924" i="9"/>
  <c r="AZ924" i="9" s="1"/>
  <c r="AX923" i="9"/>
  <c r="AW923" i="9"/>
  <c r="AV923" i="9"/>
  <c r="AU923" i="9"/>
  <c r="AT923" i="9"/>
  <c r="AZ923" i="9" s="1"/>
  <c r="AX922" i="9"/>
  <c r="AW922" i="9"/>
  <c r="AV922" i="9"/>
  <c r="AU922" i="9"/>
  <c r="AT922" i="9"/>
  <c r="AZ922" i="9" s="1"/>
  <c r="AX921" i="9"/>
  <c r="AW921" i="9"/>
  <c r="AV921" i="9"/>
  <c r="AU921" i="9"/>
  <c r="AT921" i="9"/>
  <c r="AZ921" i="9" s="1"/>
  <c r="AX920" i="9"/>
  <c r="AW920" i="9"/>
  <c r="AV920" i="9"/>
  <c r="AU920" i="9"/>
  <c r="AT920" i="9"/>
  <c r="AZ920" i="9" s="1"/>
  <c r="AX919" i="9"/>
  <c r="AW919" i="9"/>
  <c r="AV919" i="9"/>
  <c r="AU919" i="9"/>
  <c r="AT919" i="9"/>
  <c r="AZ919" i="9" s="1"/>
  <c r="AX918" i="9"/>
  <c r="AW918" i="9"/>
  <c r="AV918" i="9"/>
  <c r="AU918" i="9"/>
  <c r="AT918" i="9"/>
  <c r="AZ918" i="9" s="1"/>
  <c r="AX917" i="9"/>
  <c r="AW917" i="9"/>
  <c r="AV917" i="9"/>
  <c r="AU917" i="9"/>
  <c r="AT917" i="9"/>
  <c r="AZ917" i="9" s="1"/>
  <c r="AX916" i="9"/>
  <c r="AW916" i="9"/>
  <c r="AV916" i="9"/>
  <c r="AU916" i="9"/>
  <c r="AT916" i="9"/>
  <c r="AZ916" i="9" s="1"/>
  <c r="AX915" i="9"/>
  <c r="AW915" i="9"/>
  <c r="AV915" i="9"/>
  <c r="AU915" i="9"/>
  <c r="AT915" i="9"/>
  <c r="AZ915" i="9" s="1"/>
  <c r="AX914" i="9"/>
  <c r="AW914" i="9"/>
  <c r="AV914" i="9"/>
  <c r="AU914" i="9"/>
  <c r="AT914" i="9"/>
  <c r="AZ914" i="9" s="1"/>
  <c r="AX913" i="9"/>
  <c r="AW913" i="9"/>
  <c r="AV913" i="9"/>
  <c r="AU913" i="9"/>
  <c r="AT913" i="9"/>
  <c r="AZ913" i="9" s="1"/>
  <c r="AX912" i="9"/>
  <c r="AW912" i="9"/>
  <c r="AV912" i="9"/>
  <c r="AU912" i="9"/>
  <c r="AT912" i="9"/>
  <c r="AZ912" i="9" s="1"/>
  <c r="AX911" i="9"/>
  <c r="AW911" i="9"/>
  <c r="AV911" i="9"/>
  <c r="AU911" i="9"/>
  <c r="AT911" i="9"/>
  <c r="AZ911" i="9" s="1"/>
  <c r="AX910" i="9"/>
  <c r="AW910" i="9"/>
  <c r="AV910" i="9"/>
  <c r="AU910" i="9"/>
  <c r="AT910" i="9"/>
  <c r="AZ910" i="9" s="1"/>
  <c r="AX909" i="9"/>
  <c r="AW909" i="9"/>
  <c r="AV909" i="9"/>
  <c r="AU909" i="9"/>
  <c r="AT909" i="9"/>
  <c r="AZ909" i="9" s="1"/>
  <c r="AX908" i="9"/>
  <c r="AW908" i="9"/>
  <c r="AV908" i="9"/>
  <c r="AU908" i="9"/>
  <c r="AT908" i="9"/>
  <c r="AZ908" i="9" s="1"/>
  <c r="AX907" i="9"/>
  <c r="AW907" i="9"/>
  <c r="AV907" i="9"/>
  <c r="AU907" i="9"/>
  <c r="AT907" i="9"/>
  <c r="AZ907" i="9" s="1"/>
  <c r="AX906" i="9"/>
  <c r="AW906" i="9"/>
  <c r="AV906" i="9"/>
  <c r="AU906" i="9"/>
  <c r="AT906" i="9"/>
  <c r="AZ906" i="9" s="1"/>
  <c r="AX905" i="9"/>
  <c r="AW905" i="9"/>
  <c r="AV905" i="9"/>
  <c r="AU905" i="9"/>
  <c r="AT905" i="9"/>
  <c r="AZ905" i="9" s="1"/>
  <c r="AX904" i="9"/>
  <c r="AW904" i="9"/>
  <c r="AV904" i="9"/>
  <c r="AU904" i="9"/>
  <c r="AT904" i="9"/>
  <c r="AZ904" i="9" s="1"/>
  <c r="AX903" i="9"/>
  <c r="AW903" i="9"/>
  <c r="AV903" i="9"/>
  <c r="AU903" i="9"/>
  <c r="AT903" i="9"/>
  <c r="AZ903" i="9" s="1"/>
  <c r="AX902" i="9"/>
  <c r="AW902" i="9"/>
  <c r="AV902" i="9"/>
  <c r="AU902" i="9"/>
  <c r="AT902" i="9"/>
  <c r="AZ902" i="9" s="1"/>
  <c r="AX901" i="9"/>
  <c r="AW901" i="9"/>
  <c r="AV901" i="9"/>
  <c r="AU901" i="9"/>
  <c r="AT901" i="9"/>
  <c r="AZ901" i="9" s="1"/>
  <c r="AX900" i="9"/>
  <c r="AW900" i="9"/>
  <c r="AV900" i="9"/>
  <c r="AU900" i="9"/>
  <c r="AT900" i="9"/>
  <c r="AZ900" i="9" s="1"/>
  <c r="AX899" i="9"/>
  <c r="AW899" i="9"/>
  <c r="AV899" i="9"/>
  <c r="AU899" i="9"/>
  <c r="AT899" i="9"/>
  <c r="AZ899" i="9" s="1"/>
  <c r="AX898" i="9"/>
  <c r="AW898" i="9"/>
  <c r="AV898" i="9"/>
  <c r="AU898" i="9"/>
  <c r="AT898" i="9"/>
  <c r="AZ898" i="9" s="1"/>
  <c r="AX897" i="9"/>
  <c r="AW897" i="9"/>
  <c r="AV897" i="9"/>
  <c r="AU897" i="9"/>
  <c r="AT897" i="9"/>
  <c r="AZ897" i="9" s="1"/>
  <c r="AX896" i="9"/>
  <c r="AW896" i="9"/>
  <c r="AV896" i="9"/>
  <c r="AU896" i="9"/>
  <c r="AT896" i="9"/>
  <c r="AZ896" i="9" s="1"/>
  <c r="AX895" i="9"/>
  <c r="AW895" i="9"/>
  <c r="AV895" i="9"/>
  <c r="AU895" i="9"/>
  <c r="AT895" i="9"/>
  <c r="AZ895" i="9" s="1"/>
  <c r="AX894" i="9"/>
  <c r="AW894" i="9"/>
  <c r="AV894" i="9"/>
  <c r="AU894" i="9"/>
  <c r="AT894" i="9"/>
  <c r="AZ894" i="9" s="1"/>
  <c r="AX893" i="9"/>
  <c r="AW893" i="9"/>
  <c r="AV893" i="9"/>
  <c r="AU893" i="9"/>
  <c r="AT893" i="9"/>
  <c r="AZ893" i="9" s="1"/>
  <c r="AX892" i="9"/>
  <c r="AW892" i="9"/>
  <c r="AV892" i="9"/>
  <c r="AU892" i="9"/>
  <c r="AT892" i="9"/>
  <c r="AZ892" i="9" s="1"/>
  <c r="AX891" i="9"/>
  <c r="AW891" i="9"/>
  <c r="AV891" i="9"/>
  <c r="AU891" i="9"/>
  <c r="AT891" i="9"/>
  <c r="AZ891" i="9" s="1"/>
  <c r="AX890" i="9"/>
  <c r="AW890" i="9"/>
  <c r="AV890" i="9"/>
  <c r="AU890" i="9"/>
  <c r="AT890" i="9"/>
  <c r="AZ890" i="9" s="1"/>
  <c r="AX889" i="9"/>
  <c r="AW889" i="9"/>
  <c r="AV889" i="9"/>
  <c r="AU889" i="9"/>
  <c r="AT889" i="9"/>
  <c r="AZ889" i="9" s="1"/>
  <c r="AX888" i="9"/>
  <c r="AW888" i="9"/>
  <c r="AV888" i="9"/>
  <c r="AU888" i="9"/>
  <c r="AT888" i="9"/>
  <c r="AZ888" i="9" s="1"/>
  <c r="AX887" i="9"/>
  <c r="AW887" i="9"/>
  <c r="AV887" i="9"/>
  <c r="AU887" i="9"/>
  <c r="AT887" i="9"/>
  <c r="AZ887" i="9" s="1"/>
  <c r="AX886" i="9"/>
  <c r="AW886" i="9"/>
  <c r="AV886" i="9"/>
  <c r="AU886" i="9"/>
  <c r="AT886" i="9"/>
  <c r="AZ886" i="9" s="1"/>
  <c r="AX885" i="9"/>
  <c r="AW885" i="9"/>
  <c r="AV885" i="9"/>
  <c r="AU885" i="9"/>
  <c r="AT885" i="9"/>
  <c r="AZ885" i="9" s="1"/>
  <c r="AX884" i="9"/>
  <c r="AW884" i="9"/>
  <c r="AV884" i="9"/>
  <c r="AU884" i="9"/>
  <c r="AT884" i="9"/>
  <c r="AZ884" i="9" s="1"/>
  <c r="AX883" i="9"/>
  <c r="AW883" i="9"/>
  <c r="AV883" i="9"/>
  <c r="AU883" i="9"/>
  <c r="AT883" i="9"/>
  <c r="AZ883" i="9" s="1"/>
  <c r="AX882" i="9"/>
  <c r="AW882" i="9"/>
  <c r="AV882" i="9"/>
  <c r="AU882" i="9"/>
  <c r="AT882" i="9"/>
  <c r="AZ882" i="9" s="1"/>
  <c r="AX881" i="9"/>
  <c r="AW881" i="9"/>
  <c r="AV881" i="9"/>
  <c r="AU881" i="9"/>
  <c r="AT881" i="9"/>
  <c r="AZ881" i="9" s="1"/>
  <c r="AX880" i="9"/>
  <c r="AW880" i="9"/>
  <c r="AV880" i="9"/>
  <c r="AU880" i="9"/>
  <c r="AT880" i="9"/>
  <c r="AZ880" i="9" s="1"/>
  <c r="AX879" i="9"/>
  <c r="AW879" i="9"/>
  <c r="AV879" i="9"/>
  <c r="AU879" i="9"/>
  <c r="AT879" i="9"/>
  <c r="AZ879" i="9" s="1"/>
  <c r="AX878" i="9"/>
  <c r="AW878" i="9"/>
  <c r="AV878" i="9"/>
  <c r="AU878" i="9"/>
  <c r="AT878" i="9"/>
  <c r="AZ878" i="9" s="1"/>
  <c r="AX877" i="9"/>
  <c r="AW877" i="9"/>
  <c r="AV877" i="9"/>
  <c r="AU877" i="9"/>
  <c r="AT877" i="9"/>
  <c r="AZ877" i="9" s="1"/>
  <c r="AX876" i="9"/>
  <c r="AW876" i="9"/>
  <c r="AV876" i="9"/>
  <c r="AU876" i="9"/>
  <c r="AT876" i="9"/>
  <c r="AZ876" i="9" s="1"/>
  <c r="AX875" i="9"/>
  <c r="AW875" i="9"/>
  <c r="AV875" i="9"/>
  <c r="AU875" i="9"/>
  <c r="AT875" i="9"/>
  <c r="AZ875" i="9" s="1"/>
  <c r="AX874" i="9"/>
  <c r="AW874" i="9"/>
  <c r="AV874" i="9"/>
  <c r="AU874" i="9"/>
  <c r="AT874" i="9"/>
  <c r="AZ874" i="9" s="1"/>
  <c r="AX873" i="9"/>
  <c r="AW873" i="9"/>
  <c r="AV873" i="9"/>
  <c r="AU873" i="9"/>
  <c r="AT873" i="9"/>
  <c r="AZ873" i="9" s="1"/>
  <c r="AX872" i="9"/>
  <c r="AW872" i="9"/>
  <c r="AV872" i="9"/>
  <c r="AU872" i="9"/>
  <c r="AT872" i="9"/>
  <c r="AZ872" i="9" s="1"/>
  <c r="AX871" i="9"/>
  <c r="AW871" i="9"/>
  <c r="AV871" i="9"/>
  <c r="AU871" i="9"/>
  <c r="AT871" i="9"/>
  <c r="AZ871" i="9" s="1"/>
  <c r="AX870" i="9"/>
  <c r="AW870" i="9"/>
  <c r="AV870" i="9"/>
  <c r="AU870" i="9"/>
  <c r="AT870" i="9"/>
  <c r="AZ870" i="9" s="1"/>
  <c r="AX869" i="9"/>
  <c r="AW869" i="9"/>
  <c r="AV869" i="9"/>
  <c r="AU869" i="9"/>
  <c r="AT869" i="9"/>
  <c r="AZ869" i="9" s="1"/>
  <c r="AX868" i="9"/>
  <c r="AW868" i="9"/>
  <c r="AV868" i="9"/>
  <c r="AU868" i="9"/>
  <c r="AT868" i="9"/>
  <c r="AZ868" i="9" s="1"/>
  <c r="AX867" i="9"/>
  <c r="AW867" i="9"/>
  <c r="AV867" i="9"/>
  <c r="AU867" i="9"/>
  <c r="AT867" i="9"/>
  <c r="AZ867" i="9" s="1"/>
  <c r="AX866" i="9"/>
  <c r="AW866" i="9"/>
  <c r="AV866" i="9"/>
  <c r="AU866" i="9"/>
  <c r="AT866" i="9"/>
  <c r="AZ866" i="9" s="1"/>
  <c r="AX865" i="9"/>
  <c r="AW865" i="9"/>
  <c r="AV865" i="9"/>
  <c r="AU865" i="9"/>
  <c r="AT865" i="9"/>
  <c r="AZ865" i="9" s="1"/>
  <c r="AX864" i="9"/>
  <c r="AW864" i="9"/>
  <c r="AV864" i="9"/>
  <c r="AU864" i="9"/>
  <c r="AT864" i="9"/>
  <c r="AZ864" i="9" s="1"/>
  <c r="AX863" i="9"/>
  <c r="AW863" i="9"/>
  <c r="AV863" i="9"/>
  <c r="AU863" i="9"/>
  <c r="AT863" i="9"/>
  <c r="AZ863" i="9" s="1"/>
  <c r="AX862" i="9"/>
  <c r="AW862" i="9"/>
  <c r="AV862" i="9"/>
  <c r="AU862" i="9"/>
  <c r="AT862" i="9"/>
  <c r="AZ862" i="9" s="1"/>
  <c r="AX861" i="9"/>
  <c r="AW861" i="9"/>
  <c r="AV861" i="9"/>
  <c r="AU861" i="9"/>
  <c r="AT861" i="9"/>
  <c r="AZ861" i="9" s="1"/>
  <c r="AX860" i="9"/>
  <c r="AW860" i="9"/>
  <c r="AV860" i="9"/>
  <c r="AU860" i="9"/>
  <c r="AT860" i="9"/>
  <c r="AZ860" i="9" s="1"/>
  <c r="AX859" i="9"/>
  <c r="AW859" i="9"/>
  <c r="AV859" i="9"/>
  <c r="AU859" i="9"/>
  <c r="AT859" i="9"/>
  <c r="AZ859" i="9" s="1"/>
  <c r="AX858" i="9"/>
  <c r="AW858" i="9"/>
  <c r="AV858" i="9"/>
  <c r="AU858" i="9"/>
  <c r="AT858" i="9"/>
  <c r="AZ858" i="9" s="1"/>
  <c r="AX857" i="9"/>
  <c r="AW857" i="9"/>
  <c r="AV857" i="9"/>
  <c r="AU857" i="9"/>
  <c r="AT857" i="9"/>
  <c r="AZ857" i="9" s="1"/>
  <c r="AX856" i="9"/>
  <c r="AW856" i="9"/>
  <c r="AV856" i="9"/>
  <c r="AU856" i="9"/>
  <c r="AT856" i="9"/>
  <c r="AZ856" i="9" s="1"/>
  <c r="AX855" i="9"/>
  <c r="AW855" i="9"/>
  <c r="AV855" i="9"/>
  <c r="AU855" i="9"/>
  <c r="AT855" i="9"/>
  <c r="AZ855" i="9" s="1"/>
  <c r="AX854" i="9"/>
  <c r="AW854" i="9"/>
  <c r="AV854" i="9"/>
  <c r="AU854" i="9"/>
  <c r="AT854" i="9"/>
  <c r="AZ854" i="9" s="1"/>
  <c r="AX853" i="9"/>
  <c r="AW853" i="9"/>
  <c r="AV853" i="9"/>
  <c r="AU853" i="9"/>
  <c r="AT853" i="9"/>
  <c r="AZ853" i="9" s="1"/>
  <c r="AX852" i="9"/>
  <c r="AW852" i="9"/>
  <c r="AV852" i="9"/>
  <c r="AU852" i="9"/>
  <c r="AT852" i="9"/>
  <c r="AZ852" i="9" s="1"/>
  <c r="AX851" i="9"/>
  <c r="AW851" i="9"/>
  <c r="AV851" i="9"/>
  <c r="AU851" i="9"/>
  <c r="AT851" i="9"/>
  <c r="AZ851" i="9" s="1"/>
  <c r="AX850" i="9"/>
  <c r="AW850" i="9"/>
  <c r="AV850" i="9"/>
  <c r="AU850" i="9"/>
  <c r="AT850" i="9"/>
  <c r="AZ850" i="9" s="1"/>
  <c r="AX849" i="9"/>
  <c r="AW849" i="9"/>
  <c r="AV849" i="9"/>
  <c r="AU849" i="9"/>
  <c r="AT849" i="9"/>
  <c r="AZ849" i="9" s="1"/>
  <c r="AX848" i="9"/>
  <c r="AW848" i="9"/>
  <c r="AV848" i="9"/>
  <c r="AU848" i="9"/>
  <c r="AT848" i="9"/>
  <c r="AZ848" i="9" s="1"/>
  <c r="AX847" i="9"/>
  <c r="AW847" i="9"/>
  <c r="AV847" i="9"/>
  <c r="AU847" i="9"/>
  <c r="AT847" i="9"/>
  <c r="AZ847" i="9" s="1"/>
  <c r="AX846" i="9"/>
  <c r="AW846" i="9"/>
  <c r="AV846" i="9"/>
  <c r="AU846" i="9"/>
  <c r="AT846" i="9"/>
  <c r="AZ846" i="9" s="1"/>
  <c r="AX845" i="9"/>
  <c r="AW845" i="9"/>
  <c r="AV845" i="9"/>
  <c r="AU845" i="9"/>
  <c r="AT845" i="9"/>
  <c r="AZ845" i="9" s="1"/>
  <c r="AX844" i="9"/>
  <c r="AW844" i="9"/>
  <c r="AV844" i="9"/>
  <c r="AU844" i="9"/>
  <c r="AT844" i="9"/>
  <c r="AZ844" i="9" s="1"/>
  <c r="AX843" i="9"/>
  <c r="AW843" i="9"/>
  <c r="AV843" i="9"/>
  <c r="AU843" i="9"/>
  <c r="AT843" i="9"/>
  <c r="AZ843" i="9" s="1"/>
  <c r="AX842" i="9"/>
  <c r="AW842" i="9"/>
  <c r="AV842" i="9"/>
  <c r="AU842" i="9"/>
  <c r="AT842" i="9"/>
  <c r="AZ842" i="9" s="1"/>
  <c r="AX841" i="9"/>
  <c r="AW841" i="9"/>
  <c r="AV841" i="9"/>
  <c r="AU841" i="9"/>
  <c r="AT841" i="9"/>
  <c r="AZ841" i="9" s="1"/>
  <c r="AX840" i="9"/>
  <c r="AW840" i="9"/>
  <c r="AV840" i="9"/>
  <c r="AU840" i="9"/>
  <c r="AT840" i="9"/>
  <c r="AZ840" i="9" s="1"/>
  <c r="AX839" i="9"/>
  <c r="AW839" i="9"/>
  <c r="AV839" i="9"/>
  <c r="AU839" i="9"/>
  <c r="AT839" i="9"/>
  <c r="AZ839" i="9" s="1"/>
  <c r="AX838" i="9"/>
  <c r="AW838" i="9"/>
  <c r="AV838" i="9"/>
  <c r="AU838" i="9"/>
  <c r="AT838" i="9"/>
  <c r="AZ838" i="9" s="1"/>
  <c r="AX837" i="9"/>
  <c r="AW837" i="9"/>
  <c r="AV837" i="9"/>
  <c r="AU837" i="9"/>
  <c r="AT837" i="9"/>
  <c r="AZ837" i="9" s="1"/>
  <c r="AX836" i="9"/>
  <c r="AW836" i="9"/>
  <c r="AV836" i="9"/>
  <c r="AU836" i="9"/>
  <c r="AT836" i="9"/>
  <c r="AZ836" i="9" s="1"/>
  <c r="AX835" i="9"/>
  <c r="AW835" i="9"/>
  <c r="AV835" i="9"/>
  <c r="AU835" i="9"/>
  <c r="AT835" i="9"/>
  <c r="AZ835" i="9" s="1"/>
  <c r="AX834" i="9"/>
  <c r="AW834" i="9"/>
  <c r="AV834" i="9"/>
  <c r="AU834" i="9"/>
  <c r="AT834" i="9"/>
  <c r="AZ834" i="9" s="1"/>
  <c r="AX833" i="9"/>
  <c r="AW833" i="9"/>
  <c r="AV833" i="9"/>
  <c r="AU833" i="9"/>
  <c r="AT833" i="9"/>
  <c r="AZ833" i="9" s="1"/>
  <c r="AX832" i="9"/>
  <c r="AW832" i="9"/>
  <c r="AV832" i="9"/>
  <c r="AU832" i="9"/>
  <c r="AT832" i="9"/>
  <c r="AZ832" i="9" s="1"/>
  <c r="AX831" i="9"/>
  <c r="AW831" i="9"/>
  <c r="AV831" i="9"/>
  <c r="AU831" i="9"/>
  <c r="AT831" i="9"/>
  <c r="AZ831" i="9" s="1"/>
  <c r="AX830" i="9"/>
  <c r="AW830" i="9"/>
  <c r="AV830" i="9"/>
  <c r="AU830" i="9"/>
  <c r="AT830" i="9"/>
  <c r="AZ830" i="9" s="1"/>
  <c r="AX829" i="9"/>
  <c r="AW829" i="9"/>
  <c r="AV829" i="9"/>
  <c r="AU829" i="9"/>
  <c r="AT829" i="9"/>
  <c r="AZ829" i="9" s="1"/>
  <c r="AX828" i="9"/>
  <c r="AW828" i="9"/>
  <c r="AV828" i="9"/>
  <c r="AU828" i="9"/>
  <c r="AT828" i="9"/>
  <c r="AZ828" i="9" s="1"/>
  <c r="AX827" i="9"/>
  <c r="AW827" i="9"/>
  <c r="AV827" i="9"/>
  <c r="AU827" i="9"/>
  <c r="AT827" i="9"/>
  <c r="AZ827" i="9" s="1"/>
  <c r="AX826" i="9"/>
  <c r="AW826" i="9"/>
  <c r="AV826" i="9"/>
  <c r="AU826" i="9"/>
  <c r="AT826" i="9"/>
  <c r="AZ826" i="9" s="1"/>
  <c r="AX825" i="9"/>
  <c r="AW825" i="9"/>
  <c r="AV825" i="9"/>
  <c r="AU825" i="9"/>
  <c r="AT825" i="9"/>
  <c r="AZ825" i="9" s="1"/>
  <c r="AX824" i="9"/>
  <c r="AW824" i="9"/>
  <c r="AV824" i="9"/>
  <c r="AU824" i="9"/>
  <c r="AT824" i="9"/>
  <c r="AZ824" i="9" s="1"/>
  <c r="AX823" i="9"/>
  <c r="AW823" i="9"/>
  <c r="AV823" i="9"/>
  <c r="AU823" i="9"/>
  <c r="AT823" i="9"/>
  <c r="AZ823" i="9" s="1"/>
  <c r="AX822" i="9"/>
  <c r="AW822" i="9"/>
  <c r="AV822" i="9"/>
  <c r="AU822" i="9"/>
  <c r="AT822" i="9"/>
  <c r="AZ822" i="9" s="1"/>
  <c r="AX821" i="9"/>
  <c r="AW821" i="9"/>
  <c r="AV821" i="9"/>
  <c r="AU821" i="9"/>
  <c r="AT821" i="9"/>
  <c r="AZ821" i="9" s="1"/>
  <c r="AX820" i="9"/>
  <c r="AW820" i="9"/>
  <c r="AV820" i="9"/>
  <c r="AU820" i="9"/>
  <c r="AT820" i="9"/>
  <c r="AZ820" i="9" s="1"/>
  <c r="AX819" i="9"/>
  <c r="AW819" i="9"/>
  <c r="AV819" i="9"/>
  <c r="AU819" i="9"/>
  <c r="AT819" i="9"/>
  <c r="AZ819" i="9" s="1"/>
  <c r="AX818" i="9"/>
  <c r="AW818" i="9"/>
  <c r="AV818" i="9"/>
  <c r="AU818" i="9"/>
  <c r="AT818" i="9"/>
  <c r="AZ818" i="9" s="1"/>
  <c r="AX817" i="9"/>
  <c r="AW817" i="9"/>
  <c r="AV817" i="9"/>
  <c r="AU817" i="9"/>
  <c r="AT817" i="9"/>
  <c r="AZ817" i="9" s="1"/>
  <c r="AX816" i="9"/>
  <c r="AW816" i="9"/>
  <c r="AV816" i="9"/>
  <c r="AU816" i="9"/>
  <c r="AT816" i="9"/>
  <c r="AZ816" i="9" s="1"/>
  <c r="AX815" i="9"/>
  <c r="AW815" i="9"/>
  <c r="AV815" i="9"/>
  <c r="AU815" i="9"/>
  <c r="AT815" i="9"/>
  <c r="AZ815" i="9" s="1"/>
  <c r="AX814" i="9"/>
  <c r="AW814" i="9"/>
  <c r="AV814" i="9"/>
  <c r="AU814" i="9"/>
  <c r="AT814" i="9"/>
  <c r="AZ814" i="9" s="1"/>
  <c r="AX813" i="9"/>
  <c r="AW813" i="9"/>
  <c r="AV813" i="9"/>
  <c r="AU813" i="9"/>
  <c r="AT813" i="9"/>
  <c r="AZ813" i="9" s="1"/>
  <c r="AX812" i="9"/>
  <c r="AW812" i="9"/>
  <c r="AV812" i="9"/>
  <c r="AU812" i="9"/>
  <c r="AT812" i="9"/>
  <c r="AZ812" i="9" s="1"/>
  <c r="AX811" i="9"/>
  <c r="AW811" i="9"/>
  <c r="AV811" i="9"/>
  <c r="AU811" i="9"/>
  <c r="AT811" i="9"/>
  <c r="AZ811" i="9" s="1"/>
  <c r="AX810" i="9"/>
  <c r="AW810" i="9"/>
  <c r="AV810" i="9"/>
  <c r="AU810" i="9"/>
  <c r="AT810" i="9"/>
  <c r="AZ810" i="9" s="1"/>
  <c r="AX809" i="9"/>
  <c r="AW809" i="9"/>
  <c r="AV809" i="9"/>
  <c r="AU809" i="9"/>
  <c r="AT809" i="9"/>
  <c r="AZ809" i="9" s="1"/>
  <c r="AX808" i="9"/>
  <c r="AW808" i="9"/>
  <c r="AV808" i="9"/>
  <c r="AU808" i="9"/>
  <c r="AT808" i="9"/>
  <c r="AZ808" i="9" s="1"/>
  <c r="AX807" i="9"/>
  <c r="AW807" i="9"/>
  <c r="AV807" i="9"/>
  <c r="AU807" i="9"/>
  <c r="AT807" i="9"/>
  <c r="AZ807" i="9" s="1"/>
  <c r="AX806" i="9"/>
  <c r="AW806" i="9"/>
  <c r="AV806" i="9"/>
  <c r="AU806" i="9"/>
  <c r="AT806" i="9"/>
  <c r="AZ806" i="9" s="1"/>
  <c r="AX805" i="9"/>
  <c r="AW805" i="9"/>
  <c r="AV805" i="9"/>
  <c r="AU805" i="9"/>
  <c r="AT805" i="9"/>
  <c r="AZ805" i="9" s="1"/>
  <c r="AX804" i="9"/>
  <c r="AW804" i="9"/>
  <c r="AV804" i="9"/>
  <c r="AU804" i="9"/>
  <c r="AT804" i="9"/>
  <c r="AZ804" i="9" s="1"/>
  <c r="AX803" i="9"/>
  <c r="AW803" i="9"/>
  <c r="AV803" i="9"/>
  <c r="AU803" i="9"/>
  <c r="AT803" i="9"/>
  <c r="AZ803" i="9" s="1"/>
  <c r="AX802" i="9"/>
  <c r="AW802" i="9"/>
  <c r="AV802" i="9"/>
  <c r="AU802" i="9"/>
  <c r="AT802" i="9"/>
  <c r="AZ802" i="9" s="1"/>
  <c r="AX801" i="9"/>
  <c r="AW801" i="9"/>
  <c r="AV801" i="9"/>
  <c r="AU801" i="9"/>
  <c r="AT801" i="9"/>
  <c r="AZ801" i="9" s="1"/>
  <c r="AX800" i="9"/>
  <c r="AW800" i="9"/>
  <c r="AV800" i="9"/>
  <c r="AU800" i="9"/>
  <c r="AT800" i="9"/>
  <c r="AZ800" i="9" s="1"/>
  <c r="AX799" i="9"/>
  <c r="AW799" i="9"/>
  <c r="AV799" i="9"/>
  <c r="AU799" i="9"/>
  <c r="AT799" i="9"/>
  <c r="AZ799" i="9" s="1"/>
  <c r="AX798" i="9"/>
  <c r="AW798" i="9"/>
  <c r="AV798" i="9"/>
  <c r="AU798" i="9"/>
  <c r="AT798" i="9"/>
  <c r="AZ798" i="9" s="1"/>
  <c r="AX797" i="9"/>
  <c r="AW797" i="9"/>
  <c r="AV797" i="9"/>
  <c r="AU797" i="9"/>
  <c r="AT797" i="9"/>
  <c r="AZ797" i="9" s="1"/>
  <c r="AX796" i="9"/>
  <c r="AW796" i="9"/>
  <c r="AV796" i="9"/>
  <c r="AU796" i="9"/>
  <c r="AT796" i="9"/>
  <c r="AZ796" i="9" s="1"/>
  <c r="AX795" i="9"/>
  <c r="AW795" i="9"/>
  <c r="AV795" i="9"/>
  <c r="AU795" i="9"/>
  <c r="AT795" i="9"/>
  <c r="AZ795" i="9" s="1"/>
  <c r="AX794" i="9"/>
  <c r="AW794" i="9"/>
  <c r="AV794" i="9"/>
  <c r="AU794" i="9"/>
  <c r="AT794" i="9"/>
  <c r="AZ794" i="9" s="1"/>
  <c r="AX793" i="9"/>
  <c r="AW793" i="9"/>
  <c r="AV793" i="9"/>
  <c r="AU793" i="9"/>
  <c r="AT793" i="9"/>
  <c r="AZ793" i="9" s="1"/>
  <c r="AX792" i="9"/>
  <c r="AW792" i="9"/>
  <c r="AV792" i="9"/>
  <c r="AU792" i="9"/>
  <c r="AT792" i="9"/>
  <c r="AZ792" i="9" s="1"/>
  <c r="AX791" i="9"/>
  <c r="AW791" i="9"/>
  <c r="AV791" i="9"/>
  <c r="AU791" i="9"/>
  <c r="AT791" i="9"/>
  <c r="AZ791" i="9" s="1"/>
  <c r="AX790" i="9"/>
  <c r="AW790" i="9"/>
  <c r="AV790" i="9"/>
  <c r="AU790" i="9"/>
  <c r="AT790" i="9"/>
  <c r="AZ790" i="9" s="1"/>
  <c r="AX789" i="9"/>
  <c r="AW789" i="9"/>
  <c r="AV789" i="9"/>
  <c r="AU789" i="9"/>
  <c r="AT789" i="9"/>
  <c r="AZ789" i="9" s="1"/>
  <c r="AX788" i="9"/>
  <c r="AW788" i="9"/>
  <c r="AV788" i="9"/>
  <c r="AU788" i="9"/>
  <c r="AT788" i="9"/>
  <c r="AZ788" i="9" s="1"/>
  <c r="AX787" i="9"/>
  <c r="AW787" i="9"/>
  <c r="AV787" i="9"/>
  <c r="AU787" i="9"/>
  <c r="AT787" i="9"/>
  <c r="AZ787" i="9" s="1"/>
  <c r="AX786" i="9"/>
  <c r="AW786" i="9"/>
  <c r="AV786" i="9"/>
  <c r="AU786" i="9"/>
  <c r="AT786" i="9"/>
  <c r="AZ786" i="9" s="1"/>
  <c r="AX785" i="9"/>
  <c r="AW785" i="9"/>
  <c r="AV785" i="9"/>
  <c r="AU785" i="9"/>
  <c r="AT785" i="9"/>
  <c r="AZ785" i="9" s="1"/>
  <c r="AX784" i="9"/>
  <c r="AW784" i="9"/>
  <c r="AV784" i="9"/>
  <c r="AU784" i="9"/>
  <c r="AT784" i="9"/>
  <c r="AZ784" i="9" s="1"/>
  <c r="AX783" i="9"/>
  <c r="AW783" i="9"/>
  <c r="AV783" i="9"/>
  <c r="AU783" i="9"/>
  <c r="AT783" i="9"/>
  <c r="AZ783" i="9" s="1"/>
  <c r="AX782" i="9"/>
  <c r="AW782" i="9"/>
  <c r="AV782" i="9"/>
  <c r="AU782" i="9"/>
  <c r="AT782" i="9"/>
  <c r="AZ782" i="9" s="1"/>
  <c r="AX781" i="9"/>
  <c r="AW781" i="9"/>
  <c r="AV781" i="9"/>
  <c r="AU781" i="9"/>
  <c r="AT781" i="9"/>
  <c r="AZ781" i="9" s="1"/>
  <c r="AX780" i="9"/>
  <c r="AW780" i="9"/>
  <c r="AV780" i="9"/>
  <c r="AU780" i="9"/>
  <c r="AT780" i="9"/>
  <c r="AZ780" i="9" s="1"/>
  <c r="AX779" i="9"/>
  <c r="AW779" i="9"/>
  <c r="AV779" i="9"/>
  <c r="AU779" i="9"/>
  <c r="AT779" i="9"/>
  <c r="AZ779" i="9" s="1"/>
  <c r="AX778" i="9"/>
  <c r="AW778" i="9"/>
  <c r="AV778" i="9"/>
  <c r="AU778" i="9"/>
  <c r="AT778" i="9"/>
  <c r="AZ778" i="9" s="1"/>
  <c r="AX777" i="9"/>
  <c r="AW777" i="9"/>
  <c r="AV777" i="9"/>
  <c r="AU777" i="9"/>
  <c r="AT777" i="9"/>
  <c r="AZ777" i="9" s="1"/>
  <c r="AX776" i="9"/>
  <c r="AW776" i="9"/>
  <c r="AV776" i="9"/>
  <c r="AU776" i="9"/>
  <c r="AT776" i="9"/>
  <c r="AZ776" i="9" s="1"/>
  <c r="AX775" i="9"/>
  <c r="AW775" i="9"/>
  <c r="AV775" i="9"/>
  <c r="AU775" i="9"/>
  <c r="AT775" i="9"/>
  <c r="AZ775" i="9" s="1"/>
  <c r="AX774" i="9"/>
  <c r="AW774" i="9"/>
  <c r="AV774" i="9"/>
  <c r="AU774" i="9"/>
  <c r="AT774" i="9"/>
  <c r="AZ774" i="9" s="1"/>
  <c r="AX773" i="9"/>
  <c r="AW773" i="9"/>
  <c r="AV773" i="9"/>
  <c r="AU773" i="9"/>
  <c r="AT773" i="9"/>
  <c r="AZ773" i="9" s="1"/>
  <c r="AX772" i="9"/>
  <c r="AW772" i="9"/>
  <c r="AV772" i="9"/>
  <c r="AU772" i="9"/>
  <c r="AT772" i="9"/>
  <c r="AZ772" i="9" s="1"/>
  <c r="AX771" i="9"/>
  <c r="AW771" i="9"/>
  <c r="AV771" i="9"/>
  <c r="AU771" i="9"/>
  <c r="AT771" i="9"/>
  <c r="AZ771" i="9" s="1"/>
  <c r="AX770" i="9"/>
  <c r="AW770" i="9"/>
  <c r="AV770" i="9"/>
  <c r="AU770" i="9"/>
  <c r="AT770" i="9"/>
  <c r="AZ770" i="9" s="1"/>
  <c r="AX769" i="9"/>
  <c r="AW769" i="9"/>
  <c r="AV769" i="9"/>
  <c r="AU769" i="9"/>
  <c r="AT769" i="9"/>
  <c r="AZ769" i="9" s="1"/>
  <c r="AX768" i="9"/>
  <c r="AW768" i="9"/>
  <c r="AV768" i="9"/>
  <c r="AU768" i="9"/>
  <c r="AT768" i="9"/>
  <c r="AZ768" i="9" s="1"/>
  <c r="AX767" i="9"/>
  <c r="AW767" i="9"/>
  <c r="AV767" i="9"/>
  <c r="AU767" i="9"/>
  <c r="AT767" i="9"/>
  <c r="AZ767" i="9" s="1"/>
  <c r="AX766" i="9"/>
  <c r="AW766" i="9"/>
  <c r="AV766" i="9"/>
  <c r="AU766" i="9"/>
  <c r="AT766" i="9"/>
  <c r="AZ766" i="9" s="1"/>
  <c r="AX765" i="9"/>
  <c r="AW765" i="9"/>
  <c r="AV765" i="9"/>
  <c r="AU765" i="9"/>
  <c r="AT765" i="9"/>
  <c r="AZ765" i="9" s="1"/>
  <c r="AX764" i="9"/>
  <c r="AW764" i="9"/>
  <c r="AV764" i="9"/>
  <c r="AU764" i="9"/>
  <c r="AT764" i="9"/>
  <c r="AZ764" i="9" s="1"/>
  <c r="AX763" i="9"/>
  <c r="AW763" i="9"/>
  <c r="AV763" i="9"/>
  <c r="AU763" i="9"/>
  <c r="AT763" i="9"/>
  <c r="AZ763" i="9" s="1"/>
  <c r="AX762" i="9"/>
  <c r="AW762" i="9"/>
  <c r="AV762" i="9"/>
  <c r="AU762" i="9"/>
  <c r="AT762" i="9"/>
  <c r="AZ762" i="9" s="1"/>
  <c r="AX761" i="9"/>
  <c r="AW761" i="9"/>
  <c r="AV761" i="9"/>
  <c r="AU761" i="9"/>
  <c r="AT761" i="9"/>
  <c r="AZ761" i="9" s="1"/>
  <c r="AX760" i="9"/>
  <c r="AW760" i="9"/>
  <c r="AV760" i="9"/>
  <c r="AU760" i="9"/>
  <c r="AT760" i="9"/>
  <c r="AZ760" i="9" s="1"/>
  <c r="AX759" i="9"/>
  <c r="AW759" i="9"/>
  <c r="AV759" i="9"/>
  <c r="AU759" i="9"/>
  <c r="AT759" i="9"/>
  <c r="AZ759" i="9" s="1"/>
  <c r="AX758" i="9"/>
  <c r="AW758" i="9"/>
  <c r="AV758" i="9"/>
  <c r="AU758" i="9"/>
  <c r="AT758" i="9"/>
  <c r="AZ758" i="9" s="1"/>
  <c r="AX757" i="9"/>
  <c r="AW757" i="9"/>
  <c r="AV757" i="9"/>
  <c r="AU757" i="9"/>
  <c r="AT757" i="9"/>
  <c r="AZ757" i="9" s="1"/>
  <c r="AX756" i="9"/>
  <c r="AW756" i="9"/>
  <c r="AV756" i="9"/>
  <c r="AU756" i="9"/>
  <c r="AT756" i="9"/>
  <c r="AZ756" i="9" s="1"/>
  <c r="AX755" i="9"/>
  <c r="AW755" i="9"/>
  <c r="AV755" i="9"/>
  <c r="AU755" i="9"/>
  <c r="AT755" i="9"/>
  <c r="AZ755" i="9" s="1"/>
  <c r="AX754" i="9"/>
  <c r="AW754" i="9"/>
  <c r="AV754" i="9"/>
  <c r="AU754" i="9"/>
  <c r="AT754" i="9"/>
  <c r="AZ754" i="9" s="1"/>
  <c r="AX753" i="9"/>
  <c r="AW753" i="9"/>
  <c r="AV753" i="9"/>
  <c r="AU753" i="9"/>
  <c r="AT753" i="9"/>
  <c r="AZ753" i="9" s="1"/>
  <c r="AX752" i="9"/>
  <c r="AW752" i="9"/>
  <c r="AV752" i="9"/>
  <c r="AU752" i="9"/>
  <c r="AT752" i="9"/>
  <c r="AZ752" i="9" s="1"/>
  <c r="AX751" i="9"/>
  <c r="AW751" i="9"/>
  <c r="AV751" i="9"/>
  <c r="AU751" i="9"/>
  <c r="AT751" i="9"/>
  <c r="AZ751" i="9" s="1"/>
  <c r="AX750" i="9"/>
  <c r="AW750" i="9"/>
  <c r="AV750" i="9"/>
  <c r="AU750" i="9"/>
  <c r="AT750" i="9"/>
  <c r="AZ750" i="9" s="1"/>
  <c r="AX749" i="9"/>
  <c r="AW749" i="9"/>
  <c r="AV749" i="9"/>
  <c r="AU749" i="9"/>
  <c r="AT749" i="9"/>
  <c r="AZ749" i="9" s="1"/>
  <c r="AX748" i="9"/>
  <c r="AW748" i="9"/>
  <c r="AV748" i="9"/>
  <c r="AU748" i="9"/>
  <c r="AT748" i="9"/>
  <c r="AZ748" i="9" s="1"/>
  <c r="AX747" i="9"/>
  <c r="AW747" i="9"/>
  <c r="AV747" i="9"/>
  <c r="AU747" i="9"/>
  <c r="AT747" i="9"/>
  <c r="AZ747" i="9" s="1"/>
  <c r="AX746" i="9"/>
  <c r="AW746" i="9"/>
  <c r="AV746" i="9"/>
  <c r="AU746" i="9"/>
  <c r="AT746" i="9"/>
  <c r="AZ746" i="9" s="1"/>
  <c r="AX745" i="9"/>
  <c r="AW745" i="9"/>
  <c r="AV745" i="9"/>
  <c r="AU745" i="9"/>
  <c r="AT745" i="9"/>
  <c r="AZ745" i="9" s="1"/>
  <c r="AX744" i="9"/>
  <c r="AW744" i="9"/>
  <c r="AV744" i="9"/>
  <c r="AU744" i="9"/>
  <c r="AT744" i="9"/>
  <c r="AZ744" i="9" s="1"/>
  <c r="AX743" i="9"/>
  <c r="AW743" i="9"/>
  <c r="AV743" i="9"/>
  <c r="AU743" i="9"/>
  <c r="AT743" i="9"/>
  <c r="AZ743" i="9" s="1"/>
  <c r="AX742" i="9"/>
  <c r="AW742" i="9"/>
  <c r="AV742" i="9"/>
  <c r="AU742" i="9"/>
  <c r="AT742" i="9"/>
  <c r="AZ742" i="9" s="1"/>
  <c r="AX741" i="9"/>
  <c r="AW741" i="9"/>
  <c r="AV741" i="9"/>
  <c r="AU741" i="9"/>
  <c r="AT741" i="9"/>
  <c r="AZ741" i="9" s="1"/>
  <c r="AX740" i="9"/>
  <c r="AW740" i="9"/>
  <c r="AV740" i="9"/>
  <c r="AU740" i="9"/>
  <c r="AT740" i="9"/>
  <c r="AZ740" i="9" s="1"/>
  <c r="AX739" i="9"/>
  <c r="AW739" i="9"/>
  <c r="AV739" i="9"/>
  <c r="AU739" i="9"/>
  <c r="AT739" i="9"/>
  <c r="AZ739" i="9" s="1"/>
  <c r="AX738" i="9"/>
  <c r="AW738" i="9"/>
  <c r="AV738" i="9"/>
  <c r="AU738" i="9"/>
  <c r="AT738" i="9"/>
  <c r="AZ738" i="9" s="1"/>
  <c r="AX737" i="9"/>
  <c r="AW737" i="9"/>
  <c r="AV737" i="9"/>
  <c r="AU737" i="9"/>
  <c r="AT737" i="9"/>
  <c r="AZ737" i="9" s="1"/>
  <c r="AX736" i="9"/>
  <c r="AW736" i="9"/>
  <c r="AV736" i="9"/>
  <c r="AU736" i="9"/>
  <c r="AT736" i="9"/>
  <c r="AZ736" i="9" s="1"/>
  <c r="AX735" i="9"/>
  <c r="AW735" i="9"/>
  <c r="AV735" i="9"/>
  <c r="AU735" i="9"/>
  <c r="AT735" i="9"/>
  <c r="AZ735" i="9" s="1"/>
  <c r="AX734" i="9"/>
  <c r="AW734" i="9"/>
  <c r="AV734" i="9"/>
  <c r="AU734" i="9"/>
  <c r="AT734" i="9"/>
  <c r="AZ734" i="9" s="1"/>
  <c r="AX733" i="9"/>
  <c r="AW733" i="9"/>
  <c r="AV733" i="9"/>
  <c r="AU733" i="9"/>
  <c r="AT733" i="9"/>
  <c r="AZ733" i="9" s="1"/>
  <c r="AX732" i="9"/>
  <c r="AW732" i="9"/>
  <c r="AV732" i="9"/>
  <c r="AU732" i="9"/>
  <c r="AT732" i="9"/>
  <c r="AZ732" i="9" s="1"/>
  <c r="AX731" i="9"/>
  <c r="AW731" i="9"/>
  <c r="AV731" i="9"/>
  <c r="AU731" i="9"/>
  <c r="AT731" i="9"/>
  <c r="AZ731" i="9" s="1"/>
  <c r="AX730" i="9"/>
  <c r="AW730" i="9"/>
  <c r="AV730" i="9"/>
  <c r="AU730" i="9"/>
  <c r="AT730" i="9"/>
  <c r="AZ730" i="9" s="1"/>
  <c r="AX729" i="9"/>
  <c r="AW729" i="9"/>
  <c r="AV729" i="9"/>
  <c r="AU729" i="9"/>
  <c r="AT729" i="9"/>
  <c r="AZ729" i="9" s="1"/>
  <c r="AX728" i="9"/>
  <c r="AW728" i="9"/>
  <c r="AV728" i="9"/>
  <c r="AU728" i="9"/>
  <c r="AT728" i="9"/>
  <c r="AZ728" i="9" s="1"/>
  <c r="AX727" i="9"/>
  <c r="AW727" i="9"/>
  <c r="AV727" i="9"/>
  <c r="AU727" i="9"/>
  <c r="AT727" i="9"/>
  <c r="AZ727" i="9" s="1"/>
  <c r="AX726" i="9"/>
  <c r="AW726" i="9"/>
  <c r="AV726" i="9"/>
  <c r="AU726" i="9"/>
  <c r="AT726" i="9"/>
  <c r="AZ726" i="9" s="1"/>
  <c r="AX725" i="9"/>
  <c r="AW725" i="9"/>
  <c r="AV725" i="9"/>
  <c r="AU725" i="9"/>
  <c r="AT725" i="9"/>
  <c r="AZ725" i="9" s="1"/>
  <c r="AX724" i="9"/>
  <c r="AW724" i="9"/>
  <c r="AV724" i="9"/>
  <c r="AU724" i="9"/>
  <c r="AT724" i="9"/>
  <c r="AZ724" i="9" s="1"/>
  <c r="AX723" i="9"/>
  <c r="AW723" i="9"/>
  <c r="AV723" i="9"/>
  <c r="AU723" i="9"/>
  <c r="AT723" i="9"/>
  <c r="AZ723" i="9" s="1"/>
  <c r="AX722" i="9"/>
  <c r="AW722" i="9"/>
  <c r="AV722" i="9"/>
  <c r="AU722" i="9"/>
  <c r="AT722" i="9"/>
  <c r="AZ722" i="9" s="1"/>
  <c r="AX721" i="9"/>
  <c r="AW721" i="9"/>
  <c r="AV721" i="9"/>
  <c r="AU721" i="9"/>
  <c r="AT721" i="9"/>
  <c r="AZ721" i="9" s="1"/>
  <c r="AX720" i="9"/>
  <c r="AW720" i="9"/>
  <c r="AV720" i="9"/>
  <c r="AU720" i="9"/>
  <c r="AT720" i="9"/>
  <c r="AZ720" i="9" s="1"/>
  <c r="AX719" i="9"/>
  <c r="AW719" i="9"/>
  <c r="AV719" i="9"/>
  <c r="AU719" i="9"/>
  <c r="AT719" i="9"/>
  <c r="AZ719" i="9" s="1"/>
  <c r="AX718" i="9"/>
  <c r="AW718" i="9"/>
  <c r="AV718" i="9"/>
  <c r="AU718" i="9"/>
  <c r="AT718" i="9"/>
  <c r="AZ718" i="9" s="1"/>
  <c r="AX717" i="9"/>
  <c r="AW717" i="9"/>
  <c r="AV717" i="9"/>
  <c r="AU717" i="9"/>
  <c r="AT717" i="9"/>
  <c r="AZ717" i="9" s="1"/>
  <c r="AX716" i="9"/>
  <c r="AW716" i="9"/>
  <c r="AV716" i="9"/>
  <c r="AU716" i="9"/>
  <c r="AT716" i="9"/>
  <c r="AZ716" i="9" s="1"/>
  <c r="AX715" i="9"/>
  <c r="AW715" i="9"/>
  <c r="AV715" i="9"/>
  <c r="AU715" i="9"/>
  <c r="AT715" i="9"/>
  <c r="AZ715" i="9" s="1"/>
  <c r="AX714" i="9"/>
  <c r="AW714" i="9"/>
  <c r="AV714" i="9"/>
  <c r="AU714" i="9"/>
  <c r="AT714" i="9"/>
  <c r="AZ714" i="9" s="1"/>
  <c r="AX713" i="9"/>
  <c r="AW713" i="9"/>
  <c r="AV713" i="9"/>
  <c r="AU713" i="9"/>
  <c r="AT713" i="9"/>
  <c r="AZ713" i="9" s="1"/>
  <c r="AX712" i="9"/>
  <c r="AW712" i="9"/>
  <c r="AV712" i="9"/>
  <c r="AU712" i="9"/>
  <c r="AT712" i="9"/>
  <c r="AZ712" i="9" s="1"/>
  <c r="AX711" i="9"/>
  <c r="AW711" i="9"/>
  <c r="AV711" i="9"/>
  <c r="AU711" i="9"/>
  <c r="AT711" i="9"/>
  <c r="AZ711" i="9" s="1"/>
  <c r="AX710" i="9"/>
  <c r="AW710" i="9"/>
  <c r="AV710" i="9"/>
  <c r="AU710" i="9"/>
  <c r="AT710" i="9"/>
  <c r="AZ710" i="9" s="1"/>
  <c r="AX709" i="9"/>
  <c r="AW709" i="9"/>
  <c r="AV709" i="9"/>
  <c r="AU709" i="9"/>
  <c r="AT709" i="9"/>
  <c r="AZ709" i="9" s="1"/>
  <c r="AX708" i="9"/>
  <c r="AW708" i="9"/>
  <c r="AV708" i="9"/>
  <c r="AU708" i="9"/>
  <c r="AT708" i="9"/>
  <c r="AZ708" i="9" s="1"/>
  <c r="AX707" i="9"/>
  <c r="AW707" i="9"/>
  <c r="AV707" i="9"/>
  <c r="AU707" i="9"/>
  <c r="AT707" i="9"/>
  <c r="AZ707" i="9" s="1"/>
  <c r="AX706" i="9"/>
  <c r="AW706" i="9"/>
  <c r="AV706" i="9"/>
  <c r="AU706" i="9"/>
  <c r="AT706" i="9"/>
  <c r="AZ706" i="9" s="1"/>
  <c r="AX705" i="9"/>
  <c r="AW705" i="9"/>
  <c r="AV705" i="9"/>
  <c r="AU705" i="9"/>
  <c r="AT705" i="9"/>
  <c r="AZ705" i="9" s="1"/>
  <c r="AX704" i="9"/>
  <c r="AW704" i="9"/>
  <c r="AV704" i="9"/>
  <c r="AU704" i="9"/>
  <c r="AT704" i="9"/>
  <c r="AZ704" i="9" s="1"/>
  <c r="AX703" i="9"/>
  <c r="AW703" i="9"/>
  <c r="AV703" i="9"/>
  <c r="AU703" i="9"/>
  <c r="AT703" i="9"/>
  <c r="AZ703" i="9" s="1"/>
  <c r="AX702" i="9"/>
  <c r="AW702" i="9"/>
  <c r="AV702" i="9"/>
  <c r="AU702" i="9"/>
  <c r="AT702" i="9"/>
  <c r="AZ702" i="9" s="1"/>
  <c r="AX701" i="9"/>
  <c r="AW701" i="9"/>
  <c r="AV701" i="9"/>
  <c r="AU701" i="9"/>
  <c r="AT701" i="9"/>
  <c r="AZ701" i="9" s="1"/>
  <c r="AX700" i="9"/>
  <c r="AW700" i="9"/>
  <c r="AV700" i="9"/>
  <c r="AU700" i="9"/>
  <c r="AT700" i="9"/>
  <c r="AZ700" i="9" s="1"/>
  <c r="AX699" i="9"/>
  <c r="AW699" i="9"/>
  <c r="AV699" i="9"/>
  <c r="AU699" i="9"/>
  <c r="AT699" i="9"/>
  <c r="AZ699" i="9" s="1"/>
  <c r="AX698" i="9"/>
  <c r="AW698" i="9"/>
  <c r="AV698" i="9"/>
  <c r="AU698" i="9"/>
  <c r="AT698" i="9"/>
  <c r="AZ698" i="9" s="1"/>
  <c r="AX697" i="9"/>
  <c r="AW697" i="9"/>
  <c r="AV697" i="9"/>
  <c r="AU697" i="9"/>
  <c r="AT697" i="9"/>
  <c r="AZ697" i="9" s="1"/>
  <c r="AX696" i="9"/>
  <c r="AW696" i="9"/>
  <c r="AV696" i="9"/>
  <c r="AU696" i="9"/>
  <c r="AT696" i="9"/>
  <c r="AZ696" i="9" s="1"/>
  <c r="AX695" i="9"/>
  <c r="AW695" i="9"/>
  <c r="AV695" i="9"/>
  <c r="AU695" i="9"/>
  <c r="AT695" i="9"/>
  <c r="AZ695" i="9" s="1"/>
  <c r="AX694" i="9"/>
  <c r="AW694" i="9"/>
  <c r="AV694" i="9"/>
  <c r="AU694" i="9"/>
  <c r="AT694" i="9"/>
  <c r="AZ694" i="9" s="1"/>
  <c r="AX693" i="9"/>
  <c r="AW693" i="9"/>
  <c r="AV693" i="9"/>
  <c r="AU693" i="9"/>
  <c r="AT693" i="9"/>
  <c r="AZ693" i="9" s="1"/>
  <c r="AX692" i="9"/>
  <c r="AW692" i="9"/>
  <c r="AV692" i="9"/>
  <c r="AU692" i="9"/>
  <c r="AT692" i="9"/>
  <c r="AZ692" i="9" s="1"/>
  <c r="AX691" i="9"/>
  <c r="AW691" i="9"/>
  <c r="AV691" i="9"/>
  <c r="AU691" i="9"/>
  <c r="AT691" i="9"/>
  <c r="AZ691" i="9" s="1"/>
  <c r="AX690" i="9"/>
  <c r="AW690" i="9"/>
  <c r="AV690" i="9"/>
  <c r="AU690" i="9"/>
  <c r="AT690" i="9"/>
  <c r="AZ690" i="9" s="1"/>
  <c r="AX689" i="9"/>
  <c r="AW689" i="9"/>
  <c r="AV689" i="9"/>
  <c r="AU689" i="9"/>
  <c r="AT689" i="9"/>
  <c r="AZ689" i="9" s="1"/>
  <c r="AX688" i="9"/>
  <c r="AW688" i="9"/>
  <c r="AV688" i="9"/>
  <c r="AU688" i="9"/>
  <c r="AT688" i="9"/>
  <c r="AZ688" i="9" s="1"/>
  <c r="AX687" i="9"/>
  <c r="AW687" i="9"/>
  <c r="AV687" i="9"/>
  <c r="AU687" i="9"/>
  <c r="AT687" i="9"/>
  <c r="AZ687" i="9" s="1"/>
  <c r="AX686" i="9"/>
  <c r="AW686" i="9"/>
  <c r="AV686" i="9"/>
  <c r="AU686" i="9"/>
  <c r="AT686" i="9"/>
  <c r="AZ686" i="9" s="1"/>
  <c r="AX685" i="9"/>
  <c r="AW685" i="9"/>
  <c r="AV685" i="9"/>
  <c r="AU685" i="9"/>
  <c r="AT685" i="9"/>
  <c r="AZ685" i="9" s="1"/>
  <c r="AX684" i="9"/>
  <c r="AW684" i="9"/>
  <c r="AV684" i="9"/>
  <c r="AU684" i="9"/>
  <c r="AT684" i="9"/>
  <c r="AZ684" i="9" s="1"/>
  <c r="AX683" i="9"/>
  <c r="AW683" i="9"/>
  <c r="AV683" i="9"/>
  <c r="AU683" i="9"/>
  <c r="AT683" i="9"/>
  <c r="AZ683" i="9" s="1"/>
  <c r="AX682" i="9"/>
  <c r="AW682" i="9"/>
  <c r="AV682" i="9"/>
  <c r="AU682" i="9"/>
  <c r="AT682" i="9"/>
  <c r="AZ682" i="9" s="1"/>
  <c r="AX681" i="9"/>
  <c r="AW681" i="9"/>
  <c r="AV681" i="9"/>
  <c r="AU681" i="9"/>
  <c r="AT681" i="9"/>
  <c r="AZ681" i="9" s="1"/>
  <c r="AX680" i="9"/>
  <c r="AW680" i="9"/>
  <c r="AV680" i="9"/>
  <c r="AU680" i="9"/>
  <c r="AT680" i="9"/>
  <c r="AZ680" i="9" s="1"/>
  <c r="AX679" i="9"/>
  <c r="AW679" i="9"/>
  <c r="AV679" i="9"/>
  <c r="AU679" i="9"/>
  <c r="AT679" i="9"/>
  <c r="AZ679" i="9" s="1"/>
  <c r="AX678" i="9"/>
  <c r="AW678" i="9"/>
  <c r="AV678" i="9"/>
  <c r="AU678" i="9"/>
  <c r="AT678" i="9"/>
  <c r="AZ678" i="9" s="1"/>
  <c r="AX677" i="9"/>
  <c r="AW677" i="9"/>
  <c r="AV677" i="9"/>
  <c r="AU677" i="9"/>
  <c r="AT677" i="9"/>
  <c r="AZ677" i="9" s="1"/>
  <c r="AX676" i="9"/>
  <c r="AW676" i="9"/>
  <c r="AV676" i="9"/>
  <c r="AU676" i="9"/>
  <c r="AT676" i="9"/>
  <c r="AZ676" i="9" s="1"/>
  <c r="AX675" i="9"/>
  <c r="AW675" i="9"/>
  <c r="AV675" i="9"/>
  <c r="AU675" i="9"/>
  <c r="AT675" i="9"/>
  <c r="AZ675" i="9" s="1"/>
  <c r="AX674" i="9"/>
  <c r="AW674" i="9"/>
  <c r="AV674" i="9"/>
  <c r="AU674" i="9"/>
  <c r="AT674" i="9"/>
  <c r="AZ674" i="9" s="1"/>
  <c r="AX673" i="9"/>
  <c r="AW673" i="9"/>
  <c r="AV673" i="9"/>
  <c r="AU673" i="9"/>
  <c r="AT673" i="9"/>
  <c r="AZ673" i="9" s="1"/>
  <c r="AX672" i="9"/>
  <c r="AW672" i="9"/>
  <c r="AV672" i="9"/>
  <c r="AU672" i="9"/>
  <c r="AT672" i="9"/>
  <c r="AZ672" i="9" s="1"/>
  <c r="AX671" i="9"/>
  <c r="AW671" i="9"/>
  <c r="AV671" i="9"/>
  <c r="AU671" i="9"/>
  <c r="AT671" i="9"/>
  <c r="AZ671" i="9" s="1"/>
  <c r="AX670" i="9"/>
  <c r="AW670" i="9"/>
  <c r="AV670" i="9"/>
  <c r="AU670" i="9"/>
  <c r="AT670" i="9"/>
  <c r="AZ670" i="9" s="1"/>
  <c r="AX669" i="9"/>
  <c r="AW669" i="9"/>
  <c r="AV669" i="9"/>
  <c r="AU669" i="9"/>
  <c r="AT669" i="9"/>
  <c r="AZ669" i="9" s="1"/>
  <c r="AX668" i="9"/>
  <c r="AW668" i="9"/>
  <c r="AV668" i="9"/>
  <c r="AU668" i="9"/>
  <c r="AT668" i="9"/>
  <c r="AZ668" i="9" s="1"/>
  <c r="AX667" i="9"/>
  <c r="AW667" i="9"/>
  <c r="AV667" i="9"/>
  <c r="AU667" i="9"/>
  <c r="AT667" i="9"/>
  <c r="AZ667" i="9" s="1"/>
  <c r="AX666" i="9"/>
  <c r="AW666" i="9"/>
  <c r="AV666" i="9"/>
  <c r="AU666" i="9"/>
  <c r="AT666" i="9"/>
  <c r="AZ666" i="9" s="1"/>
  <c r="AX665" i="9"/>
  <c r="AW665" i="9"/>
  <c r="AV665" i="9"/>
  <c r="AU665" i="9"/>
  <c r="AT665" i="9"/>
  <c r="AZ665" i="9" s="1"/>
  <c r="AX664" i="9"/>
  <c r="AW664" i="9"/>
  <c r="AV664" i="9"/>
  <c r="AU664" i="9"/>
  <c r="AT664" i="9"/>
  <c r="AZ664" i="9" s="1"/>
  <c r="AX663" i="9"/>
  <c r="AW663" i="9"/>
  <c r="AV663" i="9"/>
  <c r="AU663" i="9"/>
  <c r="AT663" i="9"/>
  <c r="AZ663" i="9" s="1"/>
  <c r="AX662" i="9"/>
  <c r="AW662" i="9"/>
  <c r="AV662" i="9"/>
  <c r="AU662" i="9"/>
  <c r="AT662" i="9"/>
  <c r="AZ662" i="9" s="1"/>
  <c r="AX661" i="9"/>
  <c r="AW661" i="9"/>
  <c r="AV661" i="9"/>
  <c r="AU661" i="9"/>
  <c r="AT661" i="9"/>
  <c r="AZ661" i="9" s="1"/>
  <c r="AX660" i="9"/>
  <c r="AW660" i="9"/>
  <c r="AV660" i="9"/>
  <c r="AU660" i="9"/>
  <c r="AT660" i="9"/>
  <c r="AZ660" i="9" s="1"/>
  <c r="AX659" i="9"/>
  <c r="AW659" i="9"/>
  <c r="AV659" i="9"/>
  <c r="AU659" i="9"/>
  <c r="AT659" i="9"/>
  <c r="AZ659" i="9" s="1"/>
  <c r="AX658" i="9"/>
  <c r="AW658" i="9"/>
  <c r="AV658" i="9"/>
  <c r="AU658" i="9"/>
  <c r="AT658" i="9"/>
  <c r="AZ658" i="9" s="1"/>
  <c r="AX657" i="9"/>
  <c r="AW657" i="9"/>
  <c r="AV657" i="9"/>
  <c r="AU657" i="9"/>
  <c r="AT657" i="9"/>
  <c r="AZ657" i="9" s="1"/>
  <c r="AX656" i="9"/>
  <c r="AW656" i="9"/>
  <c r="AV656" i="9"/>
  <c r="AU656" i="9"/>
  <c r="AT656" i="9"/>
  <c r="AZ656" i="9" s="1"/>
  <c r="AX655" i="9"/>
  <c r="AW655" i="9"/>
  <c r="AV655" i="9"/>
  <c r="AU655" i="9"/>
  <c r="AT655" i="9"/>
  <c r="AZ655" i="9" s="1"/>
  <c r="AX654" i="9"/>
  <c r="AW654" i="9"/>
  <c r="AV654" i="9"/>
  <c r="AU654" i="9"/>
  <c r="AT654" i="9"/>
  <c r="AZ654" i="9" s="1"/>
  <c r="AX653" i="9"/>
  <c r="AW653" i="9"/>
  <c r="AV653" i="9"/>
  <c r="AU653" i="9"/>
  <c r="AT653" i="9"/>
  <c r="AZ653" i="9" s="1"/>
  <c r="AX652" i="9"/>
  <c r="AW652" i="9"/>
  <c r="AV652" i="9"/>
  <c r="AU652" i="9"/>
  <c r="AT652" i="9"/>
  <c r="AZ652" i="9" s="1"/>
  <c r="AX651" i="9"/>
  <c r="AW651" i="9"/>
  <c r="AV651" i="9"/>
  <c r="AU651" i="9"/>
  <c r="AT651" i="9"/>
  <c r="AZ651" i="9" s="1"/>
  <c r="AX650" i="9"/>
  <c r="AW650" i="9"/>
  <c r="AV650" i="9"/>
  <c r="AU650" i="9"/>
  <c r="AT650" i="9"/>
  <c r="AZ650" i="9" s="1"/>
  <c r="AX649" i="9"/>
  <c r="AW649" i="9"/>
  <c r="AV649" i="9"/>
  <c r="AU649" i="9"/>
  <c r="AT649" i="9"/>
  <c r="AZ649" i="9" s="1"/>
  <c r="AX648" i="9"/>
  <c r="AW648" i="9"/>
  <c r="AV648" i="9"/>
  <c r="AU648" i="9"/>
  <c r="AT648" i="9"/>
  <c r="AZ648" i="9" s="1"/>
  <c r="AX647" i="9"/>
  <c r="AW647" i="9"/>
  <c r="AV647" i="9"/>
  <c r="AU647" i="9"/>
  <c r="AT647" i="9"/>
  <c r="AZ647" i="9" s="1"/>
  <c r="AX646" i="9"/>
  <c r="AW646" i="9"/>
  <c r="AV646" i="9"/>
  <c r="AU646" i="9"/>
  <c r="AT646" i="9"/>
  <c r="AZ646" i="9" s="1"/>
  <c r="AX645" i="9"/>
  <c r="AW645" i="9"/>
  <c r="AV645" i="9"/>
  <c r="AU645" i="9"/>
  <c r="AT645" i="9"/>
  <c r="AZ645" i="9" s="1"/>
  <c r="AX644" i="9"/>
  <c r="AW644" i="9"/>
  <c r="AV644" i="9"/>
  <c r="AU644" i="9"/>
  <c r="AT644" i="9"/>
  <c r="AZ644" i="9" s="1"/>
  <c r="AX643" i="9"/>
  <c r="AW643" i="9"/>
  <c r="AV643" i="9"/>
  <c r="AU643" i="9"/>
  <c r="AT643" i="9"/>
  <c r="AZ643" i="9" s="1"/>
  <c r="AX642" i="9"/>
  <c r="AW642" i="9"/>
  <c r="AV642" i="9"/>
  <c r="AU642" i="9"/>
  <c r="AT642" i="9"/>
  <c r="AZ642" i="9" s="1"/>
  <c r="AX641" i="9"/>
  <c r="AW641" i="9"/>
  <c r="AV641" i="9"/>
  <c r="AU641" i="9"/>
  <c r="AT641" i="9"/>
  <c r="AZ641" i="9" s="1"/>
  <c r="AX640" i="9"/>
  <c r="AW640" i="9"/>
  <c r="AV640" i="9"/>
  <c r="AU640" i="9"/>
  <c r="AT640" i="9"/>
  <c r="AZ640" i="9" s="1"/>
  <c r="AX639" i="9"/>
  <c r="AW639" i="9"/>
  <c r="AV639" i="9"/>
  <c r="AU639" i="9"/>
  <c r="AT639" i="9"/>
  <c r="AZ639" i="9" s="1"/>
  <c r="AX638" i="9"/>
  <c r="AW638" i="9"/>
  <c r="AV638" i="9"/>
  <c r="AU638" i="9"/>
  <c r="AT638" i="9"/>
  <c r="AZ638" i="9" s="1"/>
  <c r="AX637" i="9"/>
  <c r="AW637" i="9"/>
  <c r="AV637" i="9"/>
  <c r="AU637" i="9"/>
  <c r="AT637" i="9"/>
  <c r="AZ637" i="9" s="1"/>
  <c r="AX636" i="9"/>
  <c r="AW636" i="9"/>
  <c r="AV636" i="9"/>
  <c r="AU636" i="9"/>
  <c r="AT636" i="9"/>
  <c r="AZ636" i="9" s="1"/>
  <c r="AX635" i="9"/>
  <c r="AW635" i="9"/>
  <c r="AV635" i="9"/>
  <c r="AU635" i="9"/>
  <c r="AT635" i="9"/>
  <c r="AZ635" i="9" s="1"/>
  <c r="AX634" i="9"/>
  <c r="AW634" i="9"/>
  <c r="AV634" i="9"/>
  <c r="AU634" i="9"/>
  <c r="AT634" i="9"/>
  <c r="AZ634" i="9" s="1"/>
  <c r="AX633" i="9"/>
  <c r="AW633" i="9"/>
  <c r="AV633" i="9"/>
  <c r="AU633" i="9"/>
  <c r="AT633" i="9"/>
  <c r="AZ633" i="9" s="1"/>
  <c r="AX632" i="9"/>
  <c r="AW632" i="9"/>
  <c r="AV632" i="9"/>
  <c r="AU632" i="9"/>
  <c r="AT632" i="9"/>
  <c r="AZ632" i="9" s="1"/>
  <c r="AX631" i="9"/>
  <c r="AW631" i="9"/>
  <c r="AV631" i="9"/>
  <c r="AU631" i="9"/>
  <c r="AT631" i="9"/>
  <c r="AZ631" i="9" s="1"/>
  <c r="AX630" i="9"/>
  <c r="AW630" i="9"/>
  <c r="AV630" i="9"/>
  <c r="AU630" i="9"/>
  <c r="AT630" i="9"/>
  <c r="AZ630" i="9" s="1"/>
  <c r="AX629" i="9"/>
  <c r="AW629" i="9"/>
  <c r="AV629" i="9"/>
  <c r="AU629" i="9"/>
  <c r="AT629" i="9"/>
  <c r="AZ629" i="9" s="1"/>
  <c r="AX628" i="9"/>
  <c r="AW628" i="9"/>
  <c r="AV628" i="9"/>
  <c r="AU628" i="9"/>
  <c r="AT628" i="9"/>
  <c r="AZ628" i="9" s="1"/>
  <c r="AX627" i="9"/>
  <c r="AW627" i="9"/>
  <c r="AV627" i="9"/>
  <c r="AU627" i="9"/>
  <c r="AT627" i="9"/>
  <c r="AZ627" i="9" s="1"/>
  <c r="AX626" i="9"/>
  <c r="AW626" i="9"/>
  <c r="AV626" i="9"/>
  <c r="AU626" i="9"/>
  <c r="AT626" i="9"/>
  <c r="AZ626" i="9" s="1"/>
  <c r="AX625" i="9"/>
  <c r="AW625" i="9"/>
  <c r="AV625" i="9"/>
  <c r="AU625" i="9"/>
  <c r="AT625" i="9"/>
  <c r="AZ625" i="9" s="1"/>
  <c r="AX624" i="9"/>
  <c r="AW624" i="9"/>
  <c r="AV624" i="9"/>
  <c r="AU624" i="9"/>
  <c r="AT624" i="9"/>
  <c r="AZ624" i="9" s="1"/>
  <c r="AX623" i="9"/>
  <c r="AW623" i="9"/>
  <c r="AV623" i="9"/>
  <c r="AU623" i="9"/>
  <c r="AT623" i="9"/>
  <c r="AZ623" i="9" s="1"/>
  <c r="AX622" i="9"/>
  <c r="AW622" i="9"/>
  <c r="AV622" i="9"/>
  <c r="AU622" i="9"/>
  <c r="AT622" i="9"/>
  <c r="AZ622" i="9" s="1"/>
  <c r="AX621" i="9"/>
  <c r="AW621" i="9"/>
  <c r="AV621" i="9"/>
  <c r="AU621" i="9"/>
  <c r="AT621" i="9"/>
  <c r="AZ621" i="9" s="1"/>
  <c r="AX620" i="9"/>
  <c r="AW620" i="9"/>
  <c r="AV620" i="9"/>
  <c r="AU620" i="9"/>
  <c r="AT620" i="9"/>
  <c r="AZ620" i="9" s="1"/>
  <c r="AX619" i="9"/>
  <c r="AW619" i="9"/>
  <c r="AV619" i="9"/>
  <c r="AU619" i="9"/>
  <c r="AT619" i="9"/>
  <c r="AZ619" i="9" s="1"/>
  <c r="AX618" i="9"/>
  <c r="AW618" i="9"/>
  <c r="AV618" i="9"/>
  <c r="AU618" i="9"/>
  <c r="AT618" i="9"/>
  <c r="AZ618" i="9" s="1"/>
  <c r="AX617" i="9"/>
  <c r="AW617" i="9"/>
  <c r="AV617" i="9"/>
  <c r="AU617" i="9"/>
  <c r="AT617" i="9"/>
  <c r="AZ617" i="9" s="1"/>
  <c r="AX616" i="9"/>
  <c r="AW616" i="9"/>
  <c r="AV616" i="9"/>
  <c r="AU616" i="9"/>
  <c r="AT616" i="9"/>
  <c r="AZ616" i="9" s="1"/>
  <c r="AX615" i="9"/>
  <c r="AW615" i="9"/>
  <c r="AV615" i="9"/>
  <c r="AU615" i="9"/>
  <c r="AT615" i="9"/>
  <c r="AZ615" i="9" s="1"/>
  <c r="AX614" i="9"/>
  <c r="AW614" i="9"/>
  <c r="AV614" i="9"/>
  <c r="AU614" i="9"/>
  <c r="AT614" i="9"/>
  <c r="AZ614" i="9" s="1"/>
  <c r="AX613" i="9"/>
  <c r="AW613" i="9"/>
  <c r="AV613" i="9"/>
  <c r="AU613" i="9"/>
  <c r="AT613" i="9"/>
  <c r="AZ613" i="9" s="1"/>
  <c r="AX612" i="9"/>
  <c r="AW612" i="9"/>
  <c r="AV612" i="9"/>
  <c r="AU612" i="9"/>
  <c r="AT612" i="9"/>
  <c r="AZ612" i="9" s="1"/>
  <c r="AX611" i="9"/>
  <c r="AW611" i="9"/>
  <c r="AV611" i="9"/>
  <c r="AU611" i="9"/>
  <c r="AT611" i="9"/>
  <c r="AZ611" i="9" s="1"/>
  <c r="AX610" i="9"/>
  <c r="AW610" i="9"/>
  <c r="AV610" i="9"/>
  <c r="AU610" i="9"/>
  <c r="AT610" i="9"/>
  <c r="AZ610" i="9" s="1"/>
  <c r="AX609" i="9"/>
  <c r="AW609" i="9"/>
  <c r="AV609" i="9"/>
  <c r="AU609" i="9"/>
  <c r="AT609" i="9"/>
  <c r="AZ609" i="9" s="1"/>
  <c r="AX608" i="9"/>
  <c r="AW608" i="9"/>
  <c r="AV608" i="9"/>
  <c r="AU608" i="9"/>
  <c r="AT608" i="9"/>
  <c r="AZ608" i="9" s="1"/>
  <c r="AX607" i="9"/>
  <c r="AW607" i="9"/>
  <c r="AV607" i="9"/>
  <c r="AU607" i="9"/>
  <c r="AT607" i="9"/>
  <c r="AZ607" i="9" s="1"/>
  <c r="AX606" i="9"/>
  <c r="AW606" i="9"/>
  <c r="AV606" i="9"/>
  <c r="AU606" i="9"/>
  <c r="AT606" i="9"/>
  <c r="AZ606" i="9" s="1"/>
  <c r="AX605" i="9"/>
  <c r="AW605" i="9"/>
  <c r="AV605" i="9"/>
  <c r="AU605" i="9"/>
  <c r="AT605" i="9"/>
  <c r="AZ605" i="9" s="1"/>
  <c r="AX604" i="9"/>
  <c r="AW604" i="9"/>
  <c r="AV604" i="9"/>
  <c r="AU604" i="9"/>
  <c r="AT604" i="9"/>
  <c r="AZ604" i="9" s="1"/>
  <c r="AX603" i="9"/>
  <c r="AW603" i="9"/>
  <c r="AV603" i="9"/>
  <c r="AU603" i="9"/>
  <c r="AT603" i="9"/>
  <c r="AZ603" i="9" s="1"/>
  <c r="AX602" i="9"/>
  <c r="AW602" i="9"/>
  <c r="AV602" i="9"/>
  <c r="AU602" i="9"/>
  <c r="AT602" i="9"/>
  <c r="AZ602" i="9" s="1"/>
  <c r="AX601" i="9"/>
  <c r="AW601" i="9"/>
  <c r="AV601" i="9"/>
  <c r="AU601" i="9"/>
  <c r="AT601" i="9"/>
  <c r="AZ601" i="9" s="1"/>
  <c r="AX600" i="9"/>
  <c r="AW600" i="9"/>
  <c r="AV600" i="9"/>
  <c r="AU600" i="9"/>
  <c r="AT600" i="9"/>
  <c r="AZ600" i="9" s="1"/>
  <c r="AX599" i="9"/>
  <c r="AW599" i="9"/>
  <c r="AV599" i="9"/>
  <c r="AU599" i="9"/>
  <c r="AT599" i="9"/>
  <c r="AZ599" i="9" s="1"/>
  <c r="AX598" i="9"/>
  <c r="AW598" i="9"/>
  <c r="AV598" i="9"/>
  <c r="AU598" i="9"/>
  <c r="AT598" i="9"/>
  <c r="AZ598" i="9" s="1"/>
  <c r="AX597" i="9"/>
  <c r="AW597" i="9"/>
  <c r="AV597" i="9"/>
  <c r="AU597" i="9"/>
  <c r="AT597" i="9"/>
  <c r="AZ597" i="9" s="1"/>
  <c r="AX596" i="9"/>
  <c r="AW596" i="9"/>
  <c r="AV596" i="9"/>
  <c r="AU596" i="9"/>
  <c r="AT596" i="9"/>
  <c r="AZ596" i="9" s="1"/>
  <c r="AX595" i="9"/>
  <c r="AW595" i="9"/>
  <c r="AV595" i="9"/>
  <c r="AU595" i="9"/>
  <c r="AT595" i="9"/>
  <c r="AZ595" i="9" s="1"/>
  <c r="AX594" i="9"/>
  <c r="AW594" i="9"/>
  <c r="AV594" i="9"/>
  <c r="AU594" i="9"/>
  <c r="AT594" i="9"/>
  <c r="AZ594" i="9" s="1"/>
  <c r="AX593" i="9"/>
  <c r="AW593" i="9"/>
  <c r="AV593" i="9"/>
  <c r="AU593" i="9"/>
  <c r="AT593" i="9"/>
  <c r="AZ593" i="9" s="1"/>
  <c r="AX592" i="9"/>
  <c r="AW592" i="9"/>
  <c r="AV592" i="9"/>
  <c r="AU592" i="9"/>
  <c r="AT592" i="9"/>
  <c r="AZ592" i="9" s="1"/>
  <c r="AX591" i="9"/>
  <c r="AW591" i="9"/>
  <c r="AV591" i="9"/>
  <c r="AU591" i="9"/>
  <c r="AT591" i="9"/>
  <c r="AZ591" i="9" s="1"/>
  <c r="AX590" i="9"/>
  <c r="AW590" i="9"/>
  <c r="AV590" i="9"/>
  <c r="AU590" i="9"/>
  <c r="AT590" i="9"/>
  <c r="AZ590" i="9" s="1"/>
  <c r="AX589" i="9"/>
  <c r="AW589" i="9"/>
  <c r="AV589" i="9"/>
  <c r="AU589" i="9"/>
  <c r="AT589" i="9"/>
  <c r="AZ589" i="9" s="1"/>
  <c r="AX588" i="9"/>
  <c r="AW588" i="9"/>
  <c r="AV588" i="9"/>
  <c r="AU588" i="9"/>
  <c r="AT588" i="9"/>
  <c r="AZ588" i="9" s="1"/>
  <c r="AX587" i="9"/>
  <c r="AW587" i="9"/>
  <c r="AV587" i="9"/>
  <c r="AU587" i="9"/>
  <c r="AT587" i="9"/>
  <c r="AZ587" i="9" s="1"/>
  <c r="AX586" i="9"/>
  <c r="AW586" i="9"/>
  <c r="AV586" i="9"/>
  <c r="AU586" i="9"/>
  <c r="AT586" i="9"/>
  <c r="AZ586" i="9" s="1"/>
  <c r="AX585" i="9"/>
  <c r="AW585" i="9"/>
  <c r="AV585" i="9"/>
  <c r="AU585" i="9"/>
  <c r="AT585" i="9"/>
  <c r="AZ585" i="9" s="1"/>
  <c r="AX584" i="9"/>
  <c r="AW584" i="9"/>
  <c r="AV584" i="9"/>
  <c r="AU584" i="9"/>
  <c r="AT584" i="9"/>
  <c r="AZ584" i="9" s="1"/>
  <c r="AX583" i="9"/>
  <c r="AW583" i="9"/>
  <c r="AV583" i="9"/>
  <c r="AU583" i="9"/>
  <c r="AT583" i="9"/>
  <c r="AZ583" i="9" s="1"/>
  <c r="AX582" i="9"/>
  <c r="AW582" i="9"/>
  <c r="AV582" i="9"/>
  <c r="AU582" i="9"/>
  <c r="AT582" i="9"/>
  <c r="AZ582" i="9" s="1"/>
  <c r="AX581" i="9"/>
  <c r="AW581" i="9"/>
  <c r="AV581" i="9"/>
  <c r="AU581" i="9"/>
  <c r="AT581" i="9"/>
  <c r="AZ581" i="9" s="1"/>
  <c r="AX580" i="9"/>
  <c r="AW580" i="9"/>
  <c r="AV580" i="9"/>
  <c r="AU580" i="9"/>
  <c r="AT580" i="9"/>
  <c r="AZ580" i="9" s="1"/>
  <c r="AX579" i="9"/>
  <c r="AW579" i="9"/>
  <c r="AV579" i="9"/>
  <c r="AU579" i="9"/>
  <c r="AT579" i="9"/>
  <c r="AZ579" i="9" s="1"/>
  <c r="AX578" i="9"/>
  <c r="AW578" i="9"/>
  <c r="AV578" i="9"/>
  <c r="AU578" i="9"/>
  <c r="AT578" i="9"/>
  <c r="AZ578" i="9" s="1"/>
  <c r="AX577" i="9"/>
  <c r="AW577" i="9"/>
  <c r="AV577" i="9"/>
  <c r="AU577" i="9"/>
  <c r="AT577" i="9"/>
  <c r="AZ577" i="9" s="1"/>
  <c r="AX576" i="9"/>
  <c r="AW576" i="9"/>
  <c r="AV576" i="9"/>
  <c r="AU576" i="9"/>
  <c r="AT576" i="9"/>
  <c r="AZ576" i="9" s="1"/>
  <c r="AX575" i="9"/>
  <c r="AW575" i="9"/>
  <c r="AV575" i="9"/>
  <c r="AU575" i="9"/>
  <c r="AT575" i="9"/>
  <c r="AZ575" i="9" s="1"/>
  <c r="AX574" i="9"/>
  <c r="AW574" i="9"/>
  <c r="AV574" i="9"/>
  <c r="AU574" i="9"/>
  <c r="AT574" i="9"/>
  <c r="AZ574" i="9" s="1"/>
  <c r="AX573" i="9"/>
  <c r="AW573" i="9"/>
  <c r="AV573" i="9"/>
  <c r="AU573" i="9"/>
  <c r="AT573" i="9"/>
  <c r="AZ573" i="9" s="1"/>
  <c r="AX572" i="9"/>
  <c r="AW572" i="9"/>
  <c r="AV572" i="9"/>
  <c r="AU572" i="9"/>
  <c r="AT572" i="9"/>
  <c r="AZ572" i="9" s="1"/>
  <c r="AX571" i="9"/>
  <c r="AW571" i="9"/>
  <c r="AV571" i="9"/>
  <c r="AU571" i="9"/>
  <c r="AT571" i="9"/>
  <c r="AZ571" i="9" s="1"/>
  <c r="AX570" i="9"/>
  <c r="AW570" i="9"/>
  <c r="AV570" i="9"/>
  <c r="AU570" i="9"/>
  <c r="AT570" i="9"/>
  <c r="AZ570" i="9" s="1"/>
  <c r="AX569" i="9"/>
  <c r="AW569" i="9"/>
  <c r="AV569" i="9"/>
  <c r="AU569" i="9"/>
  <c r="AT569" i="9"/>
  <c r="AZ569" i="9" s="1"/>
  <c r="AX568" i="9"/>
  <c r="AW568" i="9"/>
  <c r="AV568" i="9"/>
  <c r="AU568" i="9"/>
  <c r="AT568" i="9"/>
  <c r="AZ568" i="9" s="1"/>
  <c r="AX567" i="9"/>
  <c r="AW567" i="9"/>
  <c r="AV567" i="9"/>
  <c r="AU567" i="9"/>
  <c r="AT567" i="9"/>
  <c r="AZ567" i="9" s="1"/>
  <c r="AX566" i="9"/>
  <c r="AW566" i="9"/>
  <c r="AV566" i="9"/>
  <c r="AU566" i="9"/>
  <c r="AT566" i="9"/>
  <c r="AZ566" i="9" s="1"/>
  <c r="AX565" i="9"/>
  <c r="AW565" i="9"/>
  <c r="AV565" i="9"/>
  <c r="AU565" i="9"/>
  <c r="AT565" i="9"/>
  <c r="AZ565" i="9" s="1"/>
  <c r="AX564" i="9"/>
  <c r="AW564" i="9"/>
  <c r="AV564" i="9"/>
  <c r="AU564" i="9"/>
  <c r="AT564" i="9"/>
  <c r="AZ564" i="9" s="1"/>
  <c r="AX563" i="9"/>
  <c r="AW563" i="9"/>
  <c r="AV563" i="9"/>
  <c r="AU563" i="9"/>
  <c r="AT563" i="9"/>
  <c r="AZ563" i="9" s="1"/>
  <c r="AX562" i="9"/>
  <c r="AW562" i="9"/>
  <c r="AV562" i="9"/>
  <c r="AU562" i="9"/>
  <c r="AT562" i="9"/>
  <c r="AZ562" i="9" s="1"/>
  <c r="AX561" i="9"/>
  <c r="AW561" i="9"/>
  <c r="AV561" i="9"/>
  <c r="AU561" i="9"/>
  <c r="AT561" i="9"/>
  <c r="AZ561" i="9" s="1"/>
  <c r="AX560" i="9"/>
  <c r="AW560" i="9"/>
  <c r="AV560" i="9"/>
  <c r="AU560" i="9"/>
  <c r="AT560" i="9"/>
  <c r="AZ560" i="9" s="1"/>
  <c r="AX559" i="9"/>
  <c r="AW559" i="9"/>
  <c r="AV559" i="9"/>
  <c r="AU559" i="9"/>
  <c r="AT559" i="9"/>
  <c r="AZ559" i="9" s="1"/>
  <c r="AX558" i="9"/>
  <c r="AW558" i="9"/>
  <c r="AV558" i="9"/>
  <c r="AU558" i="9"/>
  <c r="AT558" i="9"/>
  <c r="AZ558" i="9" s="1"/>
  <c r="AX557" i="9"/>
  <c r="AW557" i="9"/>
  <c r="AV557" i="9"/>
  <c r="AU557" i="9"/>
  <c r="AT557" i="9"/>
  <c r="AZ557" i="9" s="1"/>
  <c r="AX556" i="9"/>
  <c r="AW556" i="9"/>
  <c r="AV556" i="9"/>
  <c r="AU556" i="9"/>
  <c r="AT556" i="9"/>
  <c r="AZ556" i="9" s="1"/>
  <c r="AX555" i="9"/>
  <c r="AW555" i="9"/>
  <c r="AV555" i="9"/>
  <c r="AU555" i="9"/>
  <c r="AT555" i="9"/>
  <c r="AZ555" i="9" s="1"/>
  <c r="AX554" i="9"/>
  <c r="AW554" i="9"/>
  <c r="AV554" i="9"/>
  <c r="AU554" i="9"/>
  <c r="AT554" i="9"/>
  <c r="AZ554" i="9" s="1"/>
  <c r="AX553" i="9"/>
  <c r="AW553" i="9"/>
  <c r="AV553" i="9"/>
  <c r="AU553" i="9"/>
  <c r="AT553" i="9"/>
  <c r="AZ553" i="9" s="1"/>
  <c r="AX552" i="9"/>
  <c r="AW552" i="9"/>
  <c r="AV552" i="9"/>
  <c r="AU552" i="9"/>
  <c r="AT552" i="9"/>
  <c r="AZ552" i="9" s="1"/>
  <c r="AX551" i="9"/>
  <c r="AW551" i="9"/>
  <c r="AV551" i="9"/>
  <c r="AU551" i="9"/>
  <c r="AT551" i="9"/>
  <c r="AZ551" i="9" s="1"/>
  <c r="AX550" i="9"/>
  <c r="AW550" i="9"/>
  <c r="AV550" i="9"/>
  <c r="AU550" i="9"/>
  <c r="AT550" i="9"/>
  <c r="AZ550" i="9" s="1"/>
  <c r="AX549" i="9"/>
  <c r="AW549" i="9"/>
  <c r="AV549" i="9"/>
  <c r="AU549" i="9"/>
  <c r="AT549" i="9"/>
  <c r="AZ549" i="9" s="1"/>
  <c r="AX548" i="9"/>
  <c r="AW548" i="9"/>
  <c r="AV548" i="9"/>
  <c r="AU548" i="9"/>
  <c r="AT548" i="9"/>
  <c r="AZ548" i="9" s="1"/>
  <c r="AX547" i="9"/>
  <c r="AW547" i="9"/>
  <c r="AV547" i="9"/>
  <c r="AU547" i="9"/>
  <c r="AT547" i="9"/>
  <c r="AZ547" i="9" s="1"/>
  <c r="AX546" i="9"/>
  <c r="AW546" i="9"/>
  <c r="AV546" i="9"/>
  <c r="AU546" i="9"/>
  <c r="AT546" i="9"/>
  <c r="AZ546" i="9" s="1"/>
  <c r="AX545" i="9"/>
  <c r="AW545" i="9"/>
  <c r="AV545" i="9"/>
  <c r="AU545" i="9"/>
  <c r="AT545" i="9"/>
  <c r="AZ545" i="9" s="1"/>
  <c r="AX544" i="9"/>
  <c r="AW544" i="9"/>
  <c r="AV544" i="9"/>
  <c r="AU544" i="9"/>
  <c r="AT544" i="9"/>
  <c r="AZ544" i="9" s="1"/>
  <c r="AX543" i="9"/>
  <c r="AW543" i="9"/>
  <c r="AV543" i="9"/>
  <c r="AU543" i="9"/>
  <c r="AT543" i="9"/>
  <c r="AZ543" i="9" s="1"/>
  <c r="AX542" i="9"/>
  <c r="AW542" i="9"/>
  <c r="AV542" i="9"/>
  <c r="AU542" i="9"/>
  <c r="AT542" i="9"/>
  <c r="AZ542" i="9" s="1"/>
  <c r="AX541" i="9"/>
  <c r="AW541" i="9"/>
  <c r="AV541" i="9"/>
  <c r="AU541" i="9"/>
  <c r="AT541" i="9"/>
  <c r="AZ541" i="9" s="1"/>
  <c r="AX540" i="9"/>
  <c r="AW540" i="9"/>
  <c r="AV540" i="9"/>
  <c r="AU540" i="9"/>
  <c r="AT540" i="9"/>
  <c r="AZ540" i="9" s="1"/>
  <c r="AX539" i="9"/>
  <c r="AW539" i="9"/>
  <c r="AV539" i="9"/>
  <c r="AU539" i="9"/>
  <c r="AT539" i="9"/>
  <c r="AZ539" i="9" s="1"/>
  <c r="AX538" i="9"/>
  <c r="AW538" i="9"/>
  <c r="AV538" i="9"/>
  <c r="AU538" i="9"/>
  <c r="AT538" i="9"/>
  <c r="AZ538" i="9" s="1"/>
  <c r="AX537" i="9"/>
  <c r="AW537" i="9"/>
  <c r="AV537" i="9"/>
  <c r="AU537" i="9"/>
  <c r="AT537" i="9"/>
  <c r="AZ537" i="9" s="1"/>
  <c r="AX536" i="9"/>
  <c r="AW536" i="9"/>
  <c r="AV536" i="9"/>
  <c r="AU536" i="9"/>
  <c r="AT536" i="9"/>
  <c r="AZ536" i="9" s="1"/>
  <c r="AX535" i="9"/>
  <c r="AW535" i="9"/>
  <c r="AV535" i="9"/>
  <c r="AU535" i="9"/>
  <c r="AT535" i="9"/>
  <c r="AZ535" i="9" s="1"/>
  <c r="AX534" i="9"/>
  <c r="AW534" i="9"/>
  <c r="AV534" i="9"/>
  <c r="AU534" i="9"/>
  <c r="AT534" i="9"/>
  <c r="AZ534" i="9" s="1"/>
  <c r="AX533" i="9"/>
  <c r="AW533" i="9"/>
  <c r="AV533" i="9"/>
  <c r="AU533" i="9"/>
  <c r="AT533" i="9"/>
  <c r="AZ533" i="9" s="1"/>
  <c r="AX532" i="9"/>
  <c r="AW532" i="9"/>
  <c r="AV532" i="9"/>
  <c r="AU532" i="9"/>
  <c r="AT532" i="9"/>
  <c r="AZ532" i="9" s="1"/>
  <c r="AX531" i="9"/>
  <c r="AW531" i="9"/>
  <c r="AV531" i="9"/>
  <c r="AU531" i="9"/>
  <c r="AT531" i="9"/>
  <c r="AZ531" i="9" s="1"/>
  <c r="AX530" i="9"/>
  <c r="AW530" i="9"/>
  <c r="AV530" i="9"/>
  <c r="AU530" i="9"/>
  <c r="AT530" i="9"/>
  <c r="AZ530" i="9" s="1"/>
  <c r="AX529" i="9"/>
  <c r="AW529" i="9"/>
  <c r="AV529" i="9"/>
  <c r="AU529" i="9"/>
  <c r="AT529" i="9"/>
  <c r="AZ529" i="9" s="1"/>
  <c r="AX528" i="9"/>
  <c r="AW528" i="9"/>
  <c r="AV528" i="9"/>
  <c r="AU528" i="9"/>
  <c r="AT528" i="9"/>
  <c r="AZ528" i="9" s="1"/>
  <c r="AX527" i="9"/>
  <c r="AW527" i="9"/>
  <c r="AV527" i="9"/>
  <c r="AU527" i="9"/>
  <c r="AT527" i="9"/>
  <c r="AZ527" i="9" s="1"/>
  <c r="AX526" i="9"/>
  <c r="AW526" i="9"/>
  <c r="AV526" i="9"/>
  <c r="AU526" i="9"/>
  <c r="AT526" i="9"/>
  <c r="AZ526" i="9" s="1"/>
  <c r="AX525" i="9"/>
  <c r="AW525" i="9"/>
  <c r="AV525" i="9"/>
  <c r="AU525" i="9"/>
  <c r="AT525" i="9"/>
  <c r="AZ525" i="9" s="1"/>
  <c r="AX524" i="9"/>
  <c r="AW524" i="9"/>
  <c r="AV524" i="9"/>
  <c r="AU524" i="9"/>
  <c r="AT524" i="9"/>
  <c r="AZ524" i="9" s="1"/>
  <c r="AX523" i="9"/>
  <c r="AW523" i="9"/>
  <c r="AV523" i="9"/>
  <c r="AU523" i="9"/>
  <c r="AT523" i="9"/>
  <c r="AZ523" i="9" s="1"/>
  <c r="AX522" i="9"/>
  <c r="AW522" i="9"/>
  <c r="AV522" i="9"/>
  <c r="AU522" i="9"/>
  <c r="AT522" i="9"/>
  <c r="AZ522" i="9" s="1"/>
  <c r="AX521" i="9"/>
  <c r="AW521" i="9"/>
  <c r="AV521" i="9"/>
  <c r="AU521" i="9"/>
  <c r="AT521" i="9"/>
  <c r="AZ521" i="9" s="1"/>
  <c r="AX520" i="9"/>
  <c r="AW520" i="9"/>
  <c r="AV520" i="9"/>
  <c r="AU520" i="9"/>
  <c r="AT520" i="9"/>
  <c r="AZ520" i="9" s="1"/>
  <c r="AX519" i="9"/>
  <c r="AW519" i="9"/>
  <c r="AV519" i="9"/>
  <c r="AU519" i="9"/>
  <c r="AT519" i="9"/>
  <c r="AZ519" i="9" s="1"/>
  <c r="AX518" i="9"/>
  <c r="AW518" i="9"/>
  <c r="AV518" i="9"/>
  <c r="AU518" i="9"/>
  <c r="AT518" i="9"/>
  <c r="AZ518" i="9" s="1"/>
  <c r="AX517" i="9"/>
  <c r="AW517" i="9"/>
  <c r="AV517" i="9"/>
  <c r="AU517" i="9"/>
  <c r="AT517" i="9"/>
  <c r="AZ517" i="9" s="1"/>
  <c r="AX516" i="9"/>
  <c r="AW516" i="9"/>
  <c r="AV516" i="9"/>
  <c r="AU516" i="9"/>
  <c r="AT516" i="9"/>
  <c r="AZ516" i="9" s="1"/>
  <c r="AX515" i="9"/>
  <c r="AW515" i="9"/>
  <c r="AV515" i="9"/>
  <c r="AU515" i="9"/>
  <c r="AT515" i="9"/>
  <c r="AZ515" i="9" s="1"/>
  <c r="AX514" i="9"/>
  <c r="AW514" i="9"/>
  <c r="AV514" i="9"/>
  <c r="AU514" i="9"/>
  <c r="AT514" i="9"/>
  <c r="AZ514" i="9" s="1"/>
  <c r="AX513" i="9"/>
  <c r="AW513" i="9"/>
  <c r="AV513" i="9"/>
  <c r="AU513" i="9"/>
  <c r="AT513" i="9"/>
  <c r="AZ513" i="9" s="1"/>
  <c r="AX512" i="9"/>
  <c r="AW512" i="9"/>
  <c r="AV512" i="9"/>
  <c r="AU512" i="9"/>
  <c r="AT512" i="9"/>
  <c r="AZ512" i="9" s="1"/>
  <c r="AX511" i="9"/>
  <c r="AW511" i="9"/>
  <c r="AV511" i="9"/>
  <c r="AU511" i="9"/>
  <c r="AT511" i="9"/>
  <c r="AZ511" i="9" s="1"/>
  <c r="AX510" i="9"/>
  <c r="AW510" i="9"/>
  <c r="AV510" i="9"/>
  <c r="AU510" i="9"/>
  <c r="AT510" i="9"/>
  <c r="AZ510" i="9" s="1"/>
  <c r="AX509" i="9"/>
  <c r="AW509" i="9"/>
  <c r="AV509" i="9"/>
  <c r="AU509" i="9"/>
  <c r="AT509" i="9"/>
  <c r="AZ509" i="9" s="1"/>
  <c r="AX508" i="9"/>
  <c r="AW508" i="9"/>
  <c r="AV508" i="9"/>
  <c r="AU508" i="9"/>
  <c r="AT508" i="9"/>
  <c r="AZ508" i="9" s="1"/>
  <c r="AX507" i="9"/>
  <c r="AW507" i="9"/>
  <c r="AV507" i="9"/>
  <c r="AU507" i="9"/>
  <c r="AT507" i="9"/>
  <c r="AZ507" i="9" s="1"/>
  <c r="AX506" i="9"/>
  <c r="AW506" i="9"/>
  <c r="AV506" i="9"/>
  <c r="AU506" i="9"/>
  <c r="AT506" i="9"/>
  <c r="AZ506" i="9" s="1"/>
  <c r="AX505" i="9"/>
  <c r="AW505" i="9"/>
  <c r="AV505" i="9"/>
  <c r="AU505" i="9"/>
  <c r="AT505" i="9"/>
  <c r="AZ505" i="9" s="1"/>
  <c r="AX504" i="9"/>
  <c r="AW504" i="9"/>
  <c r="AV504" i="9"/>
  <c r="AU504" i="9"/>
  <c r="AT504" i="9"/>
  <c r="AZ504" i="9" s="1"/>
  <c r="AX503" i="9"/>
  <c r="AW503" i="9"/>
  <c r="AV503" i="9"/>
  <c r="AU503" i="9"/>
  <c r="AT503" i="9"/>
  <c r="AZ503" i="9" s="1"/>
  <c r="AX502" i="9"/>
  <c r="AW502" i="9"/>
  <c r="AV502" i="9"/>
  <c r="AU502" i="9"/>
  <c r="AT502" i="9"/>
  <c r="AZ502" i="9" s="1"/>
  <c r="AX501" i="9"/>
  <c r="AW501" i="9"/>
  <c r="AV501" i="9"/>
  <c r="AU501" i="9"/>
  <c r="AT501" i="9"/>
  <c r="AZ501" i="9" s="1"/>
  <c r="AX500" i="9"/>
  <c r="AW500" i="9"/>
  <c r="AV500" i="9"/>
  <c r="AU500" i="9"/>
  <c r="AT500" i="9"/>
  <c r="AZ500" i="9" s="1"/>
  <c r="AX499" i="9"/>
  <c r="AW499" i="9"/>
  <c r="AV499" i="9"/>
  <c r="AU499" i="9"/>
  <c r="AT499" i="9"/>
  <c r="AZ499" i="9" s="1"/>
  <c r="AX498" i="9"/>
  <c r="AW498" i="9"/>
  <c r="AV498" i="9"/>
  <c r="AU498" i="9"/>
  <c r="AT498" i="9"/>
  <c r="AZ498" i="9" s="1"/>
  <c r="AX497" i="9"/>
  <c r="AW497" i="9"/>
  <c r="AV497" i="9"/>
  <c r="AU497" i="9"/>
  <c r="AT497" i="9"/>
  <c r="AZ497" i="9" s="1"/>
  <c r="AX496" i="9"/>
  <c r="AW496" i="9"/>
  <c r="AV496" i="9"/>
  <c r="AU496" i="9"/>
  <c r="AT496" i="9"/>
  <c r="AZ496" i="9" s="1"/>
  <c r="AX495" i="9"/>
  <c r="AW495" i="9"/>
  <c r="AV495" i="9"/>
  <c r="AU495" i="9"/>
  <c r="AT495" i="9"/>
  <c r="AZ495" i="9" s="1"/>
  <c r="AX494" i="9"/>
  <c r="AW494" i="9"/>
  <c r="AV494" i="9"/>
  <c r="AU494" i="9"/>
  <c r="AT494" i="9"/>
  <c r="AZ494" i="9" s="1"/>
  <c r="AX493" i="9"/>
  <c r="AW493" i="9"/>
  <c r="AV493" i="9"/>
  <c r="AU493" i="9"/>
  <c r="AT493" i="9"/>
  <c r="AZ493" i="9" s="1"/>
  <c r="AX492" i="9"/>
  <c r="AW492" i="9"/>
  <c r="AV492" i="9"/>
  <c r="AU492" i="9"/>
  <c r="AT492" i="9"/>
  <c r="AZ492" i="9" s="1"/>
  <c r="AX491" i="9"/>
  <c r="AW491" i="9"/>
  <c r="AV491" i="9"/>
  <c r="AU491" i="9"/>
  <c r="AT491" i="9"/>
  <c r="AZ491" i="9" s="1"/>
  <c r="AX490" i="9"/>
  <c r="AW490" i="9"/>
  <c r="AV490" i="9"/>
  <c r="AU490" i="9"/>
  <c r="AT490" i="9"/>
  <c r="AZ490" i="9" s="1"/>
  <c r="AX489" i="9"/>
  <c r="AW489" i="9"/>
  <c r="AV489" i="9"/>
  <c r="AU489" i="9"/>
  <c r="AT489" i="9"/>
  <c r="AZ489" i="9" s="1"/>
  <c r="AX488" i="9"/>
  <c r="AW488" i="9"/>
  <c r="AV488" i="9"/>
  <c r="AU488" i="9"/>
  <c r="AT488" i="9"/>
  <c r="AZ488" i="9" s="1"/>
  <c r="AX487" i="9"/>
  <c r="AW487" i="9"/>
  <c r="AV487" i="9"/>
  <c r="AU487" i="9"/>
  <c r="AT487" i="9"/>
  <c r="AZ487" i="9" s="1"/>
  <c r="AX486" i="9"/>
  <c r="AW486" i="9"/>
  <c r="AV486" i="9"/>
  <c r="AU486" i="9"/>
  <c r="AT486" i="9"/>
  <c r="AZ486" i="9" s="1"/>
  <c r="AX485" i="9"/>
  <c r="AW485" i="9"/>
  <c r="AV485" i="9"/>
  <c r="AU485" i="9"/>
  <c r="AT485" i="9"/>
  <c r="AZ485" i="9" s="1"/>
  <c r="AX484" i="9"/>
  <c r="AW484" i="9"/>
  <c r="AV484" i="9"/>
  <c r="AU484" i="9"/>
  <c r="AT484" i="9"/>
  <c r="AZ484" i="9" s="1"/>
  <c r="AX483" i="9"/>
  <c r="AW483" i="9"/>
  <c r="AV483" i="9"/>
  <c r="AU483" i="9"/>
  <c r="AT483" i="9"/>
  <c r="AZ483" i="9" s="1"/>
  <c r="AX482" i="9"/>
  <c r="AW482" i="9"/>
  <c r="AV482" i="9"/>
  <c r="AU482" i="9"/>
  <c r="AT482" i="9"/>
  <c r="AZ482" i="9" s="1"/>
  <c r="AX481" i="9"/>
  <c r="AW481" i="9"/>
  <c r="AV481" i="9"/>
  <c r="AU481" i="9"/>
  <c r="AT481" i="9"/>
  <c r="AZ481" i="9" s="1"/>
  <c r="AX480" i="9"/>
  <c r="AW480" i="9"/>
  <c r="AV480" i="9"/>
  <c r="AU480" i="9"/>
  <c r="AT480" i="9"/>
  <c r="AZ480" i="9" s="1"/>
  <c r="AX479" i="9"/>
  <c r="AW479" i="9"/>
  <c r="AV479" i="9"/>
  <c r="AU479" i="9"/>
  <c r="AT479" i="9"/>
  <c r="AZ479" i="9" s="1"/>
  <c r="AX478" i="9"/>
  <c r="AW478" i="9"/>
  <c r="AV478" i="9"/>
  <c r="AU478" i="9"/>
  <c r="AT478" i="9"/>
  <c r="AZ478" i="9" s="1"/>
  <c r="AX477" i="9"/>
  <c r="AW477" i="9"/>
  <c r="AV477" i="9"/>
  <c r="AU477" i="9"/>
  <c r="AT477" i="9"/>
  <c r="AZ477" i="9" s="1"/>
  <c r="AX476" i="9"/>
  <c r="AW476" i="9"/>
  <c r="AV476" i="9"/>
  <c r="AU476" i="9"/>
  <c r="AT476" i="9"/>
  <c r="AZ476" i="9" s="1"/>
  <c r="AX475" i="9"/>
  <c r="AW475" i="9"/>
  <c r="AV475" i="9"/>
  <c r="AU475" i="9"/>
  <c r="AT475" i="9"/>
  <c r="AZ475" i="9" s="1"/>
  <c r="AX474" i="9"/>
  <c r="AW474" i="9"/>
  <c r="AV474" i="9"/>
  <c r="AU474" i="9"/>
  <c r="AT474" i="9"/>
  <c r="AZ474" i="9" s="1"/>
  <c r="AX473" i="9"/>
  <c r="AW473" i="9"/>
  <c r="AV473" i="9"/>
  <c r="AU473" i="9"/>
  <c r="AT473" i="9"/>
  <c r="AZ473" i="9" s="1"/>
  <c r="AX472" i="9"/>
  <c r="AW472" i="9"/>
  <c r="AV472" i="9"/>
  <c r="AU472" i="9"/>
  <c r="AT472" i="9"/>
  <c r="AZ472" i="9" s="1"/>
  <c r="AX471" i="9"/>
  <c r="AW471" i="9"/>
  <c r="AV471" i="9"/>
  <c r="AU471" i="9"/>
  <c r="AT471" i="9"/>
  <c r="AZ471" i="9" s="1"/>
  <c r="AX470" i="9"/>
  <c r="AW470" i="9"/>
  <c r="AV470" i="9"/>
  <c r="AU470" i="9"/>
  <c r="AT470" i="9"/>
  <c r="AZ470" i="9" s="1"/>
  <c r="AX469" i="9"/>
  <c r="AW469" i="9"/>
  <c r="AV469" i="9"/>
  <c r="AU469" i="9"/>
  <c r="AT469" i="9"/>
  <c r="AZ469" i="9" s="1"/>
  <c r="AX468" i="9"/>
  <c r="AW468" i="9"/>
  <c r="AV468" i="9"/>
  <c r="AU468" i="9"/>
  <c r="AT468" i="9"/>
  <c r="AZ468" i="9" s="1"/>
  <c r="AX467" i="9"/>
  <c r="AW467" i="9"/>
  <c r="AV467" i="9"/>
  <c r="AU467" i="9"/>
  <c r="AT467" i="9"/>
  <c r="AZ467" i="9" s="1"/>
  <c r="AX466" i="9"/>
  <c r="AW466" i="9"/>
  <c r="AV466" i="9"/>
  <c r="AU466" i="9"/>
  <c r="AT466" i="9"/>
  <c r="AZ466" i="9" s="1"/>
  <c r="AX465" i="9"/>
  <c r="AW465" i="9"/>
  <c r="AV465" i="9"/>
  <c r="AU465" i="9"/>
  <c r="AT465" i="9"/>
  <c r="AZ465" i="9" s="1"/>
  <c r="AX464" i="9"/>
  <c r="AW464" i="9"/>
  <c r="AV464" i="9"/>
  <c r="AU464" i="9"/>
  <c r="AT464" i="9"/>
  <c r="AZ464" i="9" s="1"/>
  <c r="AX463" i="9"/>
  <c r="AW463" i="9"/>
  <c r="AV463" i="9"/>
  <c r="AU463" i="9"/>
  <c r="AT463" i="9"/>
  <c r="AZ463" i="9" s="1"/>
  <c r="AX462" i="9"/>
  <c r="AW462" i="9"/>
  <c r="AV462" i="9"/>
  <c r="AU462" i="9"/>
  <c r="AT462" i="9"/>
  <c r="AZ462" i="9" s="1"/>
  <c r="AX461" i="9"/>
  <c r="AW461" i="9"/>
  <c r="AV461" i="9"/>
  <c r="AU461" i="9"/>
  <c r="AT461" i="9"/>
  <c r="AZ461" i="9" s="1"/>
  <c r="AX460" i="9"/>
  <c r="AW460" i="9"/>
  <c r="AV460" i="9"/>
  <c r="AU460" i="9"/>
  <c r="AT460" i="9"/>
  <c r="AZ460" i="9" s="1"/>
  <c r="AX459" i="9"/>
  <c r="AW459" i="9"/>
  <c r="AV459" i="9"/>
  <c r="AU459" i="9"/>
  <c r="AT459" i="9"/>
  <c r="AZ459" i="9" s="1"/>
  <c r="AX458" i="9"/>
  <c r="AW458" i="9"/>
  <c r="AV458" i="9"/>
  <c r="AU458" i="9"/>
  <c r="AT458" i="9"/>
  <c r="AZ458" i="9" s="1"/>
  <c r="AX457" i="9"/>
  <c r="AW457" i="9"/>
  <c r="AV457" i="9"/>
  <c r="AU457" i="9"/>
  <c r="AT457" i="9"/>
  <c r="AZ457" i="9" s="1"/>
  <c r="AX456" i="9"/>
  <c r="AW456" i="9"/>
  <c r="AV456" i="9"/>
  <c r="AU456" i="9"/>
  <c r="AT456" i="9"/>
  <c r="AZ456" i="9" s="1"/>
  <c r="AX455" i="9"/>
  <c r="AW455" i="9"/>
  <c r="AV455" i="9"/>
  <c r="AU455" i="9"/>
  <c r="AT455" i="9"/>
  <c r="AZ455" i="9" s="1"/>
  <c r="AX454" i="9"/>
  <c r="AW454" i="9"/>
  <c r="AV454" i="9"/>
  <c r="AU454" i="9"/>
  <c r="AT454" i="9"/>
  <c r="AZ454" i="9" s="1"/>
  <c r="AX453" i="9"/>
  <c r="AW453" i="9"/>
  <c r="AV453" i="9"/>
  <c r="AU453" i="9"/>
  <c r="AT453" i="9"/>
  <c r="AZ453" i="9" s="1"/>
  <c r="AX452" i="9"/>
  <c r="AW452" i="9"/>
  <c r="AV452" i="9"/>
  <c r="AU452" i="9"/>
  <c r="AT452" i="9"/>
  <c r="AZ452" i="9" s="1"/>
  <c r="AX451" i="9"/>
  <c r="AW451" i="9"/>
  <c r="AV451" i="9"/>
  <c r="AU451" i="9"/>
  <c r="AT451" i="9"/>
  <c r="AZ451" i="9" s="1"/>
  <c r="AX450" i="9"/>
  <c r="AW450" i="9"/>
  <c r="AV450" i="9"/>
  <c r="AU450" i="9"/>
  <c r="AT450" i="9"/>
  <c r="AZ450" i="9" s="1"/>
  <c r="AX449" i="9"/>
  <c r="AW449" i="9"/>
  <c r="AV449" i="9"/>
  <c r="AU449" i="9"/>
  <c r="AT449" i="9"/>
  <c r="AZ449" i="9" s="1"/>
  <c r="AX448" i="9"/>
  <c r="AW448" i="9"/>
  <c r="AV448" i="9"/>
  <c r="AU448" i="9"/>
  <c r="AT448" i="9"/>
  <c r="AZ448" i="9" s="1"/>
  <c r="AX447" i="9"/>
  <c r="AW447" i="9"/>
  <c r="AV447" i="9"/>
  <c r="AU447" i="9"/>
  <c r="AT447" i="9"/>
  <c r="AZ447" i="9" s="1"/>
  <c r="AX446" i="9"/>
  <c r="AW446" i="9"/>
  <c r="AV446" i="9"/>
  <c r="AU446" i="9"/>
  <c r="AT446" i="9"/>
  <c r="AZ446" i="9" s="1"/>
  <c r="AX445" i="9"/>
  <c r="AW445" i="9"/>
  <c r="AV445" i="9"/>
  <c r="AU445" i="9"/>
  <c r="AT445" i="9"/>
  <c r="AZ445" i="9" s="1"/>
  <c r="AX444" i="9"/>
  <c r="AW444" i="9"/>
  <c r="AV444" i="9"/>
  <c r="AU444" i="9"/>
  <c r="AT444" i="9"/>
  <c r="AZ444" i="9" s="1"/>
  <c r="AX443" i="9"/>
  <c r="AW443" i="9"/>
  <c r="AV443" i="9"/>
  <c r="AU443" i="9"/>
  <c r="AT443" i="9"/>
  <c r="AZ443" i="9" s="1"/>
  <c r="AX442" i="9"/>
  <c r="AW442" i="9"/>
  <c r="AV442" i="9"/>
  <c r="AU442" i="9"/>
  <c r="AT442" i="9"/>
  <c r="AZ442" i="9" s="1"/>
  <c r="AX441" i="9"/>
  <c r="AW441" i="9"/>
  <c r="AV441" i="9"/>
  <c r="AU441" i="9"/>
  <c r="AT441" i="9"/>
  <c r="AZ441" i="9" s="1"/>
  <c r="AX440" i="9"/>
  <c r="AW440" i="9"/>
  <c r="AV440" i="9"/>
  <c r="AU440" i="9"/>
  <c r="AT440" i="9"/>
  <c r="AZ440" i="9" s="1"/>
  <c r="AX439" i="9"/>
  <c r="AW439" i="9"/>
  <c r="AV439" i="9"/>
  <c r="AU439" i="9"/>
  <c r="AT439" i="9"/>
  <c r="AZ439" i="9" s="1"/>
  <c r="AX438" i="9"/>
  <c r="AW438" i="9"/>
  <c r="AV438" i="9"/>
  <c r="AU438" i="9"/>
  <c r="AT438" i="9"/>
  <c r="AZ438" i="9" s="1"/>
  <c r="AX437" i="9"/>
  <c r="AW437" i="9"/>
  <c r="AV437" i="9"/>
  <c r="AU437" i="9"/>
  <c r="AT437" i="9"/>
  <c r="AZ437" i="9" s="1"/>
  <c r="AX436" i="9"/>
  <c r="AW436" i="9"/>
  <c r="AV436" i="9"/>
  <c r="AU436" i="9"/>
  <c r="AT436" i="9"/>
  <c r="AZ436" i="9" s="1"/>
  <c r="AX435" i="9"/>
  <c r="AW435" i="9"/>
  <c r="AV435" i="9"/>
  <c r="AU435" i="9"/>
  <c r="AT435" i="9"/>
  <c r="AZ435" i="9" s="1"/>
  <c r="AX434" i="9"/>
  <c r="AW434" i="9"/>
  <c r="AV434" i="9"/>
  <c r="AU434" i="9"/>
  <c r="AT434" i="9"/>
  <c r="AZ434" i="9" s="1"/>
  <c r="AX433" i="9"/>
  <c r="AW433" i="9"/>
  <c r="AV433" i="9"/>
  <c r="AU433" i="9"/>
  <c r="AT433" i="9"/>
  <c r="AZ433" i="9" s="1"/>
  <c r="AX432" i="9"/>
  <c r="AW432" i="9"/>
  <c r="AV432" i="9"/>
  <c r="AU432" i="9"/>
  <c r="AT432" i="9"/>
  <c r="AZ432" i="9" s="1"/>
  <c r="AX431" i="9"/>
  <c r="AW431" i="9"/>
  <c r="AV431" i="9"/>
  <c r="AU431" i="9"/>
  <c r="AT431" i="9"/>
  <c r="AZ431" i="9" s="1"/>
  <c r="AX430" i="9"/>
  <c r="AW430" i="9"/>
  <c r="AV430" i="9"/>
  <c r="AU430" i="9"/>
  <c r="AT430" i="9"/>
  <c r="AZ430" i="9" s="1"/>
  <c r="AX429" i="9"/>
  <c r="AW429" i="9"/>
  <c r="AV429" i="9"/>
  <c r="AU429" i="9"/>
  <c r="AT429" i="9"/>
  <c r="AZ429" i="9" s="1"/>
  <c r="AX428" i="9"/>
  <c r="AW428" i="9"/>
  <c r="AV428" i="9"/>
  <c r="AU428" i="9"/>
  <c r="AT428" i="9"/>
  <c r="AZ428" i="9" s="1"/>
  <c r="AX427" i="9"/>
  <c r="AW427" i="9"/>
  <c r="AV427" i="9"/>
  <c r="AU427" i="9"/>
  <c r="AT427" i="9"/>
  <c r="AZ427" i="9" s="1"/>
  <c r="AX426" i="9"/>
  <c r="AW426" i="9"/>
  <c r="AV426" i="9"/>
  <c r="AU426" i="9"/>
  <c r="AT426" i="9"/>
  <c r="AZ426" i="9" s="1"/>
  <c r="AX425" i="9"/>
  <c r="AW425" i="9"/>
  <c r="AV425" i="9"/>
  <c r="AU425" i="9"/>
  <c r="AT425" i="9"/>
  <c r="AZ425" i="9" s="1"/>
  <c r="AX424" i="9"/>
  <c r="AW424" i="9"/>
  <c r="AV424" i="9"/>
  <c r="AU424" i="9"/>
  <c r="AT424" i="9"/>
  <c r="AZ424" i="9" s="1"/>
  <c r="AX423" i="9"/>
  <c r="AW423" i="9"/>
  <c r="AV423" i="9"/>
  <c r="AU423" i="9"/>
  <c r="AT423" i="9"/>
  <c r="AZ423" i="9" s="1"/>
  <c r="AX422" i="9"/>
  <c r="AW422" i="9"/>
  <c r="AV422" i="9"/>
  <c r="AU422" i="9"/>
  <c r="AT422" i="9"/>
  <c r="AZ422" i="9" s="1"/>
  <c r="AX421" i="9"/>
  <c r="AW421" i="9"/>
  <c r="AV421" i="9"/>
  <c r="AU421" i="9"/>
  <c r="AT421" i="9"/>
  <c r="AZ421" i="9" s="1"/>
  <c r="AX420" i="9"/>
  <c r="AW420" i="9"/>
  <c r="AV420" i="9"/>
  <c r="AU420" i="9"/>
  <c r="AT420" i="9"/>
  <c r="AZ420" i="9" s="1"/>
  <c r="AX419" i="9"/>
  <c r="AW419" i="9"/>
  <c r="AV419" i="9"/>
  <c r="AU419" i="9"/>
  <c r="AT419" i="9"/>
  <c r="AZ419" i="9" s="1"/>
  <c r="AX418" i="9"/>
  <c r="AW418" i="9"/>
  <c r="AV418" i="9"/>
  <c r="AU418" i="9"/>
  <c r="AT418" i="9"/>
  <c r="AZ418" i="9" s="1"/>
  <c r="AX417" i="9"/>
  <c r="AW417" i="9"/>
  <c r="AV417" i="9"/>
  <c r="AU417" i="9"/>
  <c r="AT417" i="9"/>
  <c r="AZ417" i="9" s="1"/>
  <c r="AX416" i="9"/>
  <c r="AW416" i="9"/>
  <c r="AV416" i="9"/>
  <c r="AU416" i="9"/>
  <c r="AT416" i="9"/>
  <c r="AZ416" i="9" s="1"/>
  <c r="AX415" i="9"/>
  <c r="AW415" i="9"/>
  <c r="AV415" i="9"/>
  <c r="AU415" i="9"/>
  <c r="AT415" i="9"/>
  <c r="AZ415" i="9" s="1"/>
  <c r="AX414" i="9"/>
  <c r="AW414" i="9"/>
  <c r="AV414" i="9"/>
  <c r="AU414" i="9"/>
  <c r="AT414" i="9"/>
  <c r="AZ414" i="9" s="1"/>
  <c r="AX413" i="9"/>
  <c r="AW413" i="9"/>
  <c r="AV413" i="9"/>
  <c r="AU413" i="9"/>
  <c r="AT413" i="9"/>
  <c r="AZ413" i="9" s="1"/>
  <c r="AX412" i="9"/>
  <c r="AW412" i="9"/>
  <c r="AV412" i="9"/>
  <c r="AU412" i="9"/>
  <c r="AT412" i="9"/>
  <c r="AZ412" i="9" s="1"/>
  <c r="AX411" i="9"/>
  <c r="AW411" i="9"/>
  <c r="AV411" i="9"/>
  <c r="AU411" i="9"/>
  <c r="AT411" i="9"/>
  <c r="AZ411" i="9" s="1"/>
  <c r="AX410" i="9"/>
  <c r="AW410" i="9"/>
  <c r="AV410" i="9"/>
  <c r="AU410" i="9"/>
  <c r="AT410" i="9"/>
  <c r="AZ410" i="9" s="1"/>
  <c r="AX409" i="9"/>
  <c r="AW409" i="9"/>
  <c r="AV409" i="9"/>
  <c r="AU409" i="9"/>
  <c r="AT409" i="9"/>
  <c r="AZ409" i="9" s="1"/>
  <c r="AX408" i="9"/>
  <c r="AW408" i="9"/>
  <c r="AV408" i="9"/>
  <c r="AU408" i="9"/>
  <c r="AT408" i="9"/>
  <c r="AZ408" i="9" s="1"/>
  <c r="AX407" i="9"/>
  <c r="AW407" i="9"/>
  <c r="AV407" i="9"/>
  <c r="AU407" i="9"/>
  <c r="AT407" i="9"/>
  <c r="AZ407" i="9" s="1"/>
  <c r="AX406" i="9"/>
  <c r="AW406" i="9"/>
  <c r="AV406" i="9"/>
  <c r="AU406" i="9"/>
  <c r="AT406" i="9"/>
  <c r="AZ406" i="9" s="1"/>
  <c r="AX405" i="9"/>
  <c r="AW405" i="9"/>
  <c r="AV405" i="9"/>
  <c r="AU405" i="9"/>
  <c r="AT405" i="9"/>
  <c r="AZ405" i="9" s="1"/>
  <c r="AX404" i="9"/>
  <c r="AW404" i="9"/>
  <c r="AV404" i="9"/>
  <c r="AU404" i="9"/>
  <c r="AT404" i="9"/>
  <c r="AZ404" i="9" s="1"/>
  <c r="AX403" i="9"/>
  <c r="AW403" i="9"/>
  <c r="AV403" i="9"/>
  <c r="AU403" i="9"/>
  <c r="AT403" i="9"/>
  <c r="AZ403" i="9" s="1"/>
  <c r="AX402" i="9"/>
  <c r="AW402" i="9"/>
  <c r="AV402" i="9"/>
  <c r="AU402" i="9"/>
  <c r="AT402" i="9"/>
  <c r="AZ402" i="9" s="1"/>
  <c r="AX401" i="9"/>
  <c r="AW401" i="9"/>
  <c r="AV401" i="9"/>
  <c r="AU401" i="9"/>
  <c r="AT401" i="9"/>
  <c r="AZ401" i="9" s="1"/>
  <c r="AX400" i="9"/>
  <c r="AW400" i="9"/>
  <c r="AV400" i="9"/>
  <c r="AU400" i="9"/>
  <c r="AT400" i="9"/>
  <c r="AZ400" i="9" s="1"/>
  <c r="AX399" i="9"/>
  <c r="AW399" i="9"/>
  <c r="AV399" i="9"/>
  <c r="AU399" i="9"/>
  <c r="AT399" i="9"/>
  <c r="AZ399" i="9" s="1"/>
  <c r="AX398" i="9"/>
  <c r="AW398" i="9"/>
  <c r="AV398" i="9"/>
  <c r="AU398" i="9"/>
  <c r="AT398" i="9"/>
  <c r="AZ398" i="9" s="1"/>
  <c r="AX397" i="9"/>
  <c r="AW397" i="9"/>
  <c r="AV397" i="9"/>
  <c r="AU397" i="9"/>
  <c r="AT397" i="9"/>
  <c r="AZ397" i="9" s="1"/>
  <c r="AX396" i="9"/>
  <c r="AW396" i="9"/>
  <c r="AV396" i="9"/>
  <c r="AU396" i="9"/>
  <c r="AT396" i="9"/>
  <c r="AZ396" i="9" s="1"/>
  <c r="AX395" i="9"/>
  <c r="AW395" i="9"/>
  <c r="AV395" i="9"/>
  <c r="AU395" i="9"/>
  <c r="AT395" i="9"/>
  <c r="AZ395" i="9" s="1"/>
  <c r="AX394" i="9"/>
  <c r="AW394" i="9"/>
  <c r="AV394" i="9"/>
  <c r="AU394" i="9"/>
  <c r="AT394" i="9"/>
  <c r="AZ394" i="9" s="1"/>
  <c r="AX393" i="9"/>
  <c r="AW393" i="9"/>
  <c r="AV393" i="9"/>
  <c r="AU393" i="9"/>
  <c r="AT393" i="9"/>
  <c r="AZ393" i="9" s="1"/>
  <c r="AX392" i="9"/>
  <c r="AW392" i="9"/>
  <c r="AV392" i="9"/>
  <c r="AU392" i="9"/>
  <c r="AT392" i="9"/>
  <c r="AZ392" i="9" s="1"/>
  <c r="AX391" i="9"/>
  <c r="AW391" i="9"/>
  <c r="AV391" i="9"/>
  <c r="AU391" i="9"/>
  <c r="AT391" i="9"/>
  <c r="AZ391" i="9" s="1"/>
  <c r="AX390" i="9"/>
  <c r="AW390" i="9"/>
  <c r="AV390" i="9"/>
  <c r="AU390" i="9"/>
  <c r="AT390" i="9"/>
  <c r="AZ390" i="9" s="1"/>
  <c r="AX389" i="9"/>
  <c r="AW389" i="9"/>
  <c r="AV389" i="9"/>
  <c r="AU389" i="9"/>
  <c r="AT389" i="9"/>
  <c r="AZ389" i="9" s="1"/>
  <c r="AX388" i="9"/>
  <c r="AW388" i="9"/>
  <c r="AV388" i="9"/>
  <c r="AU388" i="9"/>
  <c r="AT388" i="9"/>
  <c r="AZ388" i="9" s="1"/>
  <c r="AX387" i="9"/>
  <c r="AW387" i="9"/>
  <c r="AV387" i="9"/>
  <c r="AU387" i="9"/>
  <c r="AT387" i="9"/>
  <c r="AZ387" i="9" s="1"/>
  <c r="AX386" i="9"/>
  <c r="AW386" i="9"/>
  <c r="AV386" i="9"/>
  <c r="AU386" i="9"/>
  <c r="AT386" i="9"/>
  <c r="AZ386" i="9" s="1"/>
  <c r="AX385" i="9"/>
  <c r="AW385" i="9"/>
  <c r="AV385" i="9"/>
  <c r="AU385" i="9"/>
  <c r="AT385" i="9"/>
  <c r="AZ385" i="9" s="1"/>
  <c r="AX384" i="9"/>
  <c r="AW384" i="9"/>
  <c r="AV384" i="9"/>
  <c r="AU384" i="9"/>
  <c r="AT384" i="9"/>
  <c r="AZ384" i="9" s="1"/>
  <c r="AX383" i="9"/>
  <c r="AW383" i="9"/>
  <c r="AV383" i="9"/>
  <c r="AU383" i="9"/>
  <c r="AT383" i="9"/>
  <c r="AZ383" i="9" s="1"/>
  <c r="AX382" i="9"/>
  <c r="AW382" i="9"/>
  <c r="AV382" i="9"/>
  <c r="AU382" i="9"/>
  <c r="AT382" i="9"/>
  <c r="AZ382" i="9" s="1"/>
  <c r="AX381" i="9"/>
  <c r="AW381" i="9"/>
  <c r="AV381" i="9"/>
  <c r="AU381" i="9"/>
  <c r="AT381" i="9"/>
  <c r="AZ381" i="9" s="1"/>
  <c r="AX380" i="9"/>
  <c r="AW380" i="9"/>
  <c r="AV380" i="9"/>
  <c r="AU380" i="9"/>
  <c r="AT380" i="9"/>
  <c r="AZ380" i="9" s="1"/>
  <c r="AX379" i="9"/>
  <c r="AW379" i="9"/>
  <c r="AV379" i="9"/>
  <c r="AU379" i="9"/>
  <c r="AT379" i="9"/>
  <c r="AZ379" i="9" s="1"/>
  <c r="AX378" i="9"/>
  <c r="AW378" i="9"/>
  <c r="AV378" i="9"/>
  <c r="AU378" i="9"/>
  <c r="AT378" i="9"/>
  <c r="AZ378" i="9" s="1"/>
  <c r="AX377" i="9"/>
  <c r="AW377" i="9"/>
  <c r="AV377" i="9"/>
  <c r="AU377" i="9"/>
  <c r="AT377" i="9"/>
  <c r="AZ377" i="9" s="1"/>
  <c r="AX376" i="9"/>
  <c r="AW376" i="9"/>
  <c r="AV376" i="9"/>
  <c r="AU376" i="9"/>
  <c r="AT376" i="9"/>
  <c r="AZ376" i="9" s="1"/>
  <c r="AX375" i="9"/>
  <c r="AW375" i="9"/>
  <c r="AV375" i="9"/>
  <c r="AU375" i="9"/>
  <c r="AT375" i="9"/>
  <c r="AZ375" i="9" s="1"/>
  <c r="AX374" i="9"/>
  <c r="AW374" i="9"/>
  <c r="AV374" i="9"/>
  <c r="AU374" i="9"/>
  <c r="AT374" i="9"/>
  <c r="AZ374" i="9" s="1"/>
  <c r="AX373" i="9"/>
  <c r="AW373" i="9"/>
  <c r="AV373" i="9"/>
  <c r="AU373" i="9"/>
  <c r="AT373" i="9"/>
  <c r="AZ373" i="9" s="1"/>
  <c r="AX372" i="9"/>
  <c r="AW372" i="9"/>
  <c r="AV372" i="9"/>
  <c r="AU372" i="9"/>
  <c r="AT372" i="9"/>
  <c r="AZ372" i="9" s="1"/>
  <c r="AX371" i="9"/>
  <c r="AW371" i="9"/>
  <c r="AV371" i="9"/>
  <c r="AU371" i="9"/>
  <c r="AT371" i="9"/>
  <c r="AZ371" i="9" s="1"/>
  <c r="AX370" i="9"/>
  <c r="AW370" i="9"/>
  <c r="AV370" i="9"/>
  <c r="AU370" i="9"/>
  <c r="AT370" i="9"/>
  <c r="AZ370" i="9" s="1"/>
  <c r="AX369" i="9"/>
  <c r="AW369" i="9"/>
  <c r="AV369" i="9"/>
  <c r="AU369" i="9"/>
  <c r="AT369" i="9"/>
  <c r="AZ369" i="9" s="1"/>
  <c r="AX368" i="9"/>
  <c r="AW368" i="9"/>
  <c r="AV368" i="9"/>
  <c r="AU368" i="9"/>
  <c r="AT368" i="9"/>
  <c r="AZ368" i="9" s="1"/>
  <c r="AX367" i="9"/>
  <c r="AW367" i="9"/>
  <c r="AV367" i="9"/>
  <c r="AU367" i="9"/>
  <c r="AT367" i="9"/>
  <c r="AZ367" i="9" s="1"/>
  <c r="AX366" i="9"/>
  <c r="AW366" i="9"/>
  <c r="AV366" i="9"/>
  <c r="AU366" i="9"/>
  <c r="AT366" i="9"/>
  <c r="AZ366" i="9" s="1"/>
  <c r="AX365" i="9"/>
  <c r="AW365" i="9"/>
  <c r="AV365" i="9"/>
  <c r="AU365" i="9"/>
  <c r="AT365" i="9"/>
  <c r="AZ365" i="9" s="1"/>
  <c r="AX364" i="9"/>
  <c r="AW364" i="9"/>
  <c r="AV364" i="9"/>
  <c r="AU364" i="9"/>
  <c r="AT364" i="9"/>
  <c r="AZ364" i="9" s="1"/>
  <c r="AX363" i="9"/>
  <c r="AW363" i="9"/>
  <c r="AV363" i="9"/>
  <c r="AU363" i="9"/>
  <c r="AT363" i="9"/>
  <c r="AZ363" i="9" s="1"/>
  <c r="AX362" i="9"/>
  <c r="AW362" i="9"/>
  <c r="AV362" i="9"/>
  <c r="AU362" i="9"/>
  <c r="AT362" i="9"/>
  <c r="AZ362" i="9" s="1"/>
  <c r="AX361" i="9"/>
  <c r="AW361" i="9"/>
  <c r="AV361" i="9"/>
  <c r="AU361" i="9"/>
  <c r="AT361" i="9"/>
  <c r="AZ361" i="9" s="1"/>
  <c r="AX360" i="9"/>
  <c r="AW360" i="9"/>
  <c r="AV360" i="9"/>
  <c r="AU360" i="9"/>
  <c r="AT360" i="9"/>
  <c r="AZ360" i="9" s="1"/>
  <c r="AX359" i="9"/>
  <c r="AW359" i="9"/>
  <c r="AV359" i="9"/>
  <c r="AU359" i="9"/>
  <c r="AT359" i="9"/>
  <c r="AZ359" i="9" s="1"/>
  <c r="AX358" i="9"/>
  <c r="AW358" i="9"/>
  <c r="AV358" i="9"/>
  <c r="AU358" i="9"/>
  <c r="AT358" i="9"/>
  <c r="AZ358" i="9" s="1"/>
  <c r="AX357" i="9"/>
  <c r="AW357" i="9"/>
  <c r="AV357" i="9"/>
  <c r="AU357" i="9"/>
  <c r="AT357" i="9"/>
  <c r="AZ357" i="9" s="1"/>
  <c r="AX356" i="9"/>
  <c r="AW356" i="9"/>
  <c r="AV356" i="9"/>
  <c r="AU356" i="9"/>
  <c r="AT356" i="9"/>
  <c r="AZ356" i="9" s="1"/>
  <c r="AX355" i="9"/>
  <c r="AW355" i="9"/>
  <c r="AV355" i="9"/>
  <c r="AU355" i="9"/>
  <c r="AT355" i="9"/>
  <c r="AZ355" i="9" s="1"/>
  <c r="AX354" i="9"/>
  <c r="AW354" i="9"/>
  <c r="AV354" i="9"/>
  <c r="AU354" i="9"/>
  <c r="AT354" i="9"/>
  <c r="AZ354" i="9" s="1"/>
  <c r="AX353" i="9"/>
  <c r="AW353" i="9"/>
  <c r="AV353" i="9"/>
  <c r="AU353" i="9"/>
  <c r="AT353" i="9"/>
  <c r="AZ353" i="9" s="1"/>
  <c r="AX352" i="9"/>
  <c r="AW352" i="9"/>
  <c r="AV352" i="9"/>
  <c r="AU352" i="9"/>
  <c r="AT352" i="9"/>
  <c r="AZ352" i="9" s="1"/>
  <c r="AX351" i="9"/>
  <c r="AW351" i="9"/>
  <c r="AV351" i="9"/>
  <c r="AU351" i="9"/>
  <c r="AT351" i="9"/>
  <c r="AZ351" i="9" s="1"/>
  <c r="AX350" i="9"/>
  <c r="AW350" i="9"/>
  <c r="AV350" i="9"/>
  <c r="AU350" i="9"/>
  <c r="AT350" i="9"/>
  <c r="AZ350" i="9" s="1"/>
  <c r="AX349" i="9"/>
  <c r="AW349" i="9"/>
  <c r="AV349" i="9"/>
  <c r="AU349" i="9"/>
  <c r="AT349" i="9"/>
  <c r="AZ349" i="9" s="1"/>
  <c r="AX348" i="9"/>
  <c r="AW348" i="9"/>
  <c r="AV348" i="9"/>
  <c r="AU348" i="9"/>
  <c r="AT348" i="9"/>
  <c r="AZ348" i="9" s="1"/>
  <c r="AX347" i="9"/>
  <c r="AW347" i="9"/>
  <c r="AV347" i="9"/>
  <c r="AU347" i="9"/>
  <c r="AT347" i="9"/>
  <c r="AZ347" i="9" s="1"/>
  <c r="AX346" i="9"/>
  <c r="AW346" i="9"/>
  <c r="AV346" i="9"/>
  <c r="AU346" i="9"/>
  <c r="AT346" i="9"/>
  <c r="AZ346" i="9" s="1"/>
  <c r="AX345" i="9"/>
  <c r="AW345" i="9"/>
  <c r="AV345" i="9"/>
  <c r="AU345" i="9"/>
  <c r="AT345" i="9"/>
  <c r="AZ345" i="9" s="1"/>
  <c r="AX344" i="9"/>
  <c r="AW344" i="9"/>
  <c r="AV344" i="9"/>
  <c r="AU344" i="9"/>
  <c r="AT344" i="9"/>
  <c r="AZ344" i="9" s="1"/>
  <c r="AX343" i="9"/>
  <c r="AW343" i="9"/>
  <c r="AV343" i="9"/>
  <c r="AU343" i="9"/>
  <c r="AT343" i="9"/>
  <c r="AZ343" i="9" s="1"/>
  <c r="AX342" i="9"/>
  <c r="AW342" i="9"/>
  <c r="AV342" i="9"/>
  <c r="AU342" i="9"/>
  <c r="AT342" i="9"/>
  <c r="AZ342" i="9" s="1"/>
  <c r="AX341" i="9"/>
  <c r="AW341" i="9"/>
  <c r="AV341" i="9"/>
  <c r="AU341" i="9"/>
  <c r="AT341" i="9"/>
  <c r="AZ341" i="9" s="1"/>
  <c r="AX340" i="9"/>
  <c r="AW340" i="9"/>
  <c r="AV340" i="9"/>
  <c r="AU340" i="9"/>
  <c r="AT340" i="9"/>
  <c r="AZ340" i="9" s="1"/>
  <c r="AX339" i="9"/>
  <c r="AW339" i="9"/>
  <c r="AV339" i="9"/>
  <c r="AU339" i="9"/>
  <c r="AT339" i="9"/>
  <c r="AZ339" i="9" s="1"/>
  <c r="AX338" i="9"/>
  <c r="AW338" i="9"/>
  <c r="AV338" i="9"/>
  <c r="AU338" i="9"/>
  <c r="AT338" i="9"/>
  <c r="AZ338" i="9" s="1"/>
  <c r="AX337" i="9"/>
  <c r="AW337" i="9"/>
  <c r="AV337" i="9"/>
  <c r="AU337" i="9"/>
  <c r="AT337" i="9"/>
  <c r="AZ337" i="9" s="1"/>
  <c r="AX336" i="9"/>
  <c r="AW336" i="9"/>
  <c r="AV336" i="9"/>
  <c r="AU336" i="9"/>
  <c r="AT336" i="9"/>
  <c r="AZ336" i="9" s="1"/>
  <c r="AX335" i="9"/>
  <c r="AW335" i="9"/>
  <c r="AV335" i="9"/>
  <c r="AU335" i="9"/>
  <c r="AT335" i="9"/>
  <c r="AZ335" i="9" s="1"/>
  <c r="AX334" i="9"/>
  <c r="AW334" i="9"/>
  <c r="AV334" i="9"/>
  <c r="AU334" i="9"/>
  <c r="AT334" i="9"/>
  <c r="AZ334" i="9" s="1"/>
  <c r="AX333" i="9"/>
  <c r="AW333" i="9"/>
  <c r="AV333" i="9"/>
  <c r="AU333" i="9"/>
  <c r="AT333" i="9"/>
  <c r="AZ333" i="9" s="1"/>
  <c r="AX332" i="9"/>
  <c r="AW332" i="9"/>
  <c r="AV332" i="9"/>
  <c r="AU332" i="9"/>
  <c r="AT332" i="9"/>
  <c r="AZ332" i="9" s="1"/>
  <c r="AX331" i="9"/>
  <c r="AW331" i="9"/>
  <c r="AV331" i="9"/>
  <c r="AU331" i="9"/>
  <c r="AT331" i="9"/>
  <c r="AZ331" i="9" s="1"/>
  <c r="AX330" i="9"/>
  <c r="AW330" i="9"/>
  <c r="AV330" i="9"/>
  <c r="AU330" i="9"/>
  <c r="AT330" i="9"/>
  <c r="AZ330" i="9" s="1"/>
  <c r="AX329" i="9"/>
  <c r="AW329" i="9"/>
  <c r="AV329" i="9"/>
  <c r="AU329" i="9"/>
  <c r="AT329" i="9"/>
  <c r="AZ329" i="9" s="1"/>
  <c r="AX328" i="9"/>
  <c r="AW328" i="9"/>
  <c r="AV328" i="9"/>
  <c r="AU328" i="9"/>
  <c r="AT328" i="9"/>
  <c r="AZ328" i="9" s="1"/>
  <c r="AX327" i="9"/>
  <c r="AW327" i="9"/>
  <c r="AV327" i="9"/>
  <c r="AU327" i="9"/>
  <c r="AT327" i="9"/>
  <c r="AZ327" i="9" s="1"/>
  <c r="AX326" i="9"/>
  <c r="AW326" i="9"/>
  <c r="AV326" i="9"/>
  <c r="AU326" i="9"/>
  <c r="AT326" i="9"/>
  <c r="AZ326" i="9" s="1"/>
  <c r="AX325" i="9"/>
  <c r="AW325" i="9"/>
  <c r="AV325" i="9"/>
  <c r="AU325" i="9"/>
  <c r="AT325" i="9"/>
  <c r="AZ325" i="9" s="1"/>
  <c r="AX324" i="9"/>
  <c r="AW324" i="9"/>
  <c r="AV324" i="9"/>
  <c r="AU324" i="9"/>
  <c r="AT324" i="9"/>
  <c r="AZ324" i="9" s="1"/>
  <c r="AX323" i="9"/>
  <c r="AW323" i="9"/>
  <c r="AV323" i="9"/>
  <c r="AU323" i="9"/>
  <c r="AT323" i="9"/>
  <c r="AZ323" i="9" s="1"/>
  <c r="AX322" i="9"/>
  <c r="AW322" i="9"/>
  <c r="AV322" i="9"/>
  <c r="AU322" i="9"/>
  <c r="AT322" i="9"/>
  <c r="AZ322" i="9" s="1"/>
  <c r="AX321" i="9"/>
  <c r="AW321" i="9"/>
  <c r="AV321" i="9"/>
  <c r="AU321" i="9"/>
  <c r="AT321" i="9"/>
  <c r="AZ321" i="9" s="1"/>
  <c r="AX320" i="9"/>
  <c r="AW320" i="9"/>
  <c r="AV320" i="9"/>
  <c r="AU320" i="9"/>
  <c r="AT320" i="9"/>
  <c r="AZ320" i="9" s="1"/>
  <c r="AX319" i="9"/>
  <c r="AW319" i="9"/>
  <c r="AV319" i="9"/>
  <c r="AU319" i="9"/>
  <c r="AT319" i="9"/>
  <c r="AZ319" i="9" s="1"/>
  <c r="AX318" i="9"/>
  <c r="AW318" i="9"/>
  <c r="AV318" i="9"/>
  <c r="AU318" i="9"/>
  <c r="AT318" i="9"/>
  <c r="AZ318" i="9" s="1"/>
  <c r="AX317" i="9"/>
  <c r="AW317" i="9"/>
  <c r="AV317" i="9"/>
  <c r="AU317" i="9"/>
  <c r="AT317" i="9"/>
  <c r="AZ317" i="9" s="1"/>
  <c r="AX316" i="9"/>
  <c r="AW316" i="9"/>
  <c r="AV316" i="9"/>
  <c r="AU316" i="9"/>
  <c r="AT316" i="9"/>
  <c r="AZ316" i="9" s="1"/>
  <c r="AX315" i="9"/>
  <c r="AW315" i="9"/>
  <c r="AV315" i="9"/>
  <c r="AU315" i="9"/>
  <c r="AT315" i="9"/>
  <c r="AZ315" i="9" s="1"/>
  <c r="AX314" i="9"/>
  <c r="AW314" i="9"/>
  <c r="AV314" i="9"/>
  <c r="AU314" i="9"/>
  <c r="AT314" i="9"/>
  <c r="AZ314" i="9" s="1"/>
  <c r="AX313" i="9"/>
  <c r="AW313" i="9"/>
  <c r="AV313" i="9"/>
  <c r="AU313" i="9"/>
  <c r="AT313" i="9"/>
  <c r="AZ313" i="9" s="1"/>
  <c r="AX312" i="9"/>
  <c r="AW312" i="9"/>
  <c r="AV312" i="9"/>
  <c r="AU312" i="9"/>
  <c r="AT312" i="9"/>
  <c r="AZ312" i="9" s="1"/>
  <c r="AX311" i="9"/>
  <c r="AW311" i="9"/>
  <c r="AV311" i="9"/>
  <c r="AU311" i="9"/>
  <c r="AT311" i="9"/>
  <c r="AZ311" i="9" s="1"/>
  <c r="AX310" i="9"/>
  <c r="AW310" i="9"/>
  <c r="AV310" i="9"/>
  <c r="AU310" i="9"/>
  <c r="AT310" i="9"/>
  <c r="AZ310" i="9" s="1"/>
  <c r="AX309" i="9"/>
  <c r="AW309" i="9"/>
  <c r="AV309" i="9"/>
  <c r="AU309" i="9"/>
  <c r="AT309" i="9"/>
  <c r="AZ309" i="9" s="1"/>
  <c r="AX308" i="9"/>
  <c r="AW308" i="9"/>
  <c r="AV308" i="9"/>
  <c r="AU308" i="9"/>
  <c r="AT308" i="9"/>
  <c r="AZ308" i="9" s="1"/>
  <c r="AX307" i="9"/>
  <c r="AW307" i="9"/>
  <c r="AV307" i="9"/>
  <c r="AU307" i="9"/>
  <c r="AT307" i="9"/>
  <c r="AZ307" i="9" s="1"/>
  <c r="AX306" i="9"/>
  <c r="AW306" i="9"/>
  <c r="AV306" i="9"/>
  <c r="AU306" i="9"/>
  <c r="AT306" i="9"/>
  <c r="AZ306" i="9" s="1"/>
  <c r="AX305" i="9"/>
  <c r="AW305" i="9"/>
  <c r="AV305" i="9"/>
  <c r="AU305" i="9"/>
  <c r="AT305" i="9"/>
  <c r="AZ305" i="9" s="1"/>
  <c r="AX304" i="9"/>
  <c r="AW304" i="9"/>
  <c r="AV304" i="9"/>
  <c r="AU304" i="9"/>
  <c r="AT304" i="9"/>
  <c r="AZ304" i="9" s="1"/>
  <c r="AX303" i="9"/>
  <c r="AW303" i="9"/>
  <c r="AV303" i="9"/>
  <c r="AU303" i="9"/>
  <c r="AT303" i="9"/>
  <c r="AZ303" i="9" s="1"/>
  <c r="AX302" i="9"/>
  <c r="AW302" i="9"/>
  <c r="AV302" i="9"/>
  <c r="AU302" i="9"/>
  <c r="AT302" i="9"/>
  <c r="AZ302" i="9" s="1"/>
  <c r="AX301" i="9"/>
  <c r="AW301" i="9"/>
  <c r="AV301" i="9"/>
  <c r="AU301" i="9"/>
  <c r="AT301" i="9"/>
  <c r="AZ301" i="9" s="1"/>
  <c r="AX300" i="9"/>
  <c r="AW300" i="9"/>
  <c r="AV300" i="9"/>
  <c r="AU300" i="9"/>
  <c r="AT300" i="9"/>
  <c r="AZ300" i="9" s="1"/>
  <c r="AX299" i="9"/>
  <c r="AW299" i="9"/>
  <c r="AV299" i="9"/>
  <c r="AU299" i="9"/>
  <c r="AT299" i="9"/>
  <c r="AZ299" i="9" s="1"/>
  <c r="AX298" i="9"/>
  <c r="AW298" i="9"/>
  <c r="AV298" i="9"/>
  <c r="AU298" i="9"/>
  <c r="AT298" i="9"/>
  <c r="AZ298" i="9" s="1"/>
  <c r="AX297" i="9"/>
  <c r="AW297" i="9"/>
  <c r="AV297" i="9"/>
  <c r="AU297" i="9"/>
  <c r="AT297" i="9"/>
  <c r="AZ297" i="9" s="1"/>
  <c r="AX296" i="9"/>
  <c r="AW296" i="9"/>
  <c r="AV296" i="9"/>
  <c r="AU296" i="9"/>
  <c r="AT296" i="9"/>
  <c r="AZ296" i="9" s="1"/>
  <c r="AX295" i="9"/>
  <c r="AW295" i="9"/>
  <c r="AV295" i="9"/>
  <c r="AU295" i="9"/>
  <c r="AT295" i="9"/>
  <c r="AZ295" i="9" s="1"/>
  <c r="AX294" i="9"/>
  <c r="AW294" i="9"/>
  <c r="AV294" i="9"/>
  <c r="AU294" i="9"/>
  <c r="AT294" i="9"/>
  <c r="AZ294" i="9" s="1"/>
  <c r="AX293" i="9"/>
  <c r="AW293" i="9"/>
  <c r="AV293" i="9"/>
  <c r="AU293" i="9"/>
  <c r="AT293" i="9"/>
  <c r="AZ293" i="9" s="1"/>
  <c r="AX292" i="9"/>
  <c r="AW292" i="9"/>
  <c r="AV292" i="9"/>
  <c r="AU292" i="9"/>
  <c r="AT292" i="9"/>
  <c r="AZ292" i="9" s="1"/>
  <c r="AX291" i="9"/>
  <c r="AW291" i="9"/>
  <c r="AV291" i="9"/>
  <c r="AU291" i="9"/>
  <c r="AT291" i="9"/>
  <c r="AZ291" i="9" s="1"/>
  <c r="AX290" i="9"/>
  <c r="AW290" i="9"/>
  <c r="AV290" i="9"/>
  <c r="AU290" i="9"/>
  <c r="AT290" i="9"/>
  <c r="AZ290" i="9" s="1"/>
  <c r="AX289" i="9"/>
  <c r="AW289" i="9"/>
  <c r="AV289" i="9"/>
  <c r="AU289" i="9"/>
  <c r="AT289" i="9"/>
  <c r="AZ289" i="9" s="1"/>
  <c r="AX288" i="9"/>
  <c r="AW288" i="9"/>
  <c r="AV288" i="9"/>
  <c r="AU288" i="9"/>
  <c r="AT288" i="9"/>
  <c r="AZ288" i="9" s="1"/>
  <c r="AX287" i="9"/>
  <c r="AW287" i="9"/>
  <c r="AV287" i="9"/>
  <c r="AU287" i="9"/>
  <c r="AT287" i="9"/>
  <c r="AZ287" i="9" s="1"/>
  <c r="AX286" i="9"/>
  <c r="AW286" i="9"/>
  <c r="AV286" i="9"/>
  <c r="AU286" i="9"/>
  <c r="AT286" i="9"/>
  <c r="AZ286" i="9" s="1"/>
  <c r="AX285" i="9"/>
  <c r="AW285" i="9"/>
  <c r="AV285" i="9"/>
  <c r="AU285" i="9"/>
  <c r="AT285" i="9"/>
  <c r="AZ285" i="9" s="1"/>
  <c r="AX284" i="9"/>
  <c r="AW284" i="9"/>
  <c r="AV284" i="9"/>
  <c r="AU284" i="9"/>
  <c r="AT284" i="9"/>
  <c r="AZ284" i="9" s="1"/>
  <c r="AX283" i="9"/>
  <c r="AW283" i="9"/>
  <c r="AV283" i="9"/>
  <c r="AU283" i="9"/>
  <c r="AT283" i="9"/>
  <c r="AZ283" i="9" s="1"/>
  <c r="AX282" i="9"/>
  <c r="AW282" i="9"/>
  <c r="AV282" i="9"/>
  <c r="AU282" i="9"/>
  <c r="AT282" i="9"/>
  <c r="AZ282" i="9" s="1"/>
  <c r="AX281" i="9"/>
  <c r="AW281" i="9"/>
  <c r="AV281" i="9"/>
  <c r="AU281" i="9"/>
  <c r="AT281" i="9"/>
  <c r="AZ281" i="9" s="1"/>
  <c r="AX280" i="9"/>
  <c r="AW280" i="9"/>
  <c r="AV280" i="9"/>
  <c r="AU280" i="9"/>
  <c r="AT280" i="9"/>
  <c r="AZ280" i="9" s="1"/>
  <c r="AX279" i="9"/>
  <c r="AW279" i="9"/>
  <c r="AV279" i="9"/>
  <c r="AU279" i="9"/>
  <c r="AT279" i="9"/>
  <c r="AZ279" i="9" s="1"/>
  <c r="AX278" i="9"/>
  <c r="AW278" i="9"/>
  <c r="AV278" i="9"/>
  <c r="AU278" i="9"/>
  <c r="AT278" i="9"/>
  <c r="AZ278" i="9" s="1"/>
  <c r="AX277" i="9"/>
  <c r="AW277" i="9"/>
  <c r="AV277" i="9"/>
  <c r="AU277" i="9"/>
  <c r="AT277" i="9"/>
  <c r="AZ277" i="9" s="1"/>
  <c r="AX276" i="9"/>
  <c r="AW276" i="9"/>
  <c r="AV276" i="9"/>
  <c r="AU276" i="9"/>
  <c r="AT276" i="9"/>
  <c r="AZ276" i="9" s="1"/>
  <c r="AX275" i="9"/>
  <c r="AW275" i="9"/>
  <c r="AV275" i="9"/>
  <c r="AU275" i="9"/>
  <c r="AT275" i="9"/>
  <c r="AZ275" i="9" s="1"/>
  <c r="AX274" i="9"/>
  <c r="AW274" i="9"/>
  <c r="AV274" i="9"/>
  <c r="AU274" i="9"/>
  <c r="AT274" i="9"/>
  <c r="AZ274" i="9" s="1"/>
  <c r="AX273" i="9"/>
  <c r="AW273" i="9"/>
  <c r="AV273" i="9"/>
  <c r="AU273" i="9"/>
  <c r="AT273" i="9"/>
  <c r="AZ273" i="9" s="1"/>
  <c r="AX272" i="9"/>
  <c r="AW272" i="9"/>
  <c r="AV272" i="9"/>
  <c r="AU272" i="9"/>
  <c r="AT272" i="9"/>
  <c r="AZ272" i="9" s="1"/>
  <c r="AX271" i="9"/>
  <c r="AW271" i="9"/>
  <c r="AV271" i="9"/>
  <c r="AU271" i="9"/>
  <c r="AT271" i="9"/>
  <c r="AZ271" i="9" s="1"/>
  <c r="AX270" i="9"/>
  <c r="AW270" i="9"/>
  <c r="AV270" i="9"/>
  <c r="AU270" i="9"/>
  <c r="AT270" i="9"/>
  <c r="AZ270" i="9" s="1"/>
  <c r="AX269" i="9"/>
  <c r="AW269" i="9"/>
  <c r="AV269" i="9"/>
  <c r="AU269" i="9"/>
  <c r="AT269" i="9"/>
  <c r="AZ269" i="9" s="1"/>
  <c r="AX268" i="9"/>
  <c r="AW268" i="9"/>
  <c r="AV268" i="9"/>
  <c r="AU268" i="9"/>
  <c r="AT268" i="9"/>
  <c r="AZ268" i="9" s="1"/>
  <c r="AX267" i="9"/>
  <c r="AW267" i="9"/>
  <c r="AV267" i="9"/>
  <c r="AU267" i="9"/>
  <c r="AT267" i="9"/>
  <c r="AZ267" i="9" s="1"/>
  <c r="AX266" i="9"/>
  <c r="AW266" i="9"/>
  <c r="AV266" i="9"/>
  <c r="AU266" i="9"/>
  <c r="AT266" i="9"/>
  <c r="AZ266" i="9" s="1"/>
  <c r="AX265" i="9"/>
  <c r="AW265" i="9"/>
  <c r="AV265" i="9"/>
  <c r="AU265" i="9"/>
  <c r="AT265" i="9"/>
  <c r="AZ265" i="9" s="1"/>
  <c r="AX264" i="9"/>
  <c r="AW264" i="9"/>
  <c r="AV264" i="9"/>
  <c r="AU264" i="9"/>
  <c r="AT264" i="9"/>
  <c r="AZ264" i="9" s="1"/>
  <c r="AX263" i="9"/>
  <c r="AW263" i="9"/>
  <c r="AV263" i="9"/>
  <c r="AU263" i="9"/>
  <c r="AT263" i="9"/>
  <c r="AZ263" i="9" s="1"/>
  <c r="AX262" i="9"/>
  <c r="AW262" i="9"/>
  <c r="AV262" i="9"/>
  <c r="AU262" i="9"/>
  <c r="AT262" i="9"/>
  <c r="AZ262" i="9" s="1"/>
  <c r="AX261" i="9"/>
  <c r="AW261" i="9"/>
  <c r="AV261" i="9"/>
  <c r="AU261" i="9"/>
  <c r="AT261" i="9"/>
  <c r="AZ261" i="9" s="1"/>
  <c r="AX260" i="9"/>
  <c r="AW260" i="9"/>
  <c r="AV260" i="9"/>
  <c r="AU260" i="9"/>
  <c r="AT260" i="9"/>
  <c r="AZ260" i="9" s="1"/>
  <c r="AX259" i="9"/>
  <c r="AW259" i="9"/>
  <c r="AV259" i="9"/>
  <c r="AU259" i="9"/>
  <c r="AT259" i="9"/>
  <c r="AZ259" i="9" s="1"/>
  <c r="AX258" i="9"/>
  <c r="AW258" i="9"/>
  <c r="AV258" i="9"/>
  <c r="AU258" i="9"/>
  <c r="AT258" i="9"/>
  <c r="AZ258" i="9" s="1"/>
  <c r="AX257" i="9"/>
  <c r="AW257" i="9"/>
  <c r="AV257" i="9"/>
  <c r="AU257" i="9"/>
  <c r="AT257" i="9"/>
  <c r="AZ257" i="9" s="1"/>
  <c r="AX256" i="9"/>
  <c r="AW256" i="9"/>
  <c r="AV256" i="9"/>
  <c r="AU256" i="9"/>
  <c r="AT256" i="9"/>
  <c r="AZ256" i="9" s="1"/>
  <c r="AX255" i="9"/>
  <c r="AW255" i="9"/>
  <c r="AV255" i="9"/>
  <c r="AU255" i="9"/>
  <c r="AT255" i="9"/>
  <c r="AZ255" i="9" s="1"/>
  <c r="AX254" i="9"/>
  <c r="AW254" i="9"/>
  <c r="AV254" i="9"/>
  <c r="AU254" i="9"/>
  <c r="AT254" i="9"/>
  <c r="AZ254" i="9" s="1"/>
  <c r="AX253" i="9"/>
  <c r="AW253" i="9"/>
  <c r="AV253" i="9"/>
  <c r="AU253" i="9"/>
  <c r="AT253" i="9"/>
  <c r="AZ253" i="9" s="1"/>
  <c r="AX252" i="9"/>
  <c r="AW252" i="9"/>
  <c r="AV252" i="9"/>
  <c r="AU252" i="9"/>
  <c r="AT252" i="9"/>
  <c r="AZ252" i="9" s="1"/>
  <c r="AX251" i="9"/>
  <c r="AW251" i="9"/>
  <c r="AV251" i="9"/>
  <c r="AU251" i="9"/>
  <c r="AT251" i="9"/>
  <c r="AZ251" i="9" s="1"/>
  <c r="AX250" i="9"/>
  <c r="AW250" i="9"/>
  <c r="AV250" i="9"/>
  <c r="AU250" i="9"/>
  <c r="AT250" i="9"/>
  <c r="AZ250" i="9" s="1"/>
  <c r="AX249" i="9"/>
  <c r="AW249" i="9"/>
  <c r="AV249" i="9"/>
  <c r="AU249" i="9"/>
  <c r="AT249" i="9"/>
  <c r="AZ249" i="9" s="1"/>
  <c r="AX248" i="9"/>
  <c r="AW248" i="9"/>
  <c r="AV248" i="9"/>
  <c r="AU248" i="9"/>
  <c r="AT248" i="9"/>
  <c r="AZ248" i="9" s="1"/>
  <c r="AX247" i="9"/>
  <c r="AW247" i="9"/>
  <c r="AV247" i="9"/>
  <c r="AU247" i="9"/>
  <c r="AT247" i="9"/>
  <c r="AZ247" i="9" s="1"/>
  <c r="AX246" i="9"/>
  <c r="AW246" i="9"/>
  <c r="AV246" i="9"/>
  <c r="AU246" i="9"/>
  <c r="AT246" i="9"/>
  <c r="AZ246" i="9" s="1"/>
  <c r="AX245" i="9"/>
  <c r="AW245" i="9"/>
  <c r="AV245" i="9"/>
  <c r="AU245" i="9"/>
  <c r="AT245" i="9"/>
  <c r="AZ245" i="9" s="1"/>
  <c r="AX244" i="9"/>
  <c r="AW244" i="9"/>
  <c r="AV244" i="9"/>
  <c r="AU244" i="9"/>
  <c r="AT244" i="9"/>
  <c r="AZ244" i="9" s="1"/>
  <c r="AX243" i="9"/>
  <c r="AW243" i="9"/>
  <c r="AV243" i="9"/>
  <c r="AU243" i="9"/>
  <c r="AT243" i="9"/>
  <c r="AZ243" i="9" s="1"/>
  <c r="AX242" i="9"/>
  <c r="AW242" i="9"/>
  <c r="AV242" i="9"/>
  <c r="AU242" i="9"/>
  <c r="AT242" i="9"/>
  <c r="AZ242" i="9" s="1"/>
  <c r="AX241" i="9"/>
  <c r="AW241" i="9"/>
  <c r="AV241" i="9"/>
  <c r="AU241" i="9"/>
  <c r="AT241" i="9"/>
  <c r="AZ241" i="9" s="1"/>
  <c r="AX240" i="9"/>
  <c r="AW240" i="9"/>
  <c r="AV240" i="9"/>
  <c r="AU240" i="9"/>
  <c r="AT240" i="9"/>
  <c r="AZ240" i="9" s="1"/>
  <c r="AX239" i="9"/>
  <c r="AW239" i="9"/>
  <c r="AV239" i="9"/>
  <c r="AU239" i="9"/>
  <c r="AT239" i="9"/>
  <c r="AZ239" i="9" s="1"/>
  <c r="AX238" i="9"/>
  <c r="AW238" i="9"/>
  <c r="AV238" i="9"/>
  <c r="AU238" i="9"/>
  <c r="AT238" i="9"/>
  <c r="AZ238" i="9" s="1"/>
  <c r="AX237" i="9"/>
  <c r="AW237" i="9"/>
  <c r="AV237" i="9"/>
  <c r="AU237" i="9"/>
  <c r="AT237" i="9"/>
  <c r="AZ237" i="9" s="1"/>
  <c r="AX236" i="9"/>
  <c r="AW236" i="9"/>
  <c r="AV236" i="9"/>
  <c r="AU236" i="9"/>
  <c r="AT236" i="9"/>
  <c r="AZ236" i="9" s="1"/>
  <c r="AX235" i="9"/>
  <c r="AW235" i="9"/>
  <c r="AV235" i="9"/>
  <c r="AU235" i="9"/>
  <c r="AT235" i="9"/>
  <c r="AZ235" i="9" s="1"/>
  <c r="AX234" i="9"/>
  <c r="AW234" i="9"/>
  <c r="AV234" i="9"/>
  <c r="AU234" i="9"/>
  <c r="AT234" i="9"/>
  <c r="AZ234" i="9" s="1"/>
  <c r="AX233" i="9"/>
  <c r="AW233" i="9"/>
  <c r="AV233" i="9"/>
  <c r="AU233" i="9"/>
  <c r="AT233" i="9"/>
  <c r="AZ233" i="9" s="1"/>
  <c r="AX232" i="9"/>
  <c r="AW232" i="9"/>
  <c r="AV232" i="9"/>
  <c r="AU232" i="9"/>
  <c r="AT232" i="9"/>
  <c r="AZ232" i="9" s="1"/>
  <c r="AX231" i="9"/>
  <c r="AW231" i="9"/>
  <c r="AV231" i="9"/>
  <c r="AU231" i="9"/>
  <c r="AT231" i="9"/>
  <c r="AZ231" i="9" s="1"/>
  <c r="AX230" i="9"/>
  <c r="AW230" i="9"/>
  <c r="AV230" i="9"/>
  <c r="AU230" i="9"/>
  <c r="AT230" i="9"/>
  <c r="AZ230" i="9" s="1"/>
  <c r="AX229" i="9"/>
  <c r="AW229" i="9"/>
  <c r="AV229" i="9"/>
  <c r="AU229" i="9"/>
  <c r="AT229" i="9"/>
  <c r="AZ229" i="9" s="1"/>
  <c r="AX228" i="9"/>
  <c r="AW228" i="9"/>
  <c r="AV228" i="9"/>
  <c r="AU228" i="9"/>
  <c r="AT228" i="9"/>
  <c r="AZ228" i="9" s="1"/>
  <c r="AX227" i="9"/>
  <c r="AW227" i="9"/>
  <c r="AV227" i="9"/>
  <c r="AU227" i="9"/>
  <c r="AT227" i="9"/>
  <c r="AZ227" i="9" s="1"/>
  <c r="AX226" i="9"/>
  <c r="AW226" i="9"/>
  <c r="AV226" i="9"/>
  <c r="AU226" i="9"/>
  <c r="AT226" i="9"/>
  <c r="AZ226" i="9" s="1"/>
  <c r="AX225" i="9"/>
  <c r="AW225" i="9"/>
  <c r="AV225" i="9"/>
  <c r="AU225" i="9"/>
  <c r="AT225" i="9"/>
  <c r="AZ225" i="9" s="1"/>
  <c r="AX224" i="9"/>
  <c r="AW224" i="9"/>
  <c r="AV224" i="9"/>
  <c r="AU224" i="9"/>
  <c r="AT224" i="9"/>
  <c r="AZ224" i="9" s="1"/>
  <c r="AX223" i="9"/>
  <c r="AW223" i="9"/>
  <c r="AV223" i="9"/>
  <c r="AU223" i="9"/>
  <c r="AT223" i="9"/>
  <c r="AZ223" i="9" s="1"/>
  <c r="AX222" i="9"/>
  <c r="AW222" i="9"/>
  <c r="AV222" i="9"/>
  <c r="AU222" i="9"/>
  <c r="AT222" i="9"/>
  <c r="AZ222" i="9" s="1"/>
  <c r="AX221" i="9"/>
  <c r="AW221" i="9"/>
  <c r="AV221" i="9"/>
  <c r="AU221" i="9"/>
  <c r="AT221" i="9"/>
  <c r="AZ221" i="9" s="1"/>
  <c r="AX220" i="9"/>
  <c r="AW220" i="9"/>
  <c r="AV220" i="9"/>
  <c r="AU220" i="9"/>
  <c r="AT220" i="9"/>
  <c r="AZ220" i="9" s="1"/>
  <c r="AX219" i="9"/>
  <c r="AW219" i="9"/>
  <c r="AV219" i="9"/>
  <c r="AU219" i="9"/>
  <c r="AT219" i="9"/>
  <c r="AZ219" i="9" s="1"/>
  <c r="AX218" i="9"/>
  <c r="AW218" i="9"/>
  <c r="AV218" i="9"/>
  <c r="AU218" i="9"/>
  <c r="AT218" i="9"/>
  <c r="AZ218" i="9" s="1"/>
  <c r="AX217" i="9"/>
  <c r="AW217" i="9"/>
  <c r="AV217" i="9"/>
  <c r="AU217" i="9"/>
  <c r="AT217" i="9"/>
  <c r="AZ217" i="9" s="1"/>
  <c r="AX216" i="9"/>
  <c r="AW216" i="9"/>
  <c r="AV216" i="9"/>
  <c r="AU216" i="9"/>
  <c r="AT216" i="9"/>
  <c r="AZ216" i="9" s="1"/>
  <c r="AX215" i="9"/>
  <c r="AW215" i="9"/>
  <c r="AV215" i="9"/>
  <c r="AU215" i="9"/>
  <c r="AT215" i="9"/>
  <c r="AZ215" i="9" s="1"/>
  <c r="AX214" i="9"/>
  <c r="AW214" i="9"/>
  <c r="AV214" i="9"/>
  <c r="AU214" i="9"/>
  <c r="AT214" i="9"/>
  <c r="AZ214" i="9" s="1"/>
  <c r="AX213" i="9"/>
  <c r="AW213" i="9"/>
  <c r="AV213" i="9"/>
  <c r="AU213" i="9"/>
  <c r="AT213" i="9"/>
  <c r="AZ213" i="9" s="1"/>
  <c r="AX212" i="9"/>
  <c r="AW212" i="9"/>
  <c r="AV212" i="9"/>
  <c r="AU212" i="9"/>
  <c r="AT212" i="9"/>
  <c r="AZ212" i="9" s="1"/>
  <c r="AX211" i="9"/>
  <c r="AW211" i="9"/>
  <c r="AV211" i="9"/>
  <c r="AU211" i="9"/>
  <c r="AT211" i="9"/>
  <c r="AZ211" i="9" s="1"/>
  <c r="AX210" i="9"/>
  <c r="AW210" i="9"/>
  <c r="AV210" i="9"/>
  <c r="AU210" i="9"/>
  <c r="AT210" i="9"/>
  <c r="AZ210" i="9" s="1"/>
  <c r="AX209" i="9"/>
  <c r="AW209" i="9"/>
  <c r="AV209" i="9"/>
  <c r="AU209" i="9"/>
  <c r="AT209" i="9"/>
  <c r="AZ209" i="9" s="1"/>
  <c r="AX208" i="9"/>
  <c r="AW208" i="9"/>
  <c r="AV208" i="9"/>
  <c r="AU208" i="9"/>
  <c r="AT208" i="9"/>
  <c r="AZ208" i="9" s="1"/>
  <c r="AX207" i="9"/>
  <c r="AW207" i="9"/>
  <c r="AV207" i="9"/>
  <c r="AU207" i="9"/>
  <c r="AT207" i="9"/>
  <c r="AZ207" i="9" s="1"/>
  <c r="AX206" i="9"/>
  <c r="AW206" i="9"/>
  <c r="AV206" i="9"/>
  <c r="AU206" i="9"/>
  <c r="AT206" i="9"/>
  <c r="AZ206" i="9" s="1"/>
  <c r="AX205" i="9"/>
  <c r="AW205" i="9"/>
  <c r="AV205" i="9"/>
  <c r="AU205" i="9"/>
  <c r="AT205" i="9"/>
  <c r="AZ205" i="9" s="1"/>
  <c r="AX204" i="9"/>
  <c r="AW204" i="9"/>
  <c r="AV204" i="9"/>
  <c r="AU204" i="9"/>
  <c r="AT204" i="9"/>
  <c r="AZ204" i="9" s="1"/>
  <c r="AX203" i="9"/>
  <c r="AW203" i="9"/>
  <c r="AV203" i="9"/>
  <c r="AU203" i="9"/>
  <c r="AT203" i="9"/>
  <c r="AZ203" i="9" s="1"/>
  <c r="AX202" i="9"/>
  <c r="AW202" i="9"/>
  <c r="AV202" i="9"/>
  <c r="AU202" i="9"/>
  <c r="AT202" i="9"/>
  <c r="AZ202" i="9" s="1"/>
  <c r="AX201" i="9"/>
  <c r="AW201" i="9"/>
  <c r="AV201" i="9"/>
  <c r="AU201" i="9"/>
  <c r="AT201" i="9"/>
  <c r="AZ201" i="9" s="1"/>
  <c r="AX200" i="9"/>
  <c r="AW200" i="9"/>
  <c r="AV200" i="9"/>
  <c r="AU200" i="9"/>
  <c r="AT200" i="9"/>
  <c r="AZ200" i="9" s="1"/>
  <c r="AX199" i="9"/>
  <c r="AW199" i="9"/>
  <c r="AV199" i="9"/>
  <c r="AU199" i="9"/>
  <c r="AT199" i="9"/>
  <c r="AZ199" i="9" s="1"/>
  <c r="AX198" i="9"/>
  <c r="AW198" i="9"/>
  <c r="AV198" i="9"/>
  <c r="AU198" i="9"/>
  <c r="AT198" i="9"/>
  <c r="AZ198" i="9" s="1"/>
  <c r="AX197" i="9"/>
  <c r="AW197" i="9"/>
  <c r="AV197" i="9"/>
  <c r="AU197" i="9"/>
  <c r="AT197" i="9"/>
  <c r="AZ197" i="9" s="1"/>
  <c r="AX196" i="9"/>
  <c r="AW196" i="9"/>
  <c r="AV196" i="9"/>
  <c r="AU196" i="9"/>
  <c r="AT196" i="9"/>
  <c r="AZ196" i="9" s="1"/>
  <c r="AX195" i="9"/>
  <c r="AW195" i="9"/>
  <c r="AV195" i="9"/>
  <c r="AU195" i="9"/>
  <c r="AT195" i="9"/>
  <c r="AZ195" i="9" s="1"/>
  <c r="AX194" i="9"/>
  <c r="AW194" i="9"/>
  <c r="AV194" i="9"/>
  <c r="AU194" i="9"/>
  <c r="AT194" i="9"/>
  <c r="AZ194" i="9" s="1"/>
  <c r="AX193" i="9"/>
  <c r="AW193" i="9"/>
  <c r="AV193" i="9"/>
  <c r="AU193" i="9"/>
  <c r="AT193" i="9"/>
  <c r="AZ193" i="9" s="1"/>
  <c r="AX192" i="9"/>
  <c r="AW192" i="9"/>
  <c r="AV192" i="9"/>
  <c r="AU192" i="9"/>
  <c r="AT192" i="9"/>
  <c r="AZ192" i="9" s="1"/>
  <c r="AX191" i="9"/>
  <c r="AW191" i="9"/>
  <c r="AV191" i="9"/>
  <c r="AU191" i="9"/>
  <c r="AT191" i="9"/>
  <c r="AZ191" i="9" s="1"/>
  <c r="AX190" i="9"/>
  <c r="AW190" i="9"/>
  <c r="AV190" i="9"/>
  <c r="AU190" i="9"/>
  <c r="AT190" i="9"/>
  <c r="AZ190" i="9" s="1"/>
  <c r="AX189" i="9"/>
  <c r="AW189" i="9"/>
  <c r="AV189" i="9"/>
  <c r="AU189" i="9"/>
  <c r="AT189" i="9"/>
  <c r="AZ189" i="9" s="1"/>
  <c r="AX188" i="9"/>
  <c r="AW188" i="9"/>
  <c r="AV188" i="9"/>
  <c r="AU188" i="9"/>
  <c r="AT188" i="9"/>
  <c r="AZ188" i="9" s="1"/>
  <c r="AX187" i="9"/>
  <c r="AW187" i="9"/>
  <c r="AV187" i="9"/>
  <c r="AU187" i="9"/>
  <c r="AT187" i="9"/>
  <c r="AZ187" i="9" s="1"/>
  <c r="AX186" i="9"/>
  <c r="AW186" i="9"/>
  <c r="AV186" i="9"/>
  <c r="AU186" i="9"/>
  <c r="AT186" i="9"/>
  <c r="AZ186" i="9" s="1"/>
  <c r="AX185" i="9"/>
  <c r="AW185" i="9"/>
  <c r="AV185" i="9"/>
  <c r="AU185" i="9"/>
  <c r="AT185" i="9"/>
  <c r="AZ185" i="9" s="1"/>
  <c r="AX184" i="9"/>
  <c r="AW184" i="9"/>
  <c r="AV184" i="9"/>
  <c r="AU184" i="9"/>
  <c r="AT184" i="9"/>
  <c r="AZ184" i="9" s="1"/>
  <c r="AX183" i="9"/>
  <c r="AW183" i="9"/>
  <c r="AV183" i="9"/>
  <c r="AU183" i="9"/>
  <c r="AT183" i="9"/>
  <c r="AZ183" i="9" s="1"/>
  <c r="AX182" i="9"/>
  <c r="AW182" i="9"/>
  <c r="AV182" i="9"/>
  <c r="AU182" i="9"/>
  <c r="AT182" i="9"/>
  <c r="AZ182" i="9" s="1"/>
  <c r="AX181" i="9"/>
  <c r="AW181" i="9"/>
  <c r="AV181" i="9"/>
  <c r="AU181" i="9"/>
  <c r="AT181" i="9"/>
  <c r="AZ181" i="9" s="1"/>
  <c r="AX180" i="9"/>
  <c r="AW180" i="9"/>
  <c r="AV180" i="9"/>
  <c r="AU180" i="9"/>
  <c r="AT180" i="9"/>
  <c r="AZ180" i="9" s="1"/>
  <c r="AX179" i="9"/>
  <c r="AW179" i="9"/>
  <c r="AV179" i="9"/>
  <c r="AU179" i="9"/>
  <c r="AT179" i="9"/>
  <c r="AZ179" i="9" s="1"/>
  <c r="AX178" i="9"/>
  <c r="AW178" i="9"/>
  <c r="AV178" i="9"/>
  <c r="AU178" i="9"/>
  <c r="AT178" i="9"/>
  <c r="AZ178" i="9" s="1"/>
  <c r="AX177" i="9"/>
  <c r="AW177" i="9"/>
  <c r="AV177" i="9"/>
  <c r="AU177" i="9"/>
  <c r="AT177" i="9"/>
  <c r="AZ177" i="9" s="1"/>
  <c r="AX176" i="9"/>
  <c r="AW176" i="9"/>
  <c r="AV176" i="9"/>
  <c r="AU176" i="9"/>
  <c r="AT176" i="9"/>
  <c r="AZ176" i="9" s="1"/>
  <c r="AX175" i="9"/>
  <c r="AW175" i="9"/>
  <c r="AV175" i="9"/>
  <c r="AU175" i="9"/>
  <c r="AT175" i="9"/>
  <c r="AZ175" i="9" s="1"/>
  <c r="AX174" i="9"/>
  <c r="AW174" i="9"/>
  <c r="AV174" i="9"/>
  <c r="AU174" i="9"/>
  <c r="AT174" i="9"/>
  <c r="AZ174" i="9" s="1"/>
  <c r="AX173" i="9"/>
  <c r="AW173" i="9"/>
  <c r="AV173" i="9"/>
  <c r="AU173" i="9"/>
  <c r="AT173" i="9"/>
  <c r="AZ173" i="9" s="1"/>
  <c r="AX172" i="9"/>
  <c r="AW172" i="9"/>
  <c r="AV172" i="9"/>
  <c r="AU172" i="9"/>
  <c r="AT172" i="9"/>
  <c r="AZ172" i="9" s="1"/>
  <c r="AX171" i="9"/>
  <c r="AW171" i="9"/>
  <c r="AV171" i="9"/>
  <c r="AU171" i="9"/>
  <c r="AT171" i="9"/>
  <c r="AZ171" i="9" s="1"/>
  <c r="AX170" i="9"/>
  <c r="AW170" i="9"/>
  <c r="AV170" i="9"/>
  <c r="AU170" i="9"/>
  <c r="AT170" i="9"/>
  <c r="AZ170" i="9" s="1"/>
  <c r="AX169" i="9"/>
  <c r="AW169" i="9"/>
  <c r="AV169" i="9"/>
  <c r="AU169" i="9"/>
  <c r="AT169" i="9"/>
  <c r="AZ169" i="9" s="1"/>
  <c r="AX168" i="9"/>
  <c r="AW168" i="9"/>
  <c r="AV168" i="9"/>
  <c r="AU168" i="9"/>
  <c r="AT168" i="9"/>
  <c r="AZ168" i="9" s="1"/>
  <c r="AX167" i="9"/>
  <c r="AW167" i="9"/>
  <c r="AV167" i="9"/>
  <c r="AU167" i="9"/>
  <c r="AT167" i="9"/>
  <c r="AZ167" i="9" s="1"/>
  <c r="AX166" i="9"/>
  <c r="AW166" i="9"/>
  <c r="AV166" i="9"/>
  <c r="AU166" i="9"/>
  <c r="AT166" i="9"/>
  <c r="AZ166" i="9" s="1"/>
  <c r="AX165" i="9"/>
  <c r="AW165" i="9"/>
  <c r="AV165" i="9"/>
  <c r="AU165" i="9"/>
  <c r="AT165" i="9"/>
  <c r="AZ165" i="9" s="1"/>
  <c r="AX164" i="9"/>
  <c r="AW164" i="9"/>
  <c r="AV164" i="9"/>
  <c r="AU164" i="9"/>
  <c r="AT164" i="9"/>
  <c r="AZ164" i="9" s="1"/>
  <c r="AX163" i="9"/>
  <c r="AW163" i="9"/>
  <c r="AV163" i="9"/>
  <c r="AU163" i="9"/>
  <c r="AT163" i="9"/>
  <c r="AZ163" i="9" s="1"/>
  <c r="AX162" i="9"/>
  <c r="AW162" i="9"/>
  <c r="AV162" i="9"/>
  <c r="AU162" i="9"/>
  <c r="AT162" i="9"/>
  <c r="AZ162" i="9" s="1"/>
  <c r="AX161" i="9"/>
  <c r="AW161" i="9"/>
  <c r="AV161" i="9"/>
  <c r="AU161" i="9"/>
  <c r="AT161" i="9"/>
  <c r="AZ161" i="9" s="1"/>
  <c r="AX160" i="9"/>
  <c r="AW160" i="9"/>
  <c r="AV160" i="9"/>
  <c r="AU160" i="9"/>
  <c r="AT160" i="9"/>
  <c r="AZ160" i="9" s="1"/>
  <c r="AX159" i="9"/>
  <c r="AW159" i="9"/>
  <c r="AV159" i="9"/>
  <c r="AU159" i="9"/>
  <c r="AT159" i="9"/>
  <c r="AZ159" i="9" s="1"/>
  <c r="AX158" i="9"/>
  <c r="AW158" i="9"/>
  <c r="AV158" i="9"/>
  <c r="AU158" i="9"/>
  <c r="AT158" i="9"/>
  <c r="AZ158" i="9" s="1"/>
  <c r="AX157" i="9"/>
  <c r="AW157" i="9"/>
  <c r="AV157" i="9"/>
  <c r="AU157" i="9"/>
  <c r="AT157" i="9"/>
  <c r="AZ157" i="9" s="1"/>
  <c r="AX156" i="9"/>
  <c r="AW156" i="9"/>
  <c r="AV156" i="9"/>
  <c r="AU156" i="9"/>
  <c r="AT156" i="9"/>
  <c r="AZ156" i="9" s="1"/>
  <c r="AX155" i="9"/>
  <c r="AW155" i="9"/>
  <c r="AV155" i="9"/>
  <c r="AU155" i="9"/>
  <c r="AT155" i="9"/>
  <c r="AZ155" i="9" s="1"/>
  <c r="AX154" i="9"/>
  <c r="AW154" i="9"/>
  <c r="AV154" i="9"/>
  <c r="AU154" i="9"/>
  <c r="AT154" i="9"/>
  <c r="AZ154" i="9" s="1"/>
  <c r="AX153" i="9"/>
  <c r="AW153" i="9"/>
  <c r="AV153" i="9"/>
  <c r="AU153" i="9"/>
  <c r="AT153" i="9"/>
  <c r="AZ153" i="9" s="1"/>
  <c r="AX152" i="9"/>
  <c r="AW152" i="9"/>
  <c r="AV152" i="9"/>
  <c r="AU152" i="9"/>
  <c r="AT152" i="9"/>
  <c r="AZ152" i="9" s="1"/>
  <c r="AX151" i="9"/>
  <c r="AW151" i="9"/>
  <c r="AV151" i="9"/>
  <c r="AU151" i="9"/>
  <c r="AT151" i="9"/>
  <c r="AZ151" i="9" s="1"/>
  <c r="AX150" i="9"/>
  <c r="AW150" i="9"/>
  <c r="AV150" i="9"/>
  <c r="AU150" i="9"/>
  <c r="AT150" i="9"/>
  <c r="AZ150" i="9" s="1"/>
  <c r="AX149" i="9"/>
  <c r="AW149" i="9"/>
  <c r="AV149" i="9"/>
  <c r="AU149" i="9"/>
  <c r="AT149" i="9"/>
  <c r="AZ149" i="9" s="1"/>
  <c r="AX148" i="9"/>
  <c r="AW148" i="9"/>
  <c r="AV148" i="9"/>
  <c r="AU148" i="9"/>
  <c r="AT148" i="9"/>
  <c r="AZ148" i="9" s="1"/>
  <c r="AX147" i="9"/>
  <c r="AW147" i="9"/>
  <c r="AV147" i="9"/>
  <c r="AU147" i="9"/>
  <c r="AT147" i="9"/>
  <c r="AZ147" i="9" s="1"/>
  <c r="AX146" i="9"/>
  <c r="AW146" i="9"/>
  <c r="AV146" i="9"/>
  <c r="AU146" i="9"/>
  <c r="AT146" i="9"/>
  <c r="AZ146" i="9" s="1"/>
  <c r="AX145" i="9"/>
  <c r="AW145" i="9"/>
  <c r="AV145" i="9"/>
  <c r="AU145" i="9"/>
  <c r="AT145" i="9"/>
  <c r="AZ145" i="9" s="1"/>
  <c r="AX144" i="9"/>
  <c r="AW144" i="9"/>
  <c r="AV144" i="9"/>
  <c r="AU144" i="9"/>
  <c r="AT144" i="9"/>
  <c r="AZ144" i="9" s="1"/>
  <c r="AX143" i="9"/>
  <c r="AW143" i="9"/>
  <c r="AV143" i="9"/>
  <c r="AU143" i="9"/>
  <c r="AT143" i="9"/>
  <c r="AZ143" i="9" s="1"/>
  <c r="AX142" i="9"/>
  <c r="AW142" i="9"/>
  <c r="AV142" i="9"/>
  <c r="AU142" i="9"/>
  <c r="AT142" i="9"/>
  <c r="AZ142" i="9" s="1"/>
  <c r="AX141" i="9"/>
  <c r="AW141" i="9"/>
  <c r="AV141" i="9"/>
  <c r="AU141" i="9"/>
  <c r="AT141" i="9"/>
  <c r="AZ141" i="9" s="1"/>
  <c r="AX140" i="9"/>
  <c r="AW140" i="9"/>
  <c r="AV140" i="9"/>
  <c r="AU140" i="9"/>
  <c r="AT140" i="9"/>
  <c r="AZ140" i="9" s="1"/>
  <c r="AX139" i="9"/>
  <c r="AW139" i="9"/>
  <c r="AV139" i="9"/>
  <c r="AU139" i="9"/>
  <c r="AT139" i="9"/>
  <c r="AZ139" i="9" s="1"/>
  <c r="AX138" i="9"/>
  <c r="AW138" i="9"/>
  <c r="AV138" i="9"/>
  <c r="AU138" i="9"/>
  <c r="AT138" i="9"/>
  <c r="AZ138" i="9" s="1"/>
  <c r="AX137" i="9"/>
  <c r="AW137" i="9"/>
  <c r="AV137" i="9"/>
  <c r="AU137" i="9"/>
  <c r="AT137" i="9"/>
  <c r="AZ137" i="9" s="1"/>
  <c r="AX136" i="9"/>
  <c r="AW136" i="9"/>
  <c r="AV136" i="9"/>
  <c r="AU136" i="9"/>
  <c r="AT136" i="9"/>
  <c r="AZ136" i="9" s="1"/>
  <c r="AX135" i="9"/>
  <c r="AW135" i="9"/>
  <c r="AV135" i="9"/>
  <c r="AU135" i="9"/>
  <c r="AT135" i="9"/>
  <c r="AZ135" i="9" s="1"/>
  <c r="AX134" i="9"/>
  <c r="AW134" i="9"/>
  <c r="AV134" i="9"/>
  <c r="AU134" i="9"/>
  <c r="AT134" i="9"/>
  <c r="AZ134" i="9" s="1"/>
  <c r="AX133" i="9"/>
  <c r="AW133" i="9"/>
  <c r="AV133" i="9"/>
  <c r="AU133" i="9"/>
  <c r="AT133" i="9"/>
  <c r="AZ133" i="9" s="1"/>
  <c r="AX132" i="9"/>
  <c r="AW132" i="9"/>
  <c r="AV132" i="9"/>
  <c r="AU132" i="9"/>
  <c r="AT132" i="9"/>
  <c r="AZ132" i="9" s="1"/>
  <c r="AX131" i="9"/>
  <c r="AW131" i="9"/>
  <c r="AV131" i="9"/>
  <c r="AU131" i="9"/>
  <c r="AT131" i="9"/>
  <c r="AZ131" i="9" s="1"/>
  <c r="AX130" i="9"/>
  <c r="AW130" i="9"/>
  <c r="AV130" i="9"/>
  <c r="AU130" i="9"/>
  <c r="AT130" i="9"/>
  <c r="AZ130" i="9" s="1"/>
  <c r="AX129" i="9"/>
  <c r="AW129" i="9"/>
  <c r="AV129" i="9"/>
  <c r="AU129" i="9"/>
  <c r="AT129" i="9"/>
  <c r="AZ129" i="9" s="1"/>
  <c r="AX128" i="9"/>
  <c r="AW128" i="9"/>
  <c r="AV128" i="9"/>
  <c r="AU128" i="9"/>
  <c r="AT128" i="9"/>
  <c r="AZ128" i="9" s="1"/>
  <c r="AX127" i="9"/>
  <c r="AW127" i="9"/>
  <c r="AV127" i="9"/>
  <c r="AU127" i="9"/>
  <c r="AT127" i="9"/>
  <c r="AZ127" i="9" s="1"/>
  <c r="AX126" i="9"/>
  <c r="AW126" i="9"/>
  <c r="AV126" i="9"/>
  <c r="AU126" i="9"/>
  <c r="AT126" i="9"/>
  <c r="AZ126" i="9" s="1"/>
  <c r="AX125" i="9"/>
  <c r="AW125" i="9"/>
  <c r="AV125" i="9"/>
  <c r="AU125" i="9"/>
  <c r="AT125" i="9"/>
  <c r="AZ125" i="9" s="1"/>
  <c r="AX124" i="9"/>
  <c r="AW124" i="9"/>
  <c r="AV124" i="9"/>
  <c r="AU124" i="9"/>
  <c r="AT124" i="9"/>
  <c r="AZ124" i="9" s="1"/>
  <c r="AX123" i="9"/>
  <c r="AW123" i="9"/>
  <c r="AV123" i="9"/>
  <c r="AU123" i="9"/>
  <c r="AT123" i="9"/>
  <c r="AZ123" i="9" s="1"/>
  <c r="AX122" i="9"/>
  <c r="AW122" i="9"/>
  <c r="AV122" i="9"/>
  <c r="AU122" i="9"/>
  <c r="AT122" i="9"/>
  <c r="AZ122" i="9" s="1"/>
  <c r="AX121" i="9"/>
  <c r="AW121" i="9"/>
  <c r="AV121" i="9"/>
  <c r="AU121" i="9"/>
  <c r="AT121" i="9"/>
  <c r="AZ121" i="9" s="1"/>
  <c r="AX120" i="9"/>
  <c r="AW120" i="9"/>
  <c r="AV120" i="9"/>
  <c r="AU120" i="9"/>
  <c r="AT120" i="9"/>
  <c r="AZ120" i="9" s="1"/>
  <c r="AX119" i="9"/>
  <c r="AW119" i="9"/>
  <c r="AV119" i="9"/>
  <c r="AU119" i="9"/>
  <c r="AT119" i="9"/>
  <c r="AZ119" i="9" s="1"/>
  <c r="AX118" i="9"/>
  <c r="AW118" i="9"/>
  <c r="AV118" i="9"/>
  <c r="AU118" i="9"/>
  <c r="AT118" i="9"/>
  <c r="AZ118" i="9" s="1"/>
  <c r="AX117" i="9"/>
  <c r="AW117" i="9"/>
  <c r="AV117" i="9"/>
  <c r="AU117" i="9"/>
  <c r="AT117" i="9"/>
  <c r="AZ117" i="9" s="1"/>
  <c r="AX116" i="9"/>
  <c r="AW116" i="9"/>
  <c r="AV116" i="9"/>
  <c r="AU116" i="9"/>
  <c r="AT116" i="9"/>
  <c r="AZ116" i="9" s="1"/>
  <c r="AX115" i="9"/>
  <c r="AW115" i="9"/>
  <c r="AV115" i="9"/>
  <c r="AU115" i="9"/>
  <c r="AT115" i="9"/>
  <c r="AZ115" i="9" s="1"/>
  <c r="AX114" i="9"/>
  <c r="AW114" i="9"/>
  <c r="AV114" i="9"/>
  <c r="AU114" i="9"/>
  <c r="AT114" i="9"/>
  <c r="AZ114" i="9" s="1"/>
  <c r="AX113" i="9"/>
  <c r="AW113" i="9"/>
  <c r="AV113" i="9"/>
  <c r="AU113" i="9"/>
  <c r="AT113" i="9"/>
  <c r="AZ113" i="9" s="1"/>
  <c r="AX112" i="9"/>
  <c r="AW112" i="9"/>
  <c r="AV112" i="9"/>
  <c r="AU112" i="9"/>
  <c r="AT112" i="9"/>
  <c r="AZ112" i="9" s="1"/>
  <c r="AX111" i="9"/>
  <c r="AW111" i="9"/>
  <c r="AV111" i="9"/>
  <c r="AU111" i="9"/>
  <c r="AT111" i="9"/>
  <c r="AZ111" i="9" s="1"/>
  <c r="AX110" i="9"/>
  <c r="AW110" i="9"/>
  <c r="AV110" i="9"/>
  <c r="AU110" i="9"/>
  <c r="AT110" i="9"/>
  <c r="AZ110" i="9" s="1"/>
  <c r="AX109" i="9"/>
  <c r="AW109" i="9"/>
  <c r="AV109" i="9"/>
  <c r="AU109" i="9"/>
  <c r="AT109" i="9"/>
  <c r="AZ109" i="9" s="1"/>
  <c r="AX108" i="9"/>
  <c r="AW108" i="9"/>
  <c r="AV108" i="9"/>
  <c r="AU108" i="9"/>
  <c r="AT108" i="9"/>
  <c r="AZ108" i="9" s="1"/>
  <c r="AX107" i="9"/>
  <c r="AW107" i="9"/>
  <c r="AV107" i="9"/>
  <c r="AU107" i="9"/>
  <c r="AT107" i="9"/>
  <c r="AZ107" i="9" s="1"/>
  <c r="AX106" i="9"/>
  <c r="AW106" i="9"/>
  <c r="AV106" i="9"/>
  <c r="AU106" i="9"/>
  <c r="AT106" i="9"/>
  <c r="AZ106" i="9" s="1"/>
  <c r="AX105" i="9"/>
  <c r="AW105" i="9"/>
  <c r="AV105" i="9"/>
  <c r="AU105" i="9"/>
  <c r="AT105" i="9"/>
  <c r="AZ105" i="9" s="1"/>
  <c r="AX104" i="9"/>
  <c r="AW104" i="9"/>
  <c r="AV104" i="9"/>
  <c r="AU104" i="9"/>
  <c r="AT104" i="9"/>
  <c r="AZ104" i="9" s="1"/>
  <c r="AX103" i="9"/>
  <c r="AW103" i="9"/>
  <c r="AV103" i="9"/>
  <c r="AU103" i="9"/>
  <c r="AT103" i="9"/>
  <c r="AZ103" i="9" s="1"/>
  <c r="AX102" i="9"/>
  <c r="AW102" i="9"/>
  <c r="AV102" i="9"/>
  <c r="AU102" i="9"/>
  <c r="AT102" i="9"/>
  <c r="AZ102" i="9" s="1"/>
  <c r="AX101" i="9"/>
  <c r="AW101" i="9"/>
  <c r="AV101" i="9"/>
  <c r="AU101" i="9"/>
  <c r="AT101" i="9"/>
  <c r="AZ101" i="9" s="1"/>
  <c r="AX100" i="9"/>
  <c r="AW100" i="9"/>
  <c r="AV100" i="9"/>
  <c r="AU100" i="9"/>
  <c r="AT100" i="9"/>
  <c r="AZ100" i="9" s="1"/>
  <c r="AX99" i="9"/>
  <c r="AW99" i="9"/>
  <c r="AV99" i="9"/>
  <c r="AU99" i="9"/>
  <c r="AT99" i="9"/>
  <c r="AZ99" i="9" s="1"/>
  <c r="AX98" i="9"/>
  <c r="AW98" i="9"/>
  <c r="AV98" i="9"/>
  <c r="AU98" i="9"/>
  <c r="AT98" i="9"/>
  <c r="AZ98" i="9" s="1"/>
  <c r="AX97" i="9"/>
  <c r="AW97" i="9"/>
  <c r="AV97" i="9"/>
  <c r="AU97" i="9"/>
  <c r="AT97" i="9"/>
  <c r="AZ97" i="9" s="1"/>
  <c r="AX96" i="9"/>
  <c r="AW96" i="9"/>
  <c r="AV96" i="9"/>
  <c r="AU96" i="9"/>
  <c r="AT96" i="9"/>
  <c r="AZ96" i="9" s="1"/>
  <c r="AX95" i="9"/>
  <c r="AW95" i="9"/>
  <c r="AV95" i="9"/>
  <c r="AU95" i="9"/>
  <c r="AT95" i="9"/>
  <c r="AZ95" i="9" s="1"/>
  <c r="AX94" i="9"/>
  <c r="AW94" i="9"/>
  <c r="AV94" i="9"/>
  <c r="AU94" i="9"/>
  <c r="AT94" i="9"/>
  <c r="AZ94" i="9" s="1"/>
  <c r="AX93" i="9"/>
  <c r="AW93" i="9"/>
  <c r="AV93" i="9"/>
  <c r="AU93" i="9"/>
  <c r="AT93" i="9"/>
  <c r="AZ93" i="9" s="1"/>
  <c r="AX92" i="9"/>
  <c r="AW92" i="9"/>
  <c r="AV92" i="9"/>
  <c r="AU92" i="9"/>
  <c r="AT92" i="9"/>
  <c r="AZ92" i="9" s="1"/>
  <c r="AX91" i="9"/>
  <c r="AW91" i="9"/>
  <c r="AV91" i="9"/>
  <c r="AU91" i="9"/>
  <c r="AT91" i="9"/>
  <c r="AZ91" i="9" s="1"/>
  <c r="AX90" i="9"/>
  <c r="AW90" i="9"/>
  <c r="AV90" i="9"/>
  <c r="AU90" i="9"/>
  <c r="AT90" i="9"/>
  <c r="AZ90" i="9" s="1"/>
  <c r="AX89" i="9"/>
  <c r="AW89" i="9"/>
  <c r="AV89" i="9"/>
  <c r="AU89" i="9"/>
  <c r="AT89" i="9"/>
  <c r="AZ89" i="9" s="1"/>
  <c r="AX88" i="9"/>
  <c r="AW88" i="9"/>
  <c r="AV88" i="9"/>
  <c r="AU88" i="9"/>
  <c r="AT88" i="9"/>
  <c r="AZ88" i="9" s="1"/>
  <c r="AX87" i="9"/>
  <c r="AW87" i="9"/>
  <c r="AV87" i="9"/>
  <c r="AU87" i="9"/>
  <c r="AT87" i="9"/>
  <c r="AZ87" i="9" s="1"/>
  <c r="AX86" i="9"/>
  <c r="AW86" i="9"/>
  <c r="AV86" i="9"/>
  <c r="AU86" i="9"/>
  <c r="AT86" i="9"/>
  <c r="AZ86" i="9" s="1"/>
  <c r="AX85" i="9"/>
  <c r="AW85" i="9"/>
  <c r="AV85" i="9"/>
  <c r="AU85" i="9"/>
  <c r="AT85" i="9"/>
  <c r="AZ85" i="9" s="1"/>
  <c r="AX84" i="9"/>
  <c r="AW84" i="9"/>
  <c r="AV84" i="9"/>
  <c r="AU84" i="9"/>
  <c r="AT84" i="9"/>
  <c r="AZ84" i="9" s="1"/>
  <c r="AX83" i="9"/>
  <c r="AW83" i="9"/>
  <c r="AV83" i="9"/>
  <c r="AU83" i="9"/>
  <c r="AT83" i="9"/>
  <c r="AZ83" i="9" s="1"/>
  <c r="AX82" i="9"/>
  <c r="AW82" i="9"/>
  <c r="AV82" i="9"/>
  <c r="AU82" i="9"/>
  <c r="AT82" i="9"/>
  <c r="AZ82" i="9" s="1"/>
  <c r="AX81" i="9"/>
  <c r="AW81" i="9"/>
  <c r="AV81" i="9"/>
  <c r="AU81" i="9"/>
  <c r="AT81" i="9"/>
  <c r="AZ81" i="9" s="1"/>
  <c r="AX80" i="9"/>
  <c r="AW80" i="9"/>
  <c r="AV80" i="9"/>
  <c r="AU80" i="9"/>
  <c r="AT80" i="9"/>
  <c r="AZ80" i="9" s="1"/>
  <c r="AX79" i="9"/>
  <c r="AW79" i="9"/>
  <c r="AV79" i="9"/>
  <c r="AU79" i="9"/>
  <c r="AT79" i="9"/>
  <c r="AZ79" i="9" s="1"/>
  <c r="AX78" i="9"/>
  <c r="AW78" i="9"/>
  <c r="AV78" i="9"/>
  <c r="AU78" i="9"/>
  <c r="AT78" i="9"/>
  <c r="AZ78" i="9" s="1"/>
  <c r="AX77" i="9"/>
  <c r="AW77" i="9"/>
  <c r="AV77" i="9"/>
  <c r="AU77" i="9"/>
  <c r="AT77" i="9"/>
  <c r="AZ77" i="9" s="1"/>
  <c r="AX76" i="9"/>
  <c r="AW76" i="9"/>
  <c r="AV76" i="9"/>
  <c r="AU76" i="9"/>
  <c r="AT76" i="9"/>
  <c r="AZ76" i="9" s="1"/>
  <c r="AX75" i="9"/>
  <c r="AW75" i="9"/>
  <c r="AV75" i="9"/>
  <c r="AU75" i="9"/>
  <c r="AT75" i="9"/>
  <c r="AZ75" i="9" s="1"/>
  <c r="AX74" i="9"/>
  <c r="AW74" i="9"/>
  <c r="AV74" i="9"/>
  <c r="AU74" i="9"/>
  <c r="AT74" i="9"/>
  <c r="AZ74" i="9" s="1"/>
  <c r="AX73" i="9"/>
  <c r="AW73" i="9"/>
  <c r="AV73" i="9"/>
  <c r="AU73" i="9"/>
  <c r="AT73" i="9"/>
  <c r="AZ73" i="9" s="1"/>
  <c r="AX72" i="9"/>
  <c r="AW72" i="9"/>
  <c r="AV72" i="9"/>
  <c r="AU72" i="9"/>
  <c r="AT72" i="9"/>
  <c r="AZ72" i="9" s="1"/>
  <c r="AX71" i="9"/>
  <c r="AW71" i="9"/>
  <c r="AV71" i="9"/>
  <c r="AU71" i="9"/>
  <c r="AT71" i="9"/>
  <c r="AZ71" i="9" s="1"/>
  <c r="AX70" i="9"/>
  <c r="AW70" i="9"/>
  <c r="AV70" i="9"/>
  <c r="AU70" i="9"/>
  <c r="AT70" i="9"/>
  <c r="AZ70" i="9" s="1"/>
  <c r="AX69" i="9"/>
  <c r="AW69" i="9"/>
  <c r="AV69" i="9"/>
  <c r="AU69" i="9"/>
  <c r="AT69" i="9"/>
  <c r="AZ69" i="9" s="1"/>
  <c r="AX68" i="9"/>
  <c r="AW68" i="9"/>
  <c r="AV68" i="9"/>
  <c r="AU68" i="9"/>
  <c r="AT68" i="9"/>
  <c r="AZ68" i="9" s="1"/>
  <c r="AX67" i="9"/>
  <c r="AW67" i="9"/>
  <c r="AV67" i="9"/>
  <c r="AU67" i="9"/>
  <c r="AT67" i="9"/>
  <c r="AZ67" i="9" s="1"/>
  <c r="AX66" i="9"/>
  <c r="AW66" i="9"/>
  <c r="AV66" i="9"/>
  <c r="AU66" i="9"/>
  <c r="AT66" i="9"/>
  <c r="AZ66" i="9" s="1"/>
  <c r="AX65" i="9"/>
  <c r="AW65" i="9"/>
  <c r="AV65" i="9"/>
  <c r="AU65" i="9"/>
  <c r="AT65" i="9"/>
  <c r="AZ65" i="9" s="1"/>
  <c r="AX64" i="9"/>
  <c r="AW64" i="9"/>
  <c r="AV64" i="9"/>
  <c r="AU64" i="9"/>
  <c r="AT64" i="9"/>
  <c r="AZ64" i="9" s="1"/>
  <c r="AX63" i="9"/>
  <c r="AW63" i="9"/>
  <c r="AV63" i="9"/>
  <c r="AU63" i="9"/>
  <c r="AT63" i="9"/>
  <c r="AZ63" i="9" s="1"/>
  <c r="AX62" i="9"/>
  <c r="AW62" i="9"/>
  <c r="AV62" i="9"/>
  <c r="AU62" i="9"/>
  <c r="AT62" i="9"/>
  <c r="AZ62" i="9" s="1"/>
  <c r="AX61" i="9"/>
  <c r="AW61" i="9"/>
  <c r="AV61" i="9"/>
  <c r="AU61" i="9"/>
  <c r="AT61" i="9"/>
  <c r="AZ61" i="9" s="1"/>
  <c r="AX60" i="9"/>
  <c r="AW60" i="9"/>
  <c r="AV60" i="9"/>
  <c r="AU60" i="9"/>
  <c r="AT60" i="9"/>
  <c r="AZ60" i="9" s="1"/>
  <c r="AX59" i="9"/>
  <c r="AW59" i="9"/>
  <c r="AV59" i="9"/>
  <c r="AU59" i="9"/>
  <c r="AT59" i="9"/>
  <c r="AZ59" i="9" s="1"/>
  <c r="AX58" i="9"/>
  <c r="AW58" i="9"/>
  <c r="AV58" i="9"/>
  <c r="AU58" i="9"/>
  <c r="AT58" i="9"/>
  <c r="AZ58" i="9" s="1"/>
  <c r="AX57" i="9"/>
  <c r="AW57" i="9"/>
  <c r="AV57" i="9"/>
  <c r="AU57" i="9"/>
  <c r="AT57" i="9"/>
  <c r="AZ57" i="9" s="1"/>
  <c r="AX56" i="9"/>
  <c r="AW56" i="9"/>
  <c r="AV56" i="9"/>
  <c r="AU56" i="9"/>
  <c r="AT56" i="9"/>
  <c r="AZ56" i="9" s="1"/>
  <c r="AX55" i="9"/>
  <c r="AW55" i="9"/>
  <c r="AV55" i="9"/>
  <c r="AU55" i="9"/>
  <c r="AT55" i="9"/>
  <c r="AZ55" i="9" s="1"/>
  <c r="AX54" i="9"/>
  <c r="AW54" i="9"/>
  <c r="AV54" i="9"/>
  <c r="AU54" i="9"/>
  <c r="AT54" i="9"/>
  <c r="AZ54" i="9" s="1"/>
  <c r="AX53" i="9"/>
  <c r="AW53" i="9"/>
  <c r="AV53" i="9"/>
  <c r="AU53" i="9"/>
  <c r="AT53" i="9"/>
  <c r="AZ53" i="9" s="1"/>
  <c r="AX52" i="9"/>
  <c r="AW52" i="9"/>
  <c r="AV52" i="9"/>
  <c r="AU52" i="9"/>
  <c r="AT52" i="9"/>
  <c r="AZ52" i="9" s="1"/>
  <c r="AX51" i="9"/>
  <c r="AW51" i="9"/>
  <c r="AV51" i="9"/>
  <c r="AU51" i="9"/>
  <c r="AT51" i="9"/>
  <c r="AZ51" i="9" s="1"/>
  <c r="AX50" i="9"/>
  <c r="AW50" i="9"/>
  <c r="AV50" i="9"/>
  <c r="AU50" i="9"/>
  <c r="AT50" i="9"/>
  <c r="AZ50" i="9" s="1"/>
  <c r="AX49" i="9"/>
  <c r="AW49" i="9"/>
  <c r="AV49" i="9"/>
  <c r="AU49" i="9"/>
  <c r="AT49" i="9"/>
  <c r="AZ49" i="9" s="1"/>
  <c r="AX48" i="9"/>
  <c r="AW48" i="9"/>
  <c r="AV48" i="9"/>
  <c r="AU48" i="9"/>
  <c r="AT48" i="9"/>
  <c r="AZ48" i="9" s="1"/>
  <c r="AX47" i="9"/>
  <c r="AW47" i="9"/>
  <c r="AV47" i="9"/>
  <c r="AU47" i="9"/>
  <c r="AT47" i="9"/>
  <c r="AZ47" i="9" s="1"/>
  <c r="AX46" i="9"/>
  <c r="AW46" i="9"/>
  <c r="AV46" i="9"/>
  <c r="AU46" i="9"/>
  <c r="AT46" i="9"/>
  <c r="AZ46" i="9" s="1"/>
  <c r="AX45" i="9"/>
  <c r="AW45" i="9"/>
  <c r="AV45" i="9"/>
  <c r="AU45" i="9"/>
  <c r="AT45" i="9"/>
  <c r="AZ45" i="9" s="1"/>
  <c r="AX44" i="9"/>
  <c r="AW44" i="9"/>
  <c r="AV44" i="9"/>
  <c r="AU44" i="9"/>
  <c r="AT44" i="9"/>
  <c r="AZ44" i="9" s="1"/>
  <c r="AX43" i="9"/>
  <c r="AW43" i="9"/>
  <c r="AV43" i="9"/>
  <c r="AU43" i="9"/>
  <c r="AT43" i="9"/>
  <c r="AZ43" i="9" s="1"/>
  <c r="AX42" i="9"/>
  <c r="AW42" i="9"/>
  <c r="AV42" i="9"/>
  <c r="AU42" i="9"/>
  <c r="AT42" i="9"/>
  <c r="AZ42" i="9" s="1"/>
  <c r="AX41" i="9"/>
  <c r="AW41" i="9"/>
  <c r="AV41" i="9"/>
  <c r="AU41" i="9"/>
  <c r="AT41" i="9"/>
  <c r="AZ41" i="9" s="1"/>
  <c r="AX40" i="9"/>
  <c r="AW40" i="9"/>
  <c r="AV40" i="9"/>
  <c r="AU40" i="9"/>
  <c r="AT40" i="9"/>
  <c r="AZ40" i="9" s="1"/>
  <c r="AX39" i="9"/>
  <c r="AW39" i="9"/>
  <c r="AV39" i="9"/>
  <c r="AU39" i="9"/>
  <c r="AT39" i="9"/>
  <c r="AZ39" i="9" s="1"/>
  <c r="AX38" i="9"/>
  <c r="AW38" i="9"/>
  <c r="AV38" i="9"/>
  <c r="AU38" i="9"/>
  <c r="AT38" i="9"/>
  <c r="AZ38" i="9" s="1"/>
  <c r="AX37" i="9"/>
  <c r="AW37" i="9"/>
  <c r="AV37" i="9"/>
  <c r="AU37" i="9"/>
  <c r="AT37" i="9"/>
  <c r="AZ37" i="9" s="1"/>
  <c r="AX36" i="9"/>
  <c r="AW36" i="9"/>
  <c r="AV36" i="9"/>
  <c r="AU36" i="9"/>
  <c r="AT36" i="9"/>
  <c r="AZ36" i="9" s="1"/>
  <c r="AX35" i="9"/>
  <c r="AW35" i="9"/>
  <c r="AV35" i="9"/>
  <c r="AU35" i="9"/>
  <c r="AT35" i="9"/>
  <c r="AZ35" i="9" s="1"/>
  <c r="AX34" i="9"/>
  <c r="AW34" i="9"/>
  <c r="AV34" i="9"/>
  <c r="AU34" i="9"/>
  <c r="AT34" i="9"/>
  <c r="AZ34" i="9" s="1"/>
  <c r="AX33" i="9"/>
  <c r="AW33" i="9"/>
  <c r="AV33" i="9"/>
  <c r="AU33" i="9"/>
  <c r="AT33" i="9"/>
  <c r="AZ33" i="9" s="1"/>
  <c r="AX32" i="9"/>
  <c r="AW32" i="9"/>
  <c r="AV32" i="9"/>
  <c r="AU32" i="9"/>
  <c r="AT32" i="9"/>
  <c r="AZ32" i="9" s="1"/>
  <c r="AX31" i="9"/>
  <c r="AW31" i="9"/>
  <c r="AV31" i="9"/>
  <c r="AU31" i="9"/>
  <c r="AT31" i="9"/>
  <c r="AZ31" i="9" s="1"/>
  <c r="AX30" i="9"/>
  <c r="AW30" i="9"/>
  <c r="AV30" i="9"/>
  <c r="AU30" i="9"/>
  <c r="AT30" i="9"/>
  <c r="AZ30" i="9" s="1"/>
  <c r="AX29" i="9"/>
  <c r="AW29" i="9"/>
  <c r="AV29" i="9"/>
  <c r="AU29" i="9"/>
  <c r="AT29" i="9"/>
  <c r="AZ29" i="9" s="1"/>
  <c r="AX28" i="9"/>
  <c r="AW28" i="9"/>
  <c r="AV28" i="9"/>
  <c r="AU28" i="9"/>
  <c r="AT28" i="9"/>
  <c r="AZ28" i="9" s="1"/>
  <c r="AX27" i="9"/>
  <c r="AW27" i="9"/>
  <c r="AV27" i="9"/>
  <c r="AU27" i="9"/>
  <c r="AT27" i="9"/>
  <c r="AZ27" i="9" s="1"/>
  <c r="AX26" i="9"/>
  <c r="AW26" i="9"/>
  <c r="AV26" i="9"/>
  <c r="AU26" i="9"/>
  <c r="AT26" i="9"/>
  <c r="AZ26" i="9" s="1"/>
  <c r="AX25" i="9"/>
  <c r="AW25" i="9"/>
  <c r="AV25" i="9"/>
  <c r="AU25" i="9"/>
  <c r="AT25" i="9"/>
  <c r="AZ25" i="9" s="1"/>
  <c r="AX24" i="9"/>
  <c r="AW24" i="9"/>
  <c r="AV24" i="9"/>
  <c r="AU24" i="9"/>
  <c r="AT24" i="9"/>
  <c r="AZ24" i="9" s="1"/>
  <c r="AX23" i="9"/>
  <c r="AW23" i="9"/>
  <c r="AV23" i="9"/>
  <c r="AU23" i="9"/>
  <c r="AT23" i="9"/>
  <c r="AZ23" i="9" s="1"/>
  <c r="AX22" i="9"/>
  <c r="AW22" i="9"/>
  <c r="AV22" i="9"/>
  <c r="AU22" i="9"/>
  <c r="AT22" i="9"/>
  <c r="AZ22" i="9" s="1"/>
  <c r="AX21" i="9"/>
  <c r="AW21" i="9"/>
  <c r="AV21" i="9"/>
  <c r="AU21" i="9"/>
  <c r="AT21" i="9"/>
  <c r="AZ21" i="9" s="1"/>
  <c r="AX20" i="9"/>
  <c r="AW20" i="9"/>
  <c r="AV20" i="9"/>
  <c r="AU20" i="9"/>
  <c r="AT20" i="9"/>
  <c r="AZ20" i="9" s="1"/>
  <c r="AX19" i="9"/>
  <c r="AW19" i="9"/>
  <c r="AV19" i="9"/>
  <c r="AU19" i="9"/>
  <c r="AT19" i="9"/>
  <c r="AZ19" i="9" s="1"/>
  <c r="AX18" i="9"/>
  <c r="AW18" i="9"/>
  <c r="AV18" i="9"/>
  <c r="AU18" i="9"/>
  <c r="AT18" i="9"/>
  <c r="AZ18" i="9" s="1"/>
  <c r="AX17" i="9"/>
  <c r="AW17" i="9"/>
  <c r="AV17" i="9"/>
  <c r="AU17" i="9"/>
  <c r="AT17" i="9"/>
  <c r="AZ17" i="9" s="1"/>
  <c r="AX16" i="9"/>
  <c r="AW16" i="9"/>
  <c r="AV16" i="9"/>
  <c r="AU16" i="9"/>
  <c r="AT16" i="9"/>
  <c r="AZ16" i="9" s="1"/>
  <c r="AX15" i="9"/>
  <c r="AW15" i="9"/>
  <c r="AV15" i="9"/>
  <c r="AU15" i="9"/>
  <c r="AT15" i="9"/>
  <c r="AZ15" i="9" s="1"/>
  <c r="AX14" i="9"/>
  <c r="AW14" i="9"/>
  <c r="AV14" i="9"/>
  <c r="AU14" i="9"/>
  <c r="AT14" i="9"/>
  <c r="AZ14" i="9" s="1"/>
  <c r="AX13" i="9"/>
  <c r="AW13" i="9"/>
  <c r="AV13" i="9"/>
  <c r="AU13" i="9"/>
  <c r="AT13" i="9"/>
  <c r="AZ13" i="9" s="1"/>
  <c r="AX12" i="9"/>
  <c r="AW12" i="9"/>
  <c r="AV12" i="9"/>
  <c r="AU12" i="9"/>
  <c r="AT12" i="9"/>
  <c r="AZ12" i="9" s="1"/>
  <c r="AX11" i="9"/>
  <c r="AW11" i="9"/>
  <c r="AV11" i="9"/>
  <c r="AU11" i="9"/>
  <c r="AT11" i="9"/>
  <c r="AZ11" i="9" s="1"/>
  <c r="AX10" i="9"/>
  <c r="AW10" i="9"/>
  <c r="AV10" i="9"/>
  <c r="AU10" i="9"/>
  <c r="AT10" i="9"/>
  <c r="AZ10" i="9" s="1"/>
  <c r="AX9" i="9"/>
  <c r="AW9" i="9"/>
  <c r="AV9" i="9"/>
  <c r="AU9" i="9"/>
  <c r="AT9" i="9"/>
  <c r="AZ9" i="9" s="1"/>
  <c r="AX8" i="9"/>
  <c r="AW8" i="9"/>
  <c r="AV8" i="9"/>
  <c r="AU8" i="9"/>
  <c r="AT8" i="9"/>
  <c r="AZ8" i="9" s="1"/>
  <c r="AX7" i="9"/>
  <c r="AW7" i="9"/>
  <c r="AV7" i="9"/>
  <c r="AU7" i="9"/>
  <c r="AT7" i="9"/>
  <c r="AZ7" i="9" s="1"/>
  <c r="AX6" i="9"/>
  <c r="AW6" i="9"/>
  <c r="AV6" i="9"/>
  <c r="AU6" i="9"/>
  <c r="AT6" i="9"/>
  <c r="AZ6" i="9" s="1"/>
  <c r="AX5" i="9"/>
  <c r="AW5" i="9"/>
  <c r="AV5" i="9"/>
  <c r="AU5" i="9"/>
  <c r="AT5" i="9"/>
  <c r="AZ5" i="9" s="1"/>
  <c r="AX4" i="9"/>
  <c r="AW4" i="9"/>
  <c r="AV4" i="9"/>
  <c r="AU4" i="9"/>
  <c r="AT4" i="9"/>
  <c r="AZ4" i="9" s="1"/>
  <c r="AX3" i="9"/>
  <c r="AW3" i="9"/>
  <c r="AV3" i="9"/>
  <c r="AU3" i="9"/>
  <c r="AT3" i="9"/>
  <c r="AZ3" i="9" s="1"/>
  <c r="AX2" i="9"/>
  <c r="AW2" i="9"/>
  <c r="AV2" i="9"/>
  <c r="AU2" i="9"/>
  <c r="AT2" i="9"/>
  <c r="AZ2" i="9" s="1"/>
  <c r="AY426" i="9" l="1"/>
  <c r="AY650" i="9"/>
  <c r="AY654" i="9"/>
  <c r="AY670" i="9"/>
  <c r="AY744" i="9"/>
  <c r="AY1616" i="9"/>
  <c r="AY1662" i="9"/>
  <c r="AY1668" i="9"/>
  <c r="AY1459" i="9"/>
  <c r="AY1463" i="9"/>
  <c r="AY839" i="9"/>
  <c r="AY914" i="9"/>
  <c r="AY1248" i="9"/>
  <c r="AY945" i="9"/>
  <c r="AY33" i="9"/>
  <c r="AY181" i="9"/>
  <c r="AY185" i="9"/>
  <c r="AY189" i="9"/>
  <c r="AY193" i="9"/>
  <c r="AY49" i="9"/>
  <c r="AY209" i="9"/>
  <c r="AY348" i="9"/>
  <c r="AY17" i="9"/>
  <c r="AY638" i="9"/>
  <c r="AY1422" i="9"/>
  <c r="AY4" i="9"/>
  <c r="AY227" i="9"/>
  <c r="AY271" i="9"/>
  <c r="AY291" i="9"/>
  <c r="AY307" i="9"/>
  <c r="AY343" i="9"/>
  <c r="AY1163" i="9"/>
  <c r="AY51" i="9"/>
  <c r="AY259" i="9"/>
  <c r="AY1055" i="9"/>
  <c r="AY1162" i="9"/>
  <c r="AY167" i="9"/>
  <c r="AY179" i="9"/>
  <c r="AY562" i="9"/>
  <c r="AY614" i="9"/>
  <c r="AY622" i="9"/>
  <c r="AY43" i="9"/>
  <c r="AY155" i="9"/>
  <c r="AY243" i="9"/>
  <c r="AY245" i="9"/>
  <c r="AY249" i="9"/>
  <c r="AY253" i="9"/>
  <c r="AY257" i="9"/>
  <c r="AY425" i="9"/>
  <c r="AY1221" i="9"/>
  <c r="AY478" i="9"/>
  <c r="AY1068" i="9"/>
  <c r="AY1100" i="9"/>
  <c r="AY1116" i="9"/>
  <c r="AY1120" i="9"/>
  <c r="AY1124" i="9"/>
  <c r="AY1132" i="9"/>
  <c r="AY1342" i="9"/>
  <c r="AY1393" i="9"/>
  <c r="AY566" i="9"/>
  <c r="AY1453" i="9"/>
  <c r="AY1477" i="9"/>
  <c r="AY1505" i="9"/>
  <c r="AY1561" i="9"/>
  <c r="AY1075" i="9"/>
  <c r="AY1079" i="9"/>
  <c r="AY1083" i="9"/>
  <c r="AY1103" i="9"/>
  <c r="AY1573" i="9"/>
  <c r="AY841" i="9"/>
  <c r="AY845" i="9"/>
  <c r="AY857" i="9"/>
  <c r="AY320" i="9"/>
  <c r="AY324" i="9"/>
  <c r="AY328" i="9"/>
  <c r="AY332" i="9"/>
  <c r="AY340" i="9"/>
  <c r="AY1226" i="9"/>
  <c r="AY276" i="9"/>
  <c r="AY284" i="9"/>
  <c r="AY304" i="9"/>
  <c r="AY1560" i="9"/>
  <c r="AY104" i="9"/>
  <c r="AY256" i="9"/>
  <c r="AY280" i="9"/>
  <c r="AY1399" i="9"/>
  <c r="AY288" i="9"/>
  <c r="AY63" i="9"/>
  <c r="AY79" i="9"/>
  <c r="AY87" i="9"/>
  <c r="AY103" i="9"/>
  <c r="AY223" i="9"/>
  <c r="AY327" i="9"/>
  <c r="AY331" i="9"/>
  <c r="AY335" i="9"/>
  <c r="AY1033" i="9"/>
  <c r="AY1276" i="9"/>
  <c r="AY387" i="9"/>
  <c r="AY1643" i="9"/>
  <c r="AY399" i="9"/>
  <c r="AY423" i="9"/>
  <c r="AY475" i="9"/>
  <c r="AY479" i="9"/>
  <c r="AY483" i="9"/>
  <c r="AY1331" i="9"/>
  <c r="AY1382" i="9"/>
  <c r="AY371" i="9"/>
  <c r="AY383" i="9"/>
  <c r="AY98" i="9"/>
  <c r="AY913" i="9"/>
  <c r="AY968" i="9"/>
  <c r="AY976" i="9"/>
  <c r="AY1180" i="9"/>
  <c r="AY1474" i="9"/>
  <c r="AY171" i="9"/>
  <c r="AY175" i="9"/>
  <c r="AY808" i="9"/>
  <c r="AY824" i="9"/>
  <c r="AY74" i="9"/>
  <c r="AY191" i="9"/>
  <c r="AY211" i="9"/>
  <c r="AY255" i="9"/>
  <c r="AY279" i="9"/>
  <c r="AY283" i="9"/>
  <c r="AY287" i="9"/>
  <c r="AY396" i="9"/>
  <c r="AY412" i="9"/>
  <c r="AY558" i="9"/>
  <c r="AY680" i="9"/>
  <c r="AY899" i="9"/>
  <c r="AY965" i="9"/>
  <c r="AY1190" i="9"/>
  <c r="AY1194" i="9"/>
  <c r="AY1553" i="9"/>
  <c r="AY10" i="9"/>
  <c r="AY1675" i="9"/>
  <c r="AY122" i="9"/>
  <c r="AY319" i="9"/>
  <c r="AY743" i="9"/>
  <c r="AY759" i="9"/>
  <c r="AY1237" i="9"/>
  <c r="AY351" i="9"/>
  <c r="AY602" i="9"/>
  <c r="AY791" i="9"/>
  <c r="AY1065" i="9"/>
  <c r="AY1069" i="9"/>
  <c r="AY1117" i="9"/>
  <c r="AY1121" i="9"/>
  <c r="AY1328" i="9"/>
  <c r="AY1364" i="9"/>
  <c r="AY1375" i="9"/>
  <c r="AY1379" i="9"/>
  <c r="AY1391" i="9"/>
  <c r="AY1524" i="9"/>
  <c r="AY1532" i="9"/>
  <c r="AY1419" i="9"/>
  <c r="AY161" i="9"/>
  <c r="AY569" i="9"/>
  <c r="AY581" i="9"/>
  <c r="AY1447" i="9"/>
  <c r="AY524" i="9"/>
  <c r="AY1036" i="9"/>
  <c r="AY1260" i="9"/>
  <c r="AY1584" i="9"/>
  <c r="AY1600" i="9"/>
  <c r="AY1612" i="9"/>
  <c r="AY15" i="9"/>
  <c r="AY23" i="9"/>
  <c r="AY394" i="9"/>
  <c r="AY633" i="9"/>
  <c r="AY682" i="9"/>
  <c r="AY686" i="9"/>
  <c r="AY702" i="9"/>
  <c r="AY733" i="9"/>
  <c r="AY967" i="9"/>
  <c r="AY1060" i="9"/>
  <c r="AY1149" i="9"/>
  <c r="AY1627" i="9"/>
  <c r="AY144" i="9"/>
  <c r="AY309" i="9"/>
  <c r="AY442" i="9"/>
  <c r="AY745" i="9"/>
  <c r="AY749" i="9"/>
  <c r="AY995" i="9"/>
  <c r="AY1023" i="9"/>
  <c r="AY1136" i="9"/>
  <c r="AY1583" i="9"/>
  <c r="AY176" i="9"/>
  <c r="AY353" i="9"/>
  <c r="AY369" i="9"/>
  <c r="AY446" i="9"/>
  <c r="AY547" i="9"/>
  <c r="AY1518" i="9"/>
  <c r="AY950" i="9"/>
  <c r="AY1067" i="9"/>
  <c r="AY1071" i="9"/>
  <c r="AY1119" i="9"/>
  <c r="AY1123" i="9"/>
  <c r="AY1554" i="9"/>
  <c r="AY1558" i="9"/>
  <c r="AY1619" i="9"/>
  <c r="AY119" i="9"/>
  <c r="AY127" i="9"/>
  <c r="AY445" i="9"/>
  <c r="AY27" i="9"/>
  <c r="AY39" i="9"/>
  <c r="AY80" i="9"/>
  <c r="AY88" i="9"/>
  <c r="AY323" i="9"/>
  <c r="AY339" i="9"/>
  <c r="AY424" i="9"/>
  <c r="AY697" i="9"/>
  <c r="AY793" i="9"/>
  <c r="AY797" i="9"/>
  <c r="AY809" i="9"/>
  <c r="AY813" i="9"/>
  <c r="AY916" i="9"/>
  <c r="AY996" i="9"/>
  <c r="AY1000" i="9"/>
  <c r="AY1053" i="9"/>
  <c r="AY1247" i="9"/>
  <c r="AY1263" i="9"/>
  <c r="AY1335" i="9"/>
  <c r="AY1436" i="9"/>
  <c r="AY1649" i="9"/>
  <c r="AY128" i="9"/>
  <c r="AY225" i="9"/>
  <c r="AY229" i="9"/>
  <c r="AY233" i="9"/>
  <c r="AY237" i="9"/>
  <c r="AY367" i="9"/>
  <c r="AY468" i="9"/>
  <c r="AY712" i="9"/>
  <c r="AY1020" i="9"/>
  <c r="AY1024" i="9"/>
  <c r="AY1186" i="9"/>
  <c r="AY1496" i="9"/>
  <c r="AY1661" i="9"/>
  <c r="AY156" i="9"/>
  <c r="AY160" i="9"/>
  <c r="AY164" i="9"/>
  <c r="AY776" i="9"/>
  <c r="AY877" i="9"/>
  <c r="AY888" i="9"/>
  <c r="AY892" i="9"/>
  <c r="AY908" i="9"/>
  <c r="AY983" i="9"/>
  <c r="AY1040" i="9"/>
  <c r="AY1097" i="9"/>
  <c r="AY1101" i="9"/>
  <c r="AY1198" i="9"/>
  <c r="AY1206" i="9"/>
  <c r="AY1210" i="9"/>
  <c r="AY1394" i="9"/>
  <c r="AY1439" i="9"/>
  <c r="AY91" i="9"/>
  <c r="AY42" i="9"/>
  <c r="AY192" i="9"/>
  <c r="AY196" i="9"/>
  <c r="AY200" i="9"/>
  <c r="AY204" i="9"/>
  <c r="AY212" i="9"/>
  <c r="AY216" i="9"/>
  <c r="AY220" i="9"/>
  <c r="AY273" i="9"/>
  <c r="AY289" i="9"/>
  <c r="AY931" i="9"/>
  <c r="AY934" i="9"/>
  <c r="AY1652" i="9"/>
  <c r="AY34" i="9"/>
  <c r="AY58" i="9"/>
  <c r="AY107" i="9"/>
  <c r="AY131" i="9"/>
  <c r="AY143" i="9"/>
  <c r="AY151" i="9"/>
  <c r="AY159" i="9"/>
  <c r="AY240" i="9"/>
  <c r="AY362" i="9"/>
  <c r="AY447" i="9"/>
  <c r="AY500" i="9"/>
  <c r="AY570" i="9"/>
  <c r="AY586" i="9"/>
  <c r="AY711" i="9"/>
  <c r="AY1027" i="9"/>
  <c r="AY1031" i="9"/>
  <c r="AY1141" i="9"/>
  <c r="AY1145" i="9"/>
  <c r="AY1495" i="9"/>
  <c r="AY1568" i="9"/>
  <c r="AY1588" i="9"/>
  <c r="AY1596" i="9"/>
  <c r="AY11" i="9"/>
  <c r="AY1076" i="9"/>
  <c r="AY1092" i="9"/>
  <c r="AY1257" i="9"/>
  <c r="AY67" i="9"/>
  <c r="AY18" i="9"/>
  <c r="AY199" i="9"/>
  <c r="AY203" i="9"/>
  <c r="AY207" i="9"/>
  <c r="AY215" i="9"/>
  <c r="AY219" i="9"/>
  <c r="AY1108" i="9"/>
  <c r="AY1128" i="9"/>
  <c r="AY1277" i="9"/>
  <c r="AY1438" i="9"/>
  <c r="AY1442" i="9"/>
  <c r="AY231" i="9"/>
  <c r="AY235" i="9"/>
  <c r="AY1421" i="9"/>
  <c r="AY73" i="9"/>
  <c r="AY138" i="9"/>
  <c r="AY146" i="9"/>
  <c r="AY263" i="9"/>
  <c r="AY267" i="9"/>
  <c r="AY373" i="9"/>
  <c r="AY385" i="9"/>
  <c r="AY389" i="9"/>
  <c r="AY507" i="9"/>
  <c r="AY511" i="9"/>
  <c r="AY1087" i="9"/>
  <c r="AY1099" i="9"/>
  <c r="AY1140" i="9"/>
  <c r="AY1196" i="9"/>
  <c r="AY1336" i="9"/>
  <c r="AY1433" i="9"/>
  <c r="AY1575" i="9"/>
  <c r="AY1591" i="9"/>
  <c r="AY1631" i="9"/>
  <c r="AY97" i="9"/>
  <c r="AY40" i="9"/>
  <c r="AY275" i="9"/>
  <c r="AY539" i="9"/>
  <c r="AY649" i="9"/>
  <c r="AY665" i="9"/>
  <c r="AY929" i="9"/>
  <c r="AY1107" i="9"/>
  <c r="AY1111" i="9"/>
  <c r="AY1115" i="9"/>
  <c r="AY1658" i="9"/>
  <c r="AY16" i="9"/>
  <c r="AY64" i="9"/>
  <c r="AY113" i="9"/>
  <c r="AY121" i="9"/>
  <c r="AY137" i="9"/>
  <c r="AY303" i="9"/>
  <c r="AY364" i="9"/>
  <c r="AY384" i="9"/>
  <c r="AY972" i="9"/>
  <c r="AY988" i="9"/>
  <c r="AY992" i="9"/>
  <c r="AY1143" i="9"/>
  <c r="AY1147" i="9"/>
  <c r="AY1300" i="9"/>
  <c r="AY1513" i="9"/>
  <c r="AY1521" i="9"/>
  <c r="AY1634" i="9"/>
  <c r="AY648" i="9"/>
  <c r="AY75" i="9"/>
  <c r="AY452" i="9"/>
  <c r="AY427" i="9"/>
  <c r="AY611" i="9"/>
  <c r="AY224" i="9"/>
  <c r="AY112" i="9"/>
  <c r="AY195" i="9"/>
  <c r="AY807" i="9"/>
  <c r="AY239" i="9"/>
  <c r="AY681" i="9"/>
  <c r="AY344" i="9"/>
  <c r="AY352" i="9"/>
  <c r="AY145" i="9"/>
  <c r="AY380" i="9"/>
  <c r="AY713" i="9"/>
  <c r="AY717" i="9"/>
  <c r="AY541" i="9"/>
  <c r="AY48" i="9"/>
  <c r="AY81" i="9"/>
  <c r="AY1181" i="9"/>
  <c r="AY1409" i="9"/>
  <c r="AY1480" i="9"/>
  <c r="AY12" i="9"/>
  <c r="AY106" i="9"/>
  <c r="AY139" i="9"/>
  <c r="AY19" i="9"/>
  <c r="AY31" i="9"/>
  <c r="AY56" i="9"/>
  <c r="AY89" i="9"/>
  <c r="AY114" i="9"/>
  <c r="AY147" i="9"/>
  <c r="AY168" i="9"/>
  <c r="AY197" i="9"/>
  <c r="AY201" i="9"/>
  <c r="AY205" i="9"/>
  <c r="AY292" i="9"/>
  <c r="AY296" i="9"/>
  <c r="AY300" i="9"/>
  <c r="AY375" i="9"/>
  <c r="AY404" i="9"/>
  <c r="AY516" i="9"/>
  <c r="AY666" i="9"/>
  <c r="AY727" i="9"/>
  <c r="AY760" i="9"/>
  <c r="AY825" i="9"/>
  <c r="AY829" i="9"/>
  <c r="AY1007" i="9"/>
  <c r="AY1028" i="9"/>
  <c r="AY1127" i="9"/>
  <c r="AY1131" i="9"/>
  <c r="AY1144" i="9"/>
  <c r="AY1222" i="9"/>
  <c r="AY1295" i="9"/>
  <c r="AY1413" i="9"/>
  <c r="AY1434" i="9"/>
  <c r="AY1467" i="9"/>
  <c r="AY1517" i="9"/>
  <c r="AY1604" i="9"/>
  <c r="AY3" i="9"/>
  <c r="AY35" i="9"/>
  <c r="AY47" i="9"/>
  <c r="AY72" i="9"/>
  <c r="AY105" i="9"/>
  <c r="AY130" i="9"/>
  <c r="AY163" i="9"/>
  <c r="AY180" i="9"/>
  <c r="AY184" i="9"/>
  <c r="AY188" i="9"/>
  <c r="AY213" i="9"/>
  <c r="AY217" i="9"/>
  <c r="AY221" i="9"/>
  <c r="AY308" i="9"/>
  <c r="AY312" i="9"/>
  <c r="AY316" i="9"/>
  <c r="AY366" i="9"/>
  <c r="AY532" i="9"/>
  <c r="AY574" i="9"/>
  <c r="AY792" i="9"/>
  <c r="AY861" i="9"/>
  <c r="AY873" i="9"/>
  <c r="AY1019" i="9"/>
  <c r="AY1081" i="9"/>
  <c r="AY1135" i="9"/>
  <c r="AY1139" i="9"/>
  <c r="AY1197" i="9"/>
  <c r="AY1299" i="9"/>
  <c r="AY1343" i="9"/>
  <c r="AY1475" i="9"/>
  <c r="AY1508" i="9"/>
  <c r="AY1512" i="9"/>
  <c r="AY1533" i="9"/>
  <c r="AY1562" i="9"/>
  <c r="AY1608" i="9"/>
  <c r="AY1660" i="9"/>
  <c r="AY55" i="9"/>
  <c r="AY295" i="9"/>
  <c r="AY299" i="9"/>
  <c r="AY357" i="9"/>
  <c r="AY403" i="9"/>
  <c r="AY515" i="9"/>
  <c r="AY973" i="9"/>
  <c r="AY1085" i="9"/>
  <c r="AY1620" i="9"/>
  <c r="AY1441" i="9"/>
  <c r="AY1470" i="9"/>
  <c r="AY1603" i="9"/>
  <c r="AY2" i="9"/>
  <c r="AY26" i="9"/>
  <c r="AY59" i="9"/>
  <c r="AY71" i="9"/>
  <c r="AY96" i="9"/>
  <c r="AY129" i="9"/>
  <c r="AY154" i="9"/>
  <c r="AY183" i="9"/>
  <c r="AY187" i="9"/>
  <c r="AY208" i="9"/>
  <c r="AY241" i="9"/>
  <c r="AY311" i="9"/>
  <c r="AY315" i="9"/>
  <c r="AY336" i="9"/>
  <c r="AY411" i="9"/>
  <c r="AY477" i="9"/>
  <c r="AY548" i="9"/>
  <c r="AY561" i="9"/>
  <c r="AY582" i="9"/>
  <c r="AY590" i="9"/>
  <c r="AY632" i="9"/>
  <c r="AY698" i="9"/>
  <c r="AY775" i="9"/>
  <c r="AY840" i="9"/>
  <c r="AY900" i="9"/>
  <c r="AY904" i="9"/>
  <c r="AY911" i="9"/>
  <c r="AY944" i="9"/>
  <c r="AY964" i="9"/>
  <c r="AY993" i="9"/>
  <c r="AY1113" i="9"/>
  <c r="AY1249" i="9"/>
  <c r="AY1253" i="9"/>
  <c r="AY1273" i="9"/>
  <c r="AY1407" i="9"/>
  <c r="AY1611" i="9"/>
  <c r="AY1624" i="9"/>
  <c r="AY1635" i="9"/>
  <c r="AY1674" i="9"/>
  <c r="AY1639" i="9"/>
  <c r="AY25" i="9"/>
  <c r="AY50" i="9"/>
  <c r="AY83" i="9"/>
  <c r="AY95" i="9"/>
  <c r="AY120" i="9"/>
  <c r="AY153" i="9"/>
  <c r="AY228" i="9"/>
  <c r="AY232" i="9"/>
  <c r="AY236" i="9"/>
  <c r="AY261" i="9"/>
  <c r="AY265" i="9"/>
  <c r="AY269" i="9"/>
  <c r="AY398" i="9"/>
  <c r="AY431" i="9"/>
  <c r="AY435" i="9"/>
  <c r="AY460" i="9"/>
  <c r="AY510" i="9"/>
  <c r="AY543" i="9"/>
  <c r="AY598" i="9"/>
  <c r="AY606" i="9"/>
  <c r="AY664" i="9"/>
  <c r="AY729" i="9"/>
  <c r="AY823" i="9"/>
  <c r="AY923" i="9"/>
  <c r="AY939" i="9"/>
  <c r="AY1084" i="9"/>
  <c r="AY1088" i="9"/>
  <c r="AY1125" i="9"/>
  <c r="AY1129" i="9"/>
  <c r="AY1174" i="9"/>
  <c r="AY1490" i="9"/>
  <c r="AY1502" i="9"/>
  <c r="AY1544" i="9"/>
  <c r="AY1677" i="9"/>
  <c r="AY919" i="9"/>
  <c r="AY1236" i="9"/>
  <c r="AY915" i="9"/>
  <c r="AY1072" i="9"/>
  <c r="AY1432" i="9"/>
  <c r="AY9" i="9"/>
  <c r="AY41" i="9"/>
  <c r="AY66" i="9"/>
  <c r="AY99" i="9"/>
  <c r="AY111" i="9"/>
  <c r="AY136" i="9"/>
  <c r="AY157" i="9"/>
  <c r="AY244" i="9"/>
  <c r="AY248" i="9"/>
  <c r="AY252" i="9"/>
  <c r="AY277" i="9"/>
  <c r="AY281" i="9"/>
  <c r="AY285" i="9"/>
  <c r="AY368" i="9"/>
  <c r="AY443" i="9"/>
  <c r="AY451" i="9"/>
  <c r="AY509" i="9"/>
  <c r="AY618" i="9"/>
  <c r="AY907" i="9"/>
  <c r="AY955" i="9"/>
  <c r="AY1025" i="9"/>
  <c r="AY1063" i="9"/>
  <c r="AY1104" i="9"/>
  <c r="AY1133" i="9"/>
  <c r="AY1137" i="9"/>
  <c r="AY1150" i="9"/>
  <c r="AY1199" i="9"/>
  <c r="AY1301" i="9"/>
  <c r="AY1341" i="9"/>
  <c r="AY1485" i="9"/>
  <c r="AY1506" i="9"/>
  <c r="AY1510" i="9"/>
  <c r="AY1564" i="9"/>
  <c r="AY1642" i="9"/>
  <c r="AY82" i="9"/>
  <c r="AY115" i="9"/>
  <c r="AY152" i="9"/>
  <c r="AY260" i="9"/>
  <c r="AY264" i="9"/>
  <c r="AY268" i="9"/>
  <c r="AY293" i="9"/>
  <c r="AY297" i="9"/>
  <c r="AY301" i="9"/>
  <c r="AY355" i="9"/>
  <c r="AY376" i="9"/>
  <c r="AY405" i="9"/>
  <c r="AY484" i="9"/>
  <c r="AY542" i="9"/>
  <c r="AY597" i="9"/>
  <c r="AY728" i="9"/>
  <c r="AY761" i="9"/>
  <c r="AY765" i="9"/>
  <c r="AY1008" i="9"/>
  <c r="AY1091" i="9"/>
  <c r="AY1543" i="9"/>
  <c r="AY24" i="9"/>
  <c r="AY57" i="9"/>
  <c r="AY8" i="9"/>
  <c r="AY32" i="9"/>
  <c r="AY65" i="9"/>
  <c r="AY90" i="9"/>
  <c r="AY123" i="9"/>
  <c r="AY135" i="9"/>
  <c r="AY177" i="9"/>
  <c r="AY247" i="9"/>
  <c r="AY251" i="9"/>
  <c r="AY272" i="9"/>
  <c r="AY492" i="9"/>
  <c r="AY634" i="9"/>
  <c r="AY696" i="9"/>
  <c r="AY777" i="9"/>
  <c r="AY781" i="9"/>
  <c r="AY898" i="9"/>
  <c r="AY930" i="9"/>
  <c r="AY946" i="9"/>
  <c r="AY975" i="9"/>
  <c r="AY1095" i="9"/>
  <c r="AY1169" i="9"/>
  <c r="AY1288" i="9"/>
  <c r="AY1348" i="9"/>
  <c r="AY1443" i="9"/>
  <c r="AY1464" i="9"/>
  <c r="AY1497" i="9"/>
  <c r="AY1559" i="9"/>
  <c r="AY1653" i="9"/>
  <c r="AY6" i="9"/>
  <c r="AY13" i="9"/>
  <c r="AY20" i="9"/>
  <c r="AY29" i="9"/>
  <c r="AY36" i="9"/>
  <c r="AY37" i="9"/>
  <c r="AY44" i="9"/>
  <c r="AY53" i="9"/>
  <c r="AY61" i="9"/>
  <c r="AY68" i="9"/>
  <c r="AY69" i="9"/>
  <c r="AY77" i="9"/>
  <c r="AY85" i="9"/>
  <c r="AY93" i="9"/>
  <c r="AY100" i="9"/>
  <c r="AY101" i="9"/>
  <c r="AY108" i="9"/>
  <c r="AY109" i="9"/>
  <c r="AY116" i="9"/>
  <c r="AY117" i="9"/>
  <c r="AY124" i="9"/>
  <c r="AY125" i="9"/>
  <c r="AY132" i="9"/>
  <c r="AY133" i="9"/>
  <c r="AY140" i="9"/>
  <c r="AY141" i="9"/>
  <c r="AY148" i="9"/>
  <c r="AY149" i="9"/>
  <c r="AY170" i="9"/>
  <c r="AY5" i="9"/>
  <c r="AY14" i="9"/>
  <c r="AY21" i="9"/>
  <c r="AY28" i="9"/>
  <c r="AY45" i="9"/>
  <c r="AY52" i="9"/>
  <c r="AY60" i="9"/>
  <c r="AY76" i="9"/>
  <c r="AY84" i="9"/>
  <c r="AY92" i="9"/>
  <c r="AY7" i="9"/>
  <c r="AY22" i="9"/>
  <c r="AY30" i="9"/>
  <c r="AY38" i="9"/>
  <c r="AY46" i="9"/>
  <c r="AY54" i="9"/>
  <c r="AY62" i="9"/>
  <c r="AY70" i="9"/>
  <c r="AY78" i="9"/>
  <c r="AY86" i="9"/>
  <c r="AY94" i="9"/>
  <c r="AY102" i="9"/>
  <c r="AY110" i="9"/>
  <c r="AY118" i="9"/>
  <c r="AY126" i="9"/>
  <c r="AY134" i="9"/>
  <c r="AY142" i="9"/>
  <c r="AY162" i="9"/>
  <c r="AY172" i="9"/>
  <c r="AY173" i="9"/>
  <c r="AY178" i="9"/>
  <c r="AY186" i="9"/>
  <c r="AY194" i="9"/>
  <c r="AY202" i="9"/>
  <c r="AY210" i="9"/>
  <c r="AY218" i="9"/>
  <c r="AY226" i="9"/>
  <c r="AY234" i="9"/>
  <c r="AY242" i="9"/>
  <c r="AY250" i="9"/>
  <c r="AY258" i="9"/>
  <c r="AY266" i="9"/>
  <c r="AY274" i="9"/>
  <c r="AY282" i="9"/>
  <c r="AY290" i="9"/>
  <c r="AY298" i="9"/>
  <c r="AY306" i="9"/>
  <c r="AY314" i="9"/>
  <c r="AY322" i="9"/>
  <c r="AY330" i="9"/>
  <c r="AY338" i="9"/>
  <c r="AY347" i="9"/>
  <c r="AY349" i="9"/>
  <c r="AY356" i="9"/>
  <c r="AY377" i="9"/>
  <c r="AY416" i="9"/>
  <c r="AY419" i="9"/>
  <c r="AY421" i="9"/>
  <c r="AY433" i="9"/>
  <c r="AY453" i="9"/>
  <c r="AY462" i="9"/>
  <c r="AY463" i="9"/>
  <c r="AY467" i="9"/>
  <c r="AY469" i="9"/>
  <c r="AY476" i="9"/>
  <c r="AY486" i="9"/>
  <c r="AY487" i="9"/>
  <c r="AY491" i="9"/>
  <c r="AY493" i="9"/>
  <c r="AY502" i="9"/>
  <c r="AY503" i="9"/>
  <c r="AY517" i="9"/>
  <c r="AY526" i="9"/>
  <c r="AY527" i="9"/>
  <c r="AY531" i="9"/>
  <c r="AY533" i="9"/>
  <c r="AY540" i="9"/>
  <c r="AY550" i="9"/>
  <c r="AY551" i="9"/>
  <c r="AY565" i="9"/>
  <c r="AY655" i="9"/>
  <c r="AY150" i="9"/>
  <c r="AY158" i="9"/>
  <c r="AY166" i="9"/>
  <c r="AY174" i="9"/>
  <c r="AY182" i="9"/>
  <c r="AY190" i="9"/>
  <c r="AY198" i="9"/>
  <c r="AY206" i="9"/>
  <c r="AY214" i="9"/>
  <c r="AY222" i="9"/>
  <c r="AY230" i="9"/>
  <c r="AY238" i="9"/>
  <c r="AY246" i="9"/>
  <c r="AY254" i="9"/>
  <c r="AY262" i="9"/>
  <c r="AY270" i="9"/>
  <c r="AY278" i="9"/>
  <c r="AY286" i="9"/>
  <c r="AY294" i="9"/>
  <c r="AY302" i="9"/>
  <c r="AY310" i="9"/>
  <c r="AY318" i="9"/>
  <c r="AY326" i="9"/>
  <c r="AY334" i="9"/>
  <c r="AY342" i="9"/>
  <c r="AY345" i="9"/>
  <c r="AY379" i="9"/>
  <c r="AY381" i="9"/>
  <c r="AY388" i="9"/>
  <c r="AY401" i="9"/>
  <c r="AY413" i="9"/>
  <c r="AY422" i="9"/>
  <c r="AY436" i="9"/>
  <c r="AY444" i="9"/>
  <c r="AY454" i="9"/>
  <c r="AY455" i="9"/>
  <c r="AY459" i="9"/>
  <c r="AY461" i="9"/>
  <c r="AY470" i="9"/>
  <c r="AY471" i="9"/>
  <c r="AY485" i="9"/>
  <c r="AY494" i="9"/>
  <c r="AY495" i="9"/>
  <c r="AY499" i="9"/>
  <c r="AY501" i="9"/>
  <c r="AY508" i="9"/>
  <c r="AY518" i="9"/>
  <c r="AY519" i="9"/>
  <c r="AY523" i="9"/>
  <c r="AY525" i="9"/>
  <c r="AY534" i="9"/>
  <c r="AY535" i="9"/>
  <c r="AY549" i="9"/>
  <c r="AY557" i="9"/>
  <c r="AY573" i="9"/>
  <c r="AY578" i="9"/>
  <c r="AY589" i="9"/>
  <c r="AY594" i="9"/>
  <c r="AY846" i="9"/>
  <c r="AY849" i="9"/>
  <c r="AY862" i="9"/>
  <c r="AY865" i="9"/>
  <c r="AY878" i="9"/>
  <c r="AY881" i="9"/>
  <c r="AY893" i="9"/>
  <c r="AY896" i="9"/>
  <c r="AY909" i="9"/>
  <c r="AY924" i="9"/>
  <c r="AY927" i="9"/>
  <c r="AY928" i="9"/>
  <c r="AY947" i="9"/>
  <c r="AY962" i="9"/>
  <c r="AY963" i="9"/>
  <c r="AY977" i="9"/>
  <c r="AY987" i="9"/>
  <c r="AY989" i="9"/>
  <c r="AY1001" i="9"/>
  <c r="AY1004" i="9"/>
  <c r="AY1009" i="9"/>
  <c r="AY1021" i="9"/>
  <c r="AY1051" i="9"/>
  <c r="AY1052" i="9"/>
  <c r="AY1057" i="9"/>
  <c r="AY1064" i="9"/>
  <c r="AY1077" i="9"/>
  <c r="AY1089" i="9"/>
  <c r="AY1096" i="9"/>
  <c r="AY1109" i="9"/>
  <c r="AY1154" i="9"/>
  <c r="AY1158" i="9"/>
  <c r="AY1164" i="9"/>
  <c r="AY1165" i="9"/>
  <c r="AY1179" i="9"/>
  <c r="AY1205" i="9"/>
  <c r="AY1215" i="9"/>
  <c r="AY1227" i="9"/>
  <c r="AY1264" i="9"/>
  <c r="AY1265" i="9"/>
  <c r="AY1297" i="9"/>
  <c r="AY1315" i="9"/>
  <c r="AY1316" i="9"/>
  <c r="AY1317" i="9"/>
  <c r="AY1362" i="9"/>
  <c r="AY1363" i="9"/>
  <c r="AY1366" i="9"/>
  <c r="AY1386" i="9"/>
  <c r="AY1425" i="9"/>
  <c r="AY1427" i="9"/>
  <c r="AY1500" i="9"/>
  <c r="AY1565" i="9"/>
  <c r="AY851" i="9"/>
  <c r="AY852" i="9"/>
  <c r="AY853" i="9"/>
  <c r="AY867" i="9"/>
  <c r="AY868" i="9"/>
  <c r="AY869" i="9"/>
  <c r="AY883" i="9"/>
  <c r="AY884" i="9"/>
  <c r="AY1191" i="9"/>
  <c r="AY1548" i="9"/>
  <c r="AY1586" i="9"/>
  <c r="AY1587" i="9"/>
  <c r="AY605" i="9"/>
  <c r="AY616" i="9"/>
  <c r="AY617" i="9"/>
  <c r="AY627" i="9"/>
  <c r="AY643" i="9"/>
  <c r="AY659" i="9"/>
  <c r="AY675" i="9"/>
  <c r="AY691" i="9"/>
  <c r="AY706" i="9"/>
  <c r="AY722" i="9"/>
  <c r="AY738" i="9"/>
  <c r="AY754" i="9"/>
  <c r="AY770" i="9"/>
  <c r="AY786" i="9"/>
  <c r="AY802" i="9"/>
  <c r="AY818" i="9"/>
  <c r="AY834" i="9"/>
  <c r="AY932" i="9"/>
  <c r="AY940" i="9"/>
  <c r="AY941" i="9"/>
  <c r="AY942" i="9"/>
  <c r="AY961" i="9"/>
  <c r="AY991" i="9"/>
  <c r="AY997" i="9"/>
  <c r="AY999" i="9"/>
  <c r="AY1011" i="9"/>
  <c r="AY1012" i="9"/>
  <c r="AY1032" i="9"/>
  <c r="AY1043" i="9"/>
  <c r="AY1044" i="9"/>
  <c r="AY1059" i="9"/>
  <c r="AY1061" i="9"/>
  <c r="AY1073" i="9"/>
  <c r="AY1080" i="9"/>
  <c r="AY1093" i="9"/>
  <c r="AY1105" i="9"/>
  <c r="AY1112" i="9"/>
  <c r="AY1148" i="9"/>
  <c r="AY1178" i="9"/>
  <c r="AY1185" i="9"/>
  <c r="AY1245" i="9"/>
  <c r="AY1281" i="9"/>
  <c r="AY1308" i="9"/>
  <c r="AY1322" i="9"/>
  <c r="AY1323" i="9"/>
  <c r="AY1324" i="9"/>
  <c r="AY1346" i="9"/>
  <c r="AY1347" i="9"/>
  <c r="AY1351" i="9"/>
  <c r="AY1509" i="9"/>
  <c r="AY1296" i="9"/>
  <c r="AY1372" i="9"/>
  <c r="AY1373" i="9"/>
  <c r="AY1374" i="9"/>
  <c r="AY1414" i="9"/>
  <c r="AY1415" i="9"/>
  <c r="AY1452" i="9"/>
  <c r="AY1454" i="9"/>
  <c r="AY1466" i="9"/>
  <c r="AY1535" i="9"/>
  <c r="AY1536" i="9"/>
  <c r="AY1537" i="9"/>
  <c r="AY1549" i="9"/>
  <c r="AY1670" i="9"/>
  <c r="AY1671" i="9"/>
  <c r="AY1217" i="9"/>
  <c r="AY1218" i="9"/>
  <c r="AY1230" i="9"/>
  <c r="AY1258" i="9"/>
  <c r="AY1259" i="9"/>
  <c r="AY1261" i="9"/>
  <c r="AY1272" i="9"/>
  <c r="AY1283" i="9"/>
  <c r="AY1284" i="9"/>
  <c r="AY1285" i="9"/>
  <c r="AY1289" i="9"/>
  <c r="AY1292" i="9"/>
  <c r="AY1309" i="9"/>
  <c r="AY1313" i="9"/>
  <c r="AY1320" i="9"/>
  <c r="AY1330" i="9"/>
  <c r="AY1332" i="9"/>
  <c r="AY1344" i="9"/>
  <c r="AY1355" i="9"/>
  <c r="AY1360" i="9"/>
  <c r="AY1377" i="9"/>
  <c r="AY1378" i="9"/>
  <c r="AY1395" i="9"/>
  <c r="AY1404" i="9"/>
  <c r="AY1406" i="9"/>
  <c r="AY1418" i="9"/>
  <c r="AY1435" i="9"/>
  <c r="AY1471" i="9"/>
  <c r="AY1473" i="9"/>
  <c r="AY1482" i="9"/>
  <c r="AY1484" i="9"/>
  <c r="AY1501" i="9"/>
  <c r="AY1514" i="9"/>
  <c r="AY1516" i="9"/>
  <c r="AY1529" i="9"/>
  <c r="AY1578" i="9"/>
  <c r="AY1579" i="9"/>
  <c r="AY1580" i="9"/>
  <c r="AY1592" i="9"/>
  <c r="AY1663" i="9"/>
  <c r="AY1388" i="9"/>
  <c r="AY1389" i="9"/>
  <c r="AY1390" i="9"/>
  <c r="AY1400" i="9"/>
  <c r="AY1410" i="9"/>
  <c r="AY1411" i="9"/>
  <c r="AY1448" i="9"/>
  <c r="AY1457" i="9"/>
  <c r="AY1468" i="9"/>
  <c r="AY1481" i="9"/>
  <c r="AY1492" i="9"/>
  <c r="AY1498" i="9"/>
  <c r="AY1503" i="9"/>
  <c r="AY1504" i="9"/>
  <c r="AY1525" i="9"/>
  <c r="AY1534" i="9"/>
  <c r="AY1556" i="9"/>
  <c r="AY1570" i="9"/>
  <c r="AY1571" i="9"/>
  <c r="AY1572" i="9"/>
  <c r="AY1594" i="9"/>
  <c r="AY1595" i="9"/>
  <c r="AY1609" i="9"/>
  <c r="AY1625" i="9"/>
  <c r="AY1640" i="9"/>
  <c r="AY1650" i="9"/>
  <c r="AY1655" i="9"/>
  <c r="AY1657" i="9"/>
  <c r="AY1664" i="9"/>
  <c r="AY1665" i="9"/>
  <c r="AY1667" i="9"/>
  <c r="AY1599" i="9"/>
  <c r="AY1607" i="9"/>
  <c r="AY1615" i="9"/>
  <c r="AY1623" i="9"/>
  <c r="AY1630" i="9"/>
  <c r="AY1638" i="9"/>
  <c r="AY1646" i="9"/>
  <c r="AY165" i="9"/>
  <c r="AY169" i="9"/>
  <c r="AY363" i="9"/>
  <c r="AY372" i="9"/>
  <c r="AY395" i="9"/>
  <c r="AY400" i="9"/>
  <c r="AY418" i="9"/>
  <c r="AY432" i="9"/>
  <c r="AY438" i="9"/>
  <c r="AY439" i="9"/>
  <c r="AY305" i="9"/>
  <c r="AY313" i="9"/>
  <c r="AY317" i="9"/>
  <c r="AY321" i="9"/>
  <c r="AY325" i="9"/>
  <c r="AY329" i="9"/>
  <c r="AY333" i="9"/>
  <c r="AY337" i="9"/>
  <c r="AY341" i="9"/>
  <c r="AY346" i="9"/>
  <c r="AY350" i="9"/>
  <c r="AY359" i="9"/>
  <c r="AY360" i="9"/>
  <c r="AY361" i="9"/>
  <c r="AY365" i="9"/>
  <c r="AY378" i="9"/>
  <c r="AY382" i="9"/>
  <c r="AY391" i="9"/>
  <c r="AY392" i="9"/>
  <c r="AY393" i="9"/>
  <c r="AY397" i="9"/>
  <c r="AY407" i="9"/>
  <c r="AY408" i="9"/>
  <c r="AY409" i="9"/>
  <c r="AY428" i="9"/>
  <c r="AY429" i="9"/>
  <c r="AY417" i="9"/>
  <c r="AY437" i="9"/>
  <c r="AY448" i="9"/>
  <c r="AY449" i="9"/>
  <c r="AY458" i="9"/>
  <c r="AY464" i="9"/>
  <c r="AY465" i="9"/>
  <c r="AY474" i="9"/>
  <c r="AY480" i="9"/>
  <c r="AY481" i="9"/>
  <c r="AY490" i="9"/>
  <c r="AY496" i="9"/>
  <c r="AY497" i="9"/>
  <c r="AY506" i="9"/>
  <c r="AY512" i="9"/>
  <c r="AY513" i="9"/>
  <c r="AY522" i="9"/>
  <c r="AY528" i="9"/>
  <c r="AY529" i="9"/>
  <c r="AY538" i="9"/>
  <c r="AY544" i="9"/>
  <c r="AY545" i="9"/>
  <c r="AY554" i="9"/>
  <c r="AY577" i="9"/>
  <c r="AY593" i="9"/>
  <c r="AY609" i="9"/>
  <c r="AY610" i="9"/>
  <c r="AY623" i="9"/>
  <c r="AY626" i="9"/>
  <c r="AY644" i="9"/>
  <c r="AY645" i="9"/>
  <c r="AY646" i="9"/>
  <c r="AY658" i="9"/>
  <c r="AY676" i="9"/>
  <c r="AY677" i="9"/>
  <c r="AY678" i="9"/>
  <c r="AY687" i="9"/>
  <c r="AY690" i="9"/>
  <c r="AY707" i="9"/>
  <c r="AY708" i="9"/>
  <c r="AY709" i="9"/>
  <c r="AY718" i="9"/>
  <c r="AY721" i="9"/>
  <c r="AY739" i="9"/>
  <c r="AY740" i="9"/>
  <c r="AY741" i="9"/>
  <c r="AY750" i="9"/>
  <c r="AY753" i="9"/>
  <c r="AY771" i="9"/>
  <c r="AY772" i="9"/>
  <c r="AY773" i="9"/>
  <c r="AY782" i="9"/>
  <c r="AY785" i="9"/>
  <c r="AY803" i="9"/>
  <c r="AY804" i="9"/>
  <c r="AY805" i="9"/>
  <c r="AY814" i="9"/>
  <c r="AY817" i="9"/>
  <c r="AY835" i="9"/>
  <c r="AY836" i="9"/>
  <c r="AY837" i="9"/>
  <c r="AY410" i="9"/>
  <c r="AY414" i="9"/>
  <c r="AY415" i="9"/>
  <c r="AY420" i="9"/>
  <c r="AY430" i="9"/>
  <c r="AY434" i="9"/>
  <c r="AY440" i="9"/>
  <c r="AY441" i="9"/>
  <c r="AY450" i="9"/>
  <c r="AY456" i="9"/>
  <c r="AY457" i="9"/>
  <c r="AY466" i="9"/>
  <c r="AY472" i="9"/>
  <c r="AY473" i="9"/>
  <c r="AY482" i="9"/>
  <c r="AY488" i="9"/>
  <c r="AY489" i="9"/>
  <c r="AY498" i="9"/>
  <c r="AY504" i="9"/>
  <c r="AY505" i="9"/>
  <c r="AY514" i="9"/>
  <c r="AY520" i="9"/>
  <c r="AY521" i="9"/>
  <c r="AY530" i="9"/>
  <c r="AY536" i="9"/>
  <c r="AY537" i="9"/>
  <c r="AY546" i="9"/>
  <c r="AY552" i="9"/>
  <c r="AY553" i="9"/>
  <c r="AY585" i="9"/>
  <c r="AY601" i="9"/>
  <c r="AY612" i="9"/>
  <c r="AY613" i="9"/>
  <c r="AY619" i="9"/>
  <c r="AY628" i="9"/>
  <c r="AY629" i="9"/>
  <c r="AY630" i="9"/>
  <c r="AY639" i="9"/>
  <c r="AY642" i="9"/>
  <c r="AY660" i="9"/>
  <c r="AY661" i="9"/>
  <c r="AY662" i="9"/>
  <c r="AY671" i="9"/>
  <c r="AY674" i="9"/>
  <c r="AY692" i="9"/>
  <c r="AY693" i="9"/>
  <c r="AY694" i="9"/>
  <c r="AY705" i="9"/>
  <c r="AY723" i="9"/>
  <c r="AY724" i="9"/>
  <c r="AY725" i="9"/>
  <c r="AY734" i="9"/>
  <c r="AY737" i="9"/>
  <c r="AY755" i="9"/>
  <c r="AY756" i="9"/>
  <c r="AY757" i="9"/>
  <c r="AY766" i="9"/>
  <c r="AY769" i="9"/>
  <c r="AY787" i="9"/>
  <c r="AY788" i="9"/>
  <c r="AY789" i="9"/>
  <c r="AY798" i="9"/>
  <c r="AY801" i="9"/>
  <c r="AY819" i="9"/>
  <c r="AY820" i="9"/>
  <c r="AY821" i="9"/>
  <c r="AY830" i="9"/>
  <c r="AY833" i="9"/>
  <c r="AY1015" i="9"/>
  <c r="AY624" i="9"/>
  <c r="AY625" i="9"/>
  <c r="AY635" i="9"/>
  <c r="AY640" i="9"/>
  <c r="AY641" i="9"/>
  <c r="AY651" i="9"/>
  <c r="AY656" i="9"/>
  <c r="AY657" i="9"/>
  <c r="AY667" i="9"/>
  <c r="AY672" i="9"/>
  <c r="AY673" i="9"/>
  <c r="AY683" i="9"/>
  <c r="AY688" i="9"/>
  <c r="AY689" i="9"/>
  <c r="AY699" i="9"/>
  <c r="AY703" i="9"/>
  <c r="AY704" i="9"/>
  <c r="AY714" i="9"/>
  <c r="AY719" i="9"/>
  <c r="AY720" i="9"/>
  <c r="AY730" i="9"/>
  <c r="AY735" i="9"/>
  <c r="AY736" i="9"/>
  <c r="AY746" i="9"/>
  <c r="AY751" i="9"/>
  <c r="AY752" i="9"/>
  <c r="AY762" i="9"/>
  <c r="AY767" i="9"/>
  <c r="AY768" i="9"/>
  <c r="AY778" i="9"/>
  <c r="AY783" i="9"/>
  <c r="AY784" i="9"/>
  <c r="AY794" i="9"/>
  <c r="AY799" i="9"/>
  <c r="AY800" i="9"/>
  <c r="AY810" i="9"/>
  <c r="AY815" i="9"/>
  <c r="AY816" i="9"/>
  <c r="AY826" i="9"/>
  <c r="AY831" i="9"/>
  <c r="AY832" i="9"/>
  <c r="AY842" i="9"/>
  <c r="AY847" i="9"/>
  <c r="AY848" i="9"/>
  <c r="AY858" i="9"/>
  <c r="AY863" i="9"/>
  <c r="AY864" i="9"/>
  <c r="AY874" i="9"/>
  <c r="AY879" i="9"/>
  <c r="AY880" i="9"/>
  <c r="AY889" i="9"/>
  <c r="AY894" i="9"/>
  <c r="AY895" i="9"/>
  <c r="AY905" i="9"/>
  <c r="AY910" i="9"/>
  <c r="AY920" i="9"/>
  <c r="AY925" i="9"/>
  <c r="AY926" i="9"/>
  <c r="AY935" i="9"/>
  <c r="AY956" i="9"/>
  <c r="AY957" i="9"/>
  <c r="AY984" i="9"/>
  <c r="AY1039" i="9"/>
  <c r="AY1156" i="9"/>
  <c r="AY615" i="9"/>
  <c r="AY620" i="9"/>
  <c r="AY621" i="9"/>
  <c r="AY631" i="9"/>
  <c r="AY636" i="9"/>
  <c r="AY637" i="9"/>
  <c r="AY647" i="9"/>
  <c r="AY652" i="9"/>
  <c r="AY653" i="9"/>
  <c r="AY663" i="9"/>
  <c r="AY668" i="9"/>
  <c r="AY669" i="9"/>
  <c r="AY679" i="9"/>
  <c r="AY684" i="9"/>
  <c r="AY685" i="9"/>
  <c r="AY695" i="9"/>
  <c r="AY700" i="9"/>
  <c r="AY701" i="9"/>
  <c r="AY710" i="9"/>
  <c r="AY715" i="9"/>
  <c r="AY716" i="9"/>
  <c r="AY726" i="9"/>
  <c r="AY731" i="9"/>
  <c r="AY732" i="9"/>
  <c r="AY742" i="9"/>
  <c r="AY747" i="9"/>
  <c r="AY748" i="9"/>
  <c r="AY758" i="9"/>
  <c r="AY763" i="9"/>
  <c r="AY764" i="9"/>
  <c r="AY774" i="9"/>
  <c r="AY779" i="9"/>
  <c r="AY780" i="9"/>
  <c r="AY790" i="9"/>
  <c r="AY795" i="9"/>
  <c r="AY796" i="9"/>
  <c r="AY806" i="9"/>
  <c r="AY811" i="9"/>
  <c r="AY812" i="9"/>
  <c r="AY822" i="9"/>
  <c r="AY827" i="9"/>
  <c r="AY828" i="9"/>
  <c r="AY838" i="9"/>
  <c r="AY843" i="9"/>
  <c r="AY844" i="9"/>
  <c r="AY854" i="9"/>
  <c r="AY859" i="9"/>
  <c r="AY860" i="9"/>
  <c r="AY870" i="9"/>
  <c r="AY875" i="9"/>
  <c r="AY876" i="9"/>
  <c r="AY885" i="9"/>
  <c r="AY890" i="9"/>
  <c r="AY891" i="9"/>
  <c r="AY901" i="9"/>
  <c r="AY906" i="9"/>
  <c r="AY921" i="9"/>
  <c r="AY922" i="9"/>
  <c r="AY936" i="9"/>
  <c r="AY937" i="9"/>
  <c r="AY938" i="9"/>
  <c r="AY951" i="9"/>
  <c r="AY959" i="9"/>
  <c r="AY960" i="9"/>
  <c r="AY979" i="9"/>
  <c r="AY980" i="9"/>
  <c r="AY1005" i="9"/>
  <c r="AY1016" i="9"/>
  <c r="AY1029" i="9"/>
  <c r="AY1041" i="9"/>
  <c r="AY1047" i="9"/>
  <c r="AY1048" i="9"/>
  <c r="AY1056" i="9"/>
  <c r="AY1172" i="9"/>
  <c r="AY850" i="9"/>
  <c r="AY855" i="9"/>
  <c r="AY856" i="9"/>
  <c r="AY866" i="9"/>
  <c r="AY871" i="9"/>
  <c r="AY872" i="9"/>
  <c r="AY882" i="9"/>
  <c r="AY886" i="9"/>
  <c r="AY887" i="9"/>
  <c r="AY897" i="9"/>
  <c r="AY902" i="9"/>
  <c r="AY903" i="9"/>
  <c r="AY912" i="9"/>
  <c r="AY917" i="9"/>
  <c r="AY918" i="9"/>
  <c r="AY952" i="9"/>
  <c r="AY953" i="9"/>
  <c r="AY954" i="9"/>
  <c r="AY969" i="9"/>
  <c r="AY1037" i="9"/>
  <c r="AY1155" i="9"/>
  <c r="AY1160" i="9"/>
  <c r="AY1171" i="9"/>
  <c r="AY1176" i="9"/>
  <c r="AY1193" i="9"/>
  <c r="AY933" i="9"/>
  <c r="AY943" i="9"/>
  <c r="AY948" i="9"/>
  <c r="AY949" i="9"/>
  <c r="AY971" i="9"/>
  <c r="AY981" i="9"/>
  <c r="AY985" i="9"/>
  <c r="AY1003" i="9"/>
  <c r="AY1013" i="9"/>
  <c r="AY1017" i="9"/>
  <c r="AY1035" i="9"/>
  <c r="AY1045" i="9"/>
  <c r="AY1049" i="9"/>
  <c r="AY1062" i="9"/>
  <c r="AY1066" i="9"/>
  <c r="AY1070" i="9"/>
  <c r="AY1074" i="9"/>
  <c r="AY1078" i="9"/>
  <c r="AY1082" i="9"/>
  <c r="AY1086" i="9"/>
  <c r="AY1090" i="9"/>
  <c r="AY1094" i="9"/>
  <c r="AY1098" i="9"/>
  <c r="AY1102" i="9"/>
  <c r="AY1106" i="9"/>
  <c r="AY1110" i="9"/>
  <c r="AY1114" i="9"/>
  <c r="AY1118" i="9"/>
  <c r="AY1122" i="9"/>
  <c r="AY1126" i="9"/>
  <c r="AY1130" i="9"/>
  <c r="AY1134" i="9"/>
  <c r="AY1138" i="9"/>
  <c r="AY1142" i="9"/>
  <c r="AY1146" i="9"/>
  <c r="AY1152" i="9"/>
  <c r="AY1153" i="9"/>
  <c r="AY1157" i="9"/>
  <c r="AY1167" i="9"/>
  <c r="AY1168" i="9"/>
  <c r="AY1173" i="9"/>
  <c r="AY1183" i="9"/>
  <c r="AY1188" i="9"/>
  <c r="AY1189" i="9"/>
  <c r="AY1200" i="9"/>
  <c r="AY1201" i="9"/>
  <c r="AY1202" i="9"/>
  <c r="AY1211" i="9"/>
  <c r="AY1214" i="9"/>
  <c r="AY1232" i="9"/>
  <c r="AY1233" i="9"/>
  <c r="AY1242" i="9"/>
  <c r="AY1243" i="9"/>
  <c r="AY1244" i="9"/>
  <c r="AY1269" i="9"/>
  <c r="AY1279" i="9"/>
  <c r="AY1489" i="9"/>
  <c r="AY1540" i="9"/>
  <c r="AY1207" i="9"/>
  <c r="AY1213" i="9"/>
  <c r="AY1223" i="9"/>
  <c r="AY1229" i="9"/>
  <c r="AY1238" i="9"/>
  <c r="AY1256" i="9"/>
  <c r="AY1267" i="9"/>
  <c r="AY1268" i="9"/>
  <c r="AY1290" i="9"/>
  <c r="AY1291" i="9"/>
  <c r="AY1304" i="9"/>
  <c r="AY1305" i="9"/>
  <c r="AY1311" i="9"/>
  <c r="AY1321" i="9"/>
  <c r="AY1326" i="9"/>
  <c r="AY1327" i="9"/>
  <c r="AY1339" i="9"/>
  <c r="AY1357" i="9"/>
  <c r="AY1358" i="9"/>
  <c r="AY1359" i="9"/>
  <c r="AY1370" i="9"/>
  <c r="AY1402" i="9"/>
  <c r="AY1431" i="9"/>
  <c r="AY1450" i="9"/>
  <c r="AY1458" i="9"/>
  <c r="AY1493" i="9"/>
  <c r="AY1557" i="9"/>
  <c r="AY1151" i="9"/>
  <c r="AY1161" i="9"/>
  <c r="AY1166" i="9"/>
  <c r="AY1170" i="9"/>
  <c r="AY1177" i="9"/>
  <c r="AY1182" i="9"/>
  <c r="AY1203" i="9"/>
  <c r="AY1209" i="9"/>
  <c r="AY1219" i="9"/>
  <c r="AY1225" i="9"/>
  <c r="AY1234" i="9"/>
  <c r="AY1240" i="9"/>
  <c r="AY1241" i="9"/>
  <c r="AY1251" i="9"/>
  <c r="AY1252" i="9"/>
  <c r="AY1274" i="9"/>
  <c r="AY1275" i="9"/>
  <c r="AY1280" i="9"/>
  <c r="AY1293" i="9"/>
  <c r="AY1352" i="9"/>
  <c r="AY1338" i="9"/>
  <c r="AY1354" i="9"/>
  <c r="AY1369" i="9"/>
  <c r="AY1385" i="9"/>
  <c r="AY1424" i="9"/>
  <c r="AY1429" i="9"/>
  <c r="AY1430" i="9"/>
  <c r="AY1461" i="9"/>
  <c r="AY1462" i="9"/>
  <c r="AY1479" i="9"/>
  <c r="AY1487" i="9"/>
  <c r="AY1488" i="9"/>
  <c r="AY1527" i="9"/>
  <c r="AY1528" i="9"/>
  <c r="AY1545" i="9"/>
  <c r="AY1597" i="9"/>
  <c r="AY1605" i="9"/>
  <c r="AY1621" i="9"/>
  <c r="AY1636" i="9"/>
  <c r="AY1654" i="9"/>
  <c r="AY1306" i="9"/>
  <c r="AY1307" i="9"/>
  <c r="AY1312" i="9"/>
  <c r="AY1325" i="9"/>
  <c r="AY1333" i="9"/>
  <c r="AY1334" i="9"/>
  <c r="AY1340" i="9"/>
  <c r="AY1349" i="9"/>
  <c r="AY1350" i="9"/>
  <c r="AY1356" i="9"/>
  <c r="AY1365" i="9"/>
  <c r="AY1371" i="9"/>
  <c r="AY1380" i="9"/>
  <c r="AY1381" i="9"/>
  <c r="AY1387" i="9"/>
  <c r="AY1396" i="9"/>
  <c r="AY1397" i="9"/>
  <c r="AY1398" i="9"/>
  <c r="AY1403" i="9"/>
  <c r="AY1416" i="9"/>
  <c r="AY1420" i="9"/>
  <c r="AY1426" i="9"/>
  <c r="AY1437" i="9"/>
  <c r="AY1445" i="9"/>
  <c r="AY1446" i="9"/>
  <c r="AY1451" i="9"/>
  <c r="AY1455" i="9"/>
  <c r="AY1469" i="9"/>
  <c r="AY1511" i="9"/>
  <c r="AY1519" i="9"/>
  <c r="AY1520" i="9"/>
  <c r="AY1530" i="9"/>
  <c r="AY1541" i="9"/>
  <c r="AY1551" i="9"/>
  <c r="AY1552" i="9"/>
  <c r="AY1576" i="9"/>
  <c r="AY1367" i="9"/>
  <c r="AY1383" i="9"/>
  <c r="AY1405" i="9"/>
  <c r="AY1423" i="9"/>
  <c r="AY1522" i="9"/>
  <c r="AY1526" i="9"/>
  <c r="AY1566" i="9"/>
  <c r="AY1676" i="9"/>
  <c r="AY1538" i="9"/>
  <c r="AY1542" i="9"/>
  <c r="AY1546" i="9"/>
  <c r="AY1550" i="9"/>
  <c r="AY1567" i="9"/>
  <c r="AY1581" i="9"/>
  <c r="AY1589" i="9"/>
  <c r="AY1602" i="9"/>
  <c r="AY1606" i="9"/>
  <c r="AY1610" i="9"/>
  <c r="AY1614" i="9"/>
  <c r="AY1618" i="9"/>
  <c r="AY1622" i="9"/>
  <c r="AY1626" i="9"/>
  <c r="AY1629" i="9"/>
  <c r="AY1633" i="9"/>
  <c r="AY1637" i="9"/>
  <c r="AY1641" i="9"/>
  <c r="AY1645" i="9"/>
  <c r="AY1648" i="9"/>
  <c r="AY1656" i="9"/>
  <c r="AY1666" i="9"/>
  <c r="AY1672" i="9"/>
  <c r="AY1673" i="9"/>
  <c r="AY1659" i="9"/>
  <c r="AY1669" i="9"/>
  <c r="AY354" i="9"/>
  <c r="AY370" i="9"/>
  <c r="AY386" i="9"/>
  <c r="AY402" i="9"/>
  <c r="AY358" i="9"/>
  <c r="AY374" i="9"/>
  <c r="AY390" i="9"/>
  <c r="AY406" i="9"/>
  <c r="AY555" i="9"/>
  <c r="AY560" i="9"/>
  <c r="AY563" i="9"/>
  <c r="AY568" i="9"/>
  <c r="AY571" i="9"/>
  <c r="AY576" i="9"/>
  <c r="AY579" i="9"/>
  <c r="AY584" i="9"/>
  <c r="AY587" i="9"/>
  <c r="AY592" i="9"/>
  <c r="AY595" i="9"/>
  <c r="AY600" i="9"/>
  <c r="AY603" i="9"/>
  <c r="AY608" i="9"/>
  <c r="AY556" i="9"/>
  <c r="AY559" i="9"/>
  <c r="AY564" i="9"/>
  <c r="AY567" i="9"/>
  <c r="AY572" i="9"/>
  <c r="AY575" i="9"/>
  <c r="AY580" i="9"/>
  <c r="AY583" i="9"/>
  <c r="AY588" i="9"/>
  <c r="AY591" i="9"/>
  <c r="AY596" i="9"/>
  <c r="AY599" i="9"/>
  <c r="AY604" i="9"/>
  <c r="AY607" i="9"/>
  <c r="AY966" i="9"/>
  <c r="AY970" i="9"/>
  <c r="AY978" i="9"/>
  <c r="AY986" i="9"/>
  <c r="AY994" i="9"/>
  <c r="AY1002" i="9"/>
  <c r="AY1010" i="9"/>
  <c r="AY1018" i="9"/>
  <c r="AY1026" i="9"/>
  <c r="AY1034" i="9"/>
  <c r="AY1042" i="9"/>
  <c r="AY1050" i="9"/>
  <c r="AY1058" i="9"/>
  <c r="AY958" i="9"/>
  <c r="AY974" i="9"/>
  <c r="AY982" i="9"/>
  <c r="AY990" i="9"/>
  <c r="AY998" i="9"/>
  <c r="AY1006" i="9"/>
  <c r="AY1014" i="9"/>
  <c r="AY1022" i="9"/>
  <c r="AY1030" i="9"/>
  <c r="AY1038" i="9"/>
  <c r="AY1046" i="9"/>
  <c r="AY1054" i="9"/>
  <c r="AY1159" i="9"/>
  <c r="AY1175" i="9"/>
  <c r="AY1184" i="9"/>
  <c r="AY1187" i="9"/>
  <c r="AY1192" i="9"/>
  <c r="AY1195" i="9"/>
  <c r="AY1204" i="9"/>
  <c r="AY1208" i="9"/>
  <c r="AY1212" i="9"/>
  <c r="AY1216" i="9"/>
  <c r="AY1220" i="9"/>
  <c r="AY1224" i="9"/>
  <c r="AY1228" i="9"/>
  <c r="AY1231" i="9"/>
  <c r="AY1235" i="9"/>
  <c r="AY1239" i="9"/>
  <c r="AY1255" i="9"/>
  <c r="AY1271" i="9"/>
  <c r="AY1287" i="9"/>
  <c r="AY1303" i="9"/>
  <c r="AY1319" i="9"/>
  <c r="AY1246" i="9"/>
  <c r="AY1262" i="9"/>
  <c r="AY1278" i="9"/>
  <c r="AY1294" i="9"/>
  <c r="AY1310" i="9"/>
  <c r="AY1408" i="9"/>
  <c r="AY1417" i="9"/>
  <c r="AY1472" i="9"/>
  <c r="AY1250" i="9"/>
  <c r="AY1266" i="9"/>
  <c r="AY1282" i="9"/>
  <c r="AY1298" i="9"/>
  <c r="AY1314" i="9"/>
  <c r="AY1329" i="9"/>
  <c r="AY1337" i="9"/>
  <c r="AY1345" i="9"/>
  <c r="AY1353" i="9"/>
  <c r="AY1361" i="9"/>
  <c r="AY1368" i="9"/>
  <c r="AY1376" i="9"/>
  <c r="AY1384" i="9"/>
  <c r="AY1392" i="9"/>
  <c r="AY1401" i="9"/>
  <c r="AY1456" i="9"/>
  <c r="AY1465" i="9"/>
  <c r="AY1254" i="9"/>
  <c r="AY1270" i="9"/>
  <c r="AY1286" i="9"/>
  <c r="AY1302" i="9"/>
  <c r="AY1318" i="9"/>
  <c r="AY1440" i="9"/>
  <c r="AY1449" i="9"/>
  <c r="AY1412" i="9"/>
  <c r="AY1428" i="9"/>
  <c r="AY1444" i="9"/>
  <c r="AY1460" i="9"/>
  <c r="AY1476" i="9"/>
  <c r="AY1478" i="9"/>
  <c r="AY1483" i="9"/>
  <c r="AY1486" i="9"/>
  <c r="AY1491" i="9"/>
  <c r="AY1494" i="9"/>
  <c r="AY1499" i="9"/>
  <c r="AY1507" i="9"/>
  <c r="AY1515" i="9"/>
  <c r="AY1523" i="9"/>
  <c r="AY1531" i="9"/>
  <c r="AY1539" i="9"/>
  <c r="AY1547" i="9"/>
  <c r="AY1555" i="9"/>
  <c r="AY1563" i="9"/>
  <c r="AY1613" i="9"/>
  <c r="AY1628" i="9"/>
  <c r="AY1644" i="9"/>
  <c r="AY1569" i="9"/>
  <c r="AY1574" i="9"/>
  <c r="AY1577" i="9"/>
  <c r="AY1582" i="9"/>
  <c r="AY1585" i="9"/>
  <c r="AY1590" i="9"/>
  <c r="AY1593" i="9"/>
  <c r="AY1598" i="9"/>
  <c r="AY1601" i="9"/>
  <c r="AY1617" i="9"/>
  <c r="AY1632" i="9"/>
  <c r="AY1647" i="9"/>
  <c r="AY1651" i="9"/>
</calcChain>
</file>

<file path=xl/sharedStrings.xml><?xml version="1.0" encoding="utf-8"?>
<sst xmlns="http://schemas.openxmlformats.org/spreadsheetml/2006/main" count="38327" uniqueCount="8522">
  <si>
    <t>Duration: 1.5 hours</t>
  </si>
  <si>
    <t>Format: Online &amp; Onsite</t>
  </si>
  <si>
    <t>ChatGPT Assistance: Allowed</t>
  </si>
  <si>
    <t>Guidelines:</t>
  </si>
  <si>
    <t>All sections will be evaluated based on the same data set.</t>
  </si>
  <si>
    <t>Prioritize clarity, accuracy, and efficiency in your solutions.</t>
  </si>
  <si>
    <t>You won't be penalized for incomplete sections.</t>
  </si>
  <si>
    <t>Demonstrate your strengths by showcasing your best work.</t>
  </si>
  <si>
    <t>General Information:</t>
  </si>
  <si>
    <t>Good luck, and showcase your skills!</t>
  </si>
  <si>
    <t>C1 Ticket Number</t>
  </si>
  <si>
    <t>Date Received</t>
  </si>
  <si>
    <t>Date Closed</t>
  </si>
  <si>
    <t>Customer Informed</t>
  </si>
  <si>
    <t>Complaint Number</t>
  </si>
  <si>
    <t>Complaint/Incident</t>
  </si>
  <si>
    <t>Customer Name</t>
  </si>
  <si>
    <t>Incoterm</t>
  </si>
  <si>
    <t>Import Country</t>
  </si>
  <si>
    <t>Sales Org</t>
  </si>
  <si>
    <t>Accepted</t>
  </si>
  <si>
    <t>Complaint Owner</t>
  </si>
  <si>
    <t>Plant</t>
  </si>
  <si>
    <t>Complaint Type</t>
  </si>
  <si>
    <t>Defect Type</t>
  </si>
  <si>
    <t>Complaint Text</t>
  </si>
  <si>
    <t>Order Number</t>
  </si>
  <si>
    <t>PO Number</t>
  </si>
  <si>
    <t>Shipment</t>
  </si>
  <si>
    <t>Container Number</t>
  </si>
  <si>
    <t>Brand</t>
  </si>
  <si>
    <t>Exporting Country</t>
  </si>
  <si>
    <t>SKU</t>
  </si>
  <si>
    <t>SKU Name</t>
  </si>
  <si>
    <t>Quantity</t>
  </si>
  <si>
    <t>VolumeHL</t>
  </si>
  <si>
    <t>Pack Type</t>
  </si>
  <si>
    <t>L1 Issue Type</t>
  </si>
  <si>
    <t>L2 Issue Type</t>
  </si>
  <si>
    <t>Follow up</t>
  </si>
  <si>
    <t>Root Cause Category</t>
  </si>
  <si>
    <t>Root Cause Comment2</t>
  </si>
  <si>
    <t>Claimed Amount</t>
  </si>
  <si>
    <t>Currency</t>
  </si>
  <si>
    <t>ABII Product Cost</t>
  </si>
  <si>
    <t>ABII Extra Fees</t>
  </si>
  <si>
    <t>Accruals ABII</t>
  </si>
  <si>
    <t>Amount Accepted (ABII)</t>
  </si>
  <si>
    <t>IMD_Currency</t>
  </si>
  <si>
    <t>Plant Product Cost</t>
  </si>
  <si>
    <t>Plant Extra Fees</t>
  </si>
  <si>
    <t>Accruals Plant</t>
  </si>
  <si>
    <t>PlantAmountAccepted</t>
  </si>
  <si>
    <t>Currency2</t>
  </si>
  <si>
    <t>BSCCosts</t>
  </si>
  <si>
    <t>Claimed Amount [EUR]</t>
  </si>
  <si>
    <t>Accruals Plant [EUR]</t>
  </si>
  <si>
    <t>Accruals ABII [EUR]</t>
  </si>
  <si>
    <t>Amount Accepted Plant [EUR]</t>
  </si>
  <si>
    <t>Amount Accepted ABII [EUR]</t>
  </si>
  <si>
    <t>Amount Accepted ABII [EUR]2</t>
  </si>
  <si>
    <t>Cost Groups</t>
  </si>
  <si>
    <t>Currency rate</t>
  </si>
  <si>
    <t>0040488</t>
  </si>
  <si>
    <t>Complaint</t>
  </si>
  <si>
    <t>AB China Sales</t>
  </si>
  <si>
    <t>FOB</t>
  </si>
  <si>
    <t>CN</t>
  </si>
  <si>
    <t>INTERCO</t>
  </si>
  <si>
    <t>Yes</t>
  </si>
  <si>
    <t xml:space="preserve">BSC </t>
  </si>
  <si>
    <t>BSC</t>
  </si>
  <si>
    <t>Documents delayed</t>
  </si>
  <si>
    <t>Detention fee are caused by exporter ‘s port. China have to pay these detentions in order to do customs clearance and now recharge to exporter.     Order numbers : ABI-CO-36  ABI-CO-36_1, P.O. : ABI-CO-36  ABI-CO-36_1</t>
  </si>
  <si>
    <t>ABI-CO-36</t>
  </si>
  <si>
    <t>Corona</t>
  </si>
  <si>
    <t>MX</t>
  </si>
  <si>
    <t>1392_CNG, 46694</t>
  </si>
  <si>
    <t>1680 cases</t>
  </si>
  <si>
    <t>Supply Chain Execution</t>
  </si>
  <si>
    <t>Documentation</t>
  </si>
  <si>
    <t>Waiting confirmation from Mex why the detention costs were caused._x000D_
En correo adjunto esta la contestación de la línea naviera, el incoterm para China es FOB y los términos de pago son collect, sin embargo debes revisar con el área de Procurement si realmente así esta negociado para China._x000D_
Lo que si van a revisar es el concepto de:  demurrages DTO (90 usd x day), ya que si estas demoras se dieron en origen (Mexico) no las deben cobrar al importador, estas demoras las deben facturar al exportador en este caso Extrade II, una vez que tenga respuesta de esto, te informo para que se le informes al imporrador._x000D_
HL calculated along with other AB China demurrage complaints_x000D_
20-05: follow up sent, did forwarder reimburse?_x000D_
Cost taken by forwarder</t>
  </si>
  <si>
    <t>EUR</t>
  </si>
  <si>
    <t>GBP--&gt;EUR</t>
  </si>
  <si>
    <t>0040435</t>
  </si>
  <si>
    <t>Labatt</t>
  </si>
  <si>
    <t>EXW</t>
  </si>
  <si>
    <t>CA</t>
  </si>
  <si>
    <t>No</t>
  </si>
  <si>
    <t>Quijada Parra Felix Aaron</t>
  </si>
  <si>
    <t>Logistics/Service</t>
  </si>
  <si>
    <t>Damage primary packaging</t>
  </si>
  <si>
    <t>SHIFTED CASES, DAMAGED CASES_x000D_
Pictures attached</t>
  </si>
  <si>
    <t>43190OR</t>
  </si>
  <si>
    <t>TRIU8384409</t>
  </si>
  <si>
    <t>CORONA_12_710_BD_BI_6X15</t>
  </si>
  <si>
    <t>14 cases damaged/3 pallet  reworked</t>
  </si>
  <si>
    <t>Quality in Transit</t>
  </si>
  <si>
    <t>Damage</t>
  </si>
  <si>
    <t>rejected by plant</t>
  </si>
  <si>
    <t>USD</t>
  </si>
  <si>
    <t>USD--&gt;EUR</t>
  </si>
  <si>
    <t>0040684</t>
  </si>
  <si>
    <t>Buehrer Mathias</t>
  </si>
  <si>
    <t>Cloudy / Hazy beer</t>
  </si>
  <si>
    <t>PIERCED CAN</t>
  </si>
  <si>
    <t>43122OR</t>
  </si>
  <si>
    <t>MSCU5555923</t>
  </si>
  <si>
    <t>Beck's</t>
  </si>
  <si>
    <t>DE</t>
  </si>
  <si>
    <t>BECK CAN 24 0,5L TRA CND</t>
  </si>
  <si>
    <t>2 Pallets Reworked / 1 Case Damage</t>
  </si>
  <si>
    <t>Quality Production</t>
  </si>
  <si>
    <t>Liquid Quality</t>
  </si>
  <si>
    <t>MXN--&gt;EUR</t>
  </si>
  <si>
    <t>0039364</t>
  </si>
  <si>
    <t>CARISAM-SAMUEL MEISEL (FL) INC.</t>
  </si>
  <si>
    <t>US</t>
  </si>
  <si>
    <t>3rd Party</t>
  </si>
  <si>
    <t>Lu Timothy</t>
  </si>
  <si>
    <t>Jacksonville</t>
  </si>
  <si>
    <t>Different ordered / delivered quantity / SKU - beer</t>
  </si>
  <si>
    <t>On PO 86182 we received 1169 cases of Bud Light cans and were invoiced for 1176 cases.</t>
  </si>
  <si>
    <t>TCLU9597744</t>
  </si>
  <si>
    <t>Bud Light</t>
  </si>
  <si>
    <t>BUD LIGH CAN 24 0,355L GEN DUAL</t>
  </si>
  <si>
    <t>7 cases</t>
  </si>
  <si>
    <t>Loading/Service</t>
  </si>
  <si>
    <t>CN issued for product cost</t>
  </si>
  <si>
    <t>0040432</t>
  </si>
  <si>
    <t>Gerardo Hernández José</t>
  </si>
  <si>
    <t>Damage secondary packaging</t>
  </si>
  <si>
    <t>DAMAGED TRAY, BROKEN/SHIFTED CASES_x000D_
Pictures attached</t>
  </si>
  <si>
    <t>42998OR</t>
  </si>
  <si>
    <t>MEDU9072935</t>
  </si>
  <si>
    <t>CORONA LT_2X12_330_BD_BI_7X12</t>
  </si>
  <si>
    <t>12 cases damaged/1 pallet  reworked</t>
  </si>
  <si>
    <t>TEXT(MONTH(cust.inform.),"mmm"))</t>
  </si>
  <si>
    <t>0040701</t>
  </si>
  <si>
    <t>Caignau Karin</t>
  </si>
  <si>
    <t>Shipments: 80349956, 80349959_x000D_
Description of Complaint (Issue description):_x000D_
DAMAGED CASES IN TRANSIT, SHIFTED CASES, BROKEN PALELTS_x000D_
Pictures attached_x000D_
SHIFTED CASES, BROKEN PALLETS _x000D_
Pictures attached</t>
  </si>
  <si>
    <t>8282931, 8282933, 8282936</t>
  </si>
  <si>
    <t>43669OR, 43671OR, 43674OR</t>
  </si>
  <si>
    <t>TCLU9597744 / TGHU9250878 / SEGU5354393</t>
  </si>
  <si>
    <t>Stella</t>
  </si>
  <si>
    <t>BE</t>
  </si>
  <si>
    <t>STEL ART OW 4x6 0,33L BOX WRA CND</t>
  </si>
  <si>
    <t>18 Pallets Reworked, 84 Cases Damaged</t>
  </si>
  <si>
    <t xml:space="preserve">	$475.71_x000D_
$75.75_x000D_
$101.00_x000D_
_x000D_
Requiered information, not provided.</t>
  </si>
  <si>
    <t>0040709</t>
  </si>
  <si>
    <t>Shipment: 80349915_x000D_
Description of Complaint (Issue description):_x000D_
BROKEN PALLETS, DAMAGED CASES IN TRANSIT _x000D_
Pictures attached</t>
  </si>
  <si>
    <t>8237476, 8237477, 8237478</t>
  </si>
  <si>
    <t>43485OR, 43486OR, 43487OR</t>
  </si>
  <si>
    <t>80349913, 80349914</t>
  </si>
  <si>
    <t>CMAU4664471, TGHU9485620, CMAU4355575</t>
  </si>
  <si>
    <t>STEL ART OW 24 0,33L BOX WRA CND NP</t>
  </si>
  <si>
    <t>6 Pallet Reworked/12 cases damaged</t>
  </si>
  <si>
    <t>$104.03_x000D_
$25.25_x000D_
$50.50</t>
  </si>
  <si>
    <t>0040562</t>
  </si>
  <si>
    <t>Ambev Germany Holding GmbH</t>
  </si>
  <si>
    <t>Corsino Gilberto</t>
  </si>
  <si>
    <t>Quality</t>
  </si>
  <si>
    <t>Defective packaging</t>
  </si>
  <si>
    <t>27 cases with damages and 1 missing box</t>
  </si>
  <si>
    <t>Packaging</t>
  </si>
  <si>
    <t>0040708</t>
  </si>
  <si>
    <t>Shipments: 80349960, 80349961</t>
  </si>
  <si>
    <t>8282932, 8282935, 8282937, 8282938</t>
  </si>
  <si>
    <t>43670OR, 43673OR, 43675OR, 43676OR</t>
  </si>
  <si>
    <t>80349955, 80349958</t>
  </si>
  <si>
    <t>CMAU4839836, TGHU8451815, CMAU4711953, CMAU4631740</t>
  </si>
  <si>
    <t>12 Pallets Reworked</t>
  </si>
  <si>
    <t>$50.50_x000D_
$50.50_x000D_
$25.25_x000D_
$126.25</t>
  </si>
  <si>
    <t>0040802</t>
  </si>
  <si>
    <t>OB</t>
  </si>
  <si>
    <t>KR</t>
  </si>
  <si>
    <t>Gonzalez Javier</t>
  </si>
  <si>
    <t>Label / Print - unreadable / defective</t>
  </si>
  <si>
    <t>. Unable to verify the expiration date due to poor package labeling.</t>
  </si>
  <si>
    <t>8002764, 8002763, 8002762</t>
  </si>
  <si>
    <t>OB 15 10 16 B</t>
  </si>
  <si>
    <t>CAXU3337220</t>
  </si>
  <si>
    <t>Hoegaarden</t>
  </si>
  <si>
    <t>HOEG ROSEE OW 6 0,75L BOX AMB</t>
  </si>
  <si>
    <t>324 Cases</t>
  </si>
  <si>
    <t>Label/Printing</t>
  </si>
  <si>
    <t>0040801</t>
  </si>
  <si>
    <t>Sannen Kristiaan</t>
  </si>
  <si>
    <t>Order : 7993891_x000D_
7993890_x000D_
7993889_x000D_
7993888_x000D_
7993887_x000D_
7993886_x000D_
7993885_x000D_
7993884_x000D_
BBDs: 2016.05.26/2016.05.27 /2016.05.28/ 2016.05.29/2016.05.30/2016.06.02/_x000D_
2016.06.03/2016.06.18  Containers: MEDU4096641/ MSCU4650382/ MSCU5052831/ MSCU5607734/ MSCU9560770/ TCLU8182620/ UESU4150136/ XINU4028769</t>
  </si>
  <si>
    <t>7993891_x000D_
7993890_x000D_
7993889_x000D_
7993888_x000D_
7993887_x000D_
7993886_x000D_
7993885_x000D_
7993884</t>
  </si>
  <si>
    <t>OB 15 10 16 A</t>
  </si>
  <si>
    <t>MEDU4096641</t>
  </si>
  <si>
    <t>HOEG WHIT KEG 20L INT</t>
  </si>
  <si>
    <t>469 kegs</t>
  </si>
  <si>
    <t>0040800</t>
  </si>
  <si>
    <t>Vanderhaegen Bart</t>
  </si>
  <si>
    <t>Unable to verify the expiration date due to poor package labeling   Order numbers: 8062010, 8062010, 8062009, 8062008, 8062007, 8062006, 8062005, 8062004, 8062003, 8062002, 8062001, Containers : CLHU4448124/ CLHU4544832/ MEDU4150172/ MSCU4640492/ MSCU4678991/ MSCU4695962/ MSCU4906026/ MSCU5689603/ MSCU5729558/ MSCU5881128</t>
  </si>
  <si>
    <t>OB 15 11 03 E-1</t>
  </si>
  <si>
    <t>CLHU4448124</t>
  </si>
  <si>
    <t>STEL ART CAN 24 0,5L TRA CND</t>
  </si>
  <si>
    <t>13 cases</t>
  </si>
  <si>
    <t>0040799</t>
  </si>
  <si>
    <t>Rolf Thomas</t>
  </si>
  <si>
    <t>Unable to verify the expiration date due to poor package labeling.</t>
  </si>
  <si>
    <t>OB 15 11 27 K</t>
  </si>
  <si>
    <t>GSTU6348956</t>
  </si>
  <si>
    <t>BECK CAN 24 0,33L SUITCASE INT</t>
  </si>
  <si>
    <t>243 cases</t>
  </si>
  <si>
    <t>accepted by the plant, waiting for approval for crediting</t>
  </si>
  <si>
    <t>0041266</t>
  </si>
  <si>
    <t>Florkin Michel</t>
  </si>
  <si>
    <t>Leakage keg (spear)</t>
  </si>
  <si>
    <t>Description of Complaint (Issue description):_x000D_
MOLD ON THE PALLET, KEGS  UPON ARRIVAL_x000D_
_x000D_
Pictures attached</t>
  </si>
  <si>
    <t>43701OR</t>
  </si>
  <si>
    <t>MSCU585118</t>
  </si>
  <si>
    <t>STEL ART KEG 50L IPPC CND</t>
  </si>
  <si>
    <t>1 Pallet Reworked 8 Cases Damaged</t>
  </si>
  <si>
    <t>Not provided requested information and documents.</t>
  </si>
  <si>
    <t>0041269</t>
  </si>
  <si>
    <t>BROKEN PALLETS, DAMAGED TRAY IN TRANSIT _x000D_
Pictures attached</t>
  </si>
  <si>
    <t>43662OR</t>
  </si>
  <si>
    <t>MSCU5836685</t>
  </si>
  <si>
    <t>1 Pallet Reworked 3 Cases Damaged</t>
  </si>
  <si>
    <t>Pictures not provided</t>
  </si>
  <si>
    <t>0041270</t>
  </si>
  <si>
    <t>Cosemans Yves</t>
  </si>
  <si>
    <t>Shipment n.: 80349626</t>
  </si>
  <si>
    <t>8197129, 8197131, 8197130</t>
  </si>
  <si>
    <t>42968OR, 42970OR, 42969OR</t>
  </si>
  <si>
    <t>80349625, 80349627</t>
  </si>
  <si>
    <t>MSCU5677475, GLDU4084567, MSCU5995100</t>
  </si>
  <si>
    <t>HOEG WHIT OW 4x6 0,33L BOX WRA CND N</t>
  </si>
  <si>
    <t>6 Pallet Reworked, 3 Cases Damaged</t>
  </si>
  <si>
    <t>$50.50_x000D_
$50.50_x000D_
$57.57_x000D_
Plant rejected based on irrelevant pictures.</t>
  </si>
  <si>
    <t>0041272</t>
  </si>
  <si>
    <t>Description of Complaint (Issue description):_x000D_
BROKEN PALLETS UPON ARRIVAL _x000D_
_x000D_
Pictures attached</t>
  </si>
  <si>
    <t>43663OR</t>
  </si>
  <si>
    <t>TGHU8145522</t>
  </si>
  <si>
    <t>2 Pallet Reworked</t>
  </si>
  <si>
    <t>Rejected - information not provided</t>
  </si>
  <si>
    <t>0040821</t>
  </si>
  <si>
    <t>Horsinvest Hong Kong Holding Co Ltd</t>
  </si>
  <si>
    <t>HK</t>
  </si>
  <si>
    <t>Details:_x000D_
2 KEG WITHOUT CAP</t>
  </si>
  <si>
    <t>HK0120151108</t>
  </si>
  <si>
    <t>YMMU4055082</t>
  </si>
  <si>
    <t>STEL ART KEG 30L IPPC N</t>
  </si>
  <si>
    <t>2 kegs</t>
  </si>
  <si>
    <t>0041575</t>
  </si>
  <si>
    <t>BROKEN CASES, SHIFTED/BROKEN PALLETS_x000D_
BROKEN PALLETS_x000D_
Pictures attached</t>
  </si>
  <si>
    <t>8282929, 8290560</t>
  </si>
  <si>
    <t>43667OR, 43742OR</t>
  </si>
  <si>
    <t>80349952, 80356728</t>
  </si>
  <si>
    <t>GLDU0691264, OOLU7644907</t>
  </si>
  <si>
    <t>4 Pallet Reworked, 4 cases damaged</t>
  </si>
  <si>
    <t>$85.18_x000D_
$25.25_x000D_
Information not provided</t>
  </si>
  <si>
    <t>0040274</t>
  </si>
  <si>
    <t>CC1 BEER DISTRIBUTORS INC</t>
  </si>
  <si>
    <t>PR</t>
  </si>
  <si>
    <t>PRODUCT IS NOT IN CONDITIONS FOR SALES_x000D_
extra fees 1,369.62 USD</t>
  </si>
  <si>
    <t>TGHU8538875</t>
  </si>
  <si>
    <t>Budweiser_US</t>
  </si>
  <si>
    <t>T645603</t>
  </si>
  <si>
    <t>126 CASES</t>
  </si>
  <si>
    <t>CN issued for product costs</t>
  </si>
  <si>
    <t>0038684</t>
  </si>
  <si>
    <t>B. FERNÁNDEZ &amp; HNOS., INC</t>
  </si>
  <si>
    <t>14 cases shorter</t>
  </si>
  <si>
    <t>IVE0007991</t>
  </si>
  <si>
    <t>Busch</t>
  </si>
  <si>
    <t>14 cases</t>
  </si>
  <si>
    <t>0040295</t>
  </si>
  <si>
    <t>B.B. MODIS'-ANCIENS ETS. FRATA</t>
  </si>
  <si>
    <t>FCA</t>
  </si>
  <si>
    <t>DJ</t>
  </si>
  <si>
    <t>Zimmermann Sven</t>
  </si>
  <si>
    <t>poor stuffing of the container which caused the cartons fall down against the container door. Health and safety.</t>
  </si>
  <si>
    <t>BC001</t>
  </si>
  <si>
    <t>Franziskaner</t>
  </si>
  <si>
    <t>FRAN HWH OW 20 0,5L BOX W EUR</t>
  </si>
  <si>
    <t>36 cases</t>
  </si>
  <si>
    <t>UACU4021164</t>
  </si>
  <si>
    <t>Lowenbrau</t>
  </si>
  <si>
    <t>LOWB ORIG CAN 24 0,5L TRA INT</t>
  </si>
  <si>
    <t>122 cases</t>
  </si>
  <si>
    <t>0041991</t>
  </si>
  <si>
    <t>MOLSON COORS (JAPAN)</t>
  </si>
  <si>
    <t>CIF</t>
  </si>
  <si>
    <t>JP</t>
  </si>
  <si>
    <t>demurrage charges due to wron ETA and no arrival notice_x000D_
_x000D_
_x000D_
container numbers : APZU4803606 / TGHU4823540 / APZU4891280 / APHU6904336</t>
  </si>
  <si>
    <t>8215461、8215462、8215463、8215464</t>
  </si>
  <si>
    <t>GM16W07MC3-1</t>
  </si>
  <si>
    <t>APZU4803606 / TGHU4823540 / APZU4891280 /</t>
  </si>
  <si>
    <t>CORO EXTR CAN 4X6 0,355L SLEEK JP</t>
  </si>
  <si>
    <t>4 containers</t>
  </si>
  <si>
    <t>Arrival notice missing form the transport company. We have delivered all the documents on time. _x000D_
Next step,_x000D_
1) Confirm with Teresa that I was misisng in the transport company._x000D_
2) Confirm with the Team Lead how to proceed with the complaint to the forwarder._x000D_
CN used to cover complaint 2016498, as this amount got refunded by forwarder</t>
  </si>
  <si>
    <t>0059310</t>
  </si>
  <si>
    <t>Zato Trading</t>
  </si>
  <si>
    <t>Szillat Mirjana</t>
  </si>
  <si>
    <t>1602-IB</t>
  </si>
  <si>
    <t>TGHU 0430992</t>
  </si>
  <si>
    <t>FRAN HWH OW 4X6 0,355L BOX USA DEP N</t>
  </si>
  <si>
    <t>72 cases</t>
  </si>
  <si>
    <t>Not sufficient information for sending to plant - asked for valid POD &amp; photos of molded kegs - accepted waiting for AM for aproval crediting…06/07/2016</t>
  </si>
  <si>
    <t>0059905</t>
  </si>
  <si>
    <t>Supreme Foodservice GmbH</t>
  </si>
  <si>
    <t>DDU</t>
  </si>
  <si>
    <t>NL</t>
  </si>
  <si>
    <t>Davies Paul</t>
  </si>
  <si>
    <t>Please find attached Request for Credit Note – 93 cases – SUP 57752 and 57753   (Tenn Sup Can 6X4 0,5L Hic Tra 8%)._x000D_
1.	93 cases Tenn Sup Can 6X4 0,5L Hic Tra 8% were damaged._x000D_
2.	Goods received in Fareham Warehouse._x000D_
3.	Date of Arrival –  3rd and 6th June 2016 in Fareham warehouse</t>
  </si>
  <si>
    <t>8719718, 8719719</t>
  </si>
  <si>
    <t>SUP_57752, SUP_57753</t>
  </si>
  <si>
    <t>Tennent’s</t>
  </si>
  <si>
    <t>GB</t>
  </si>
  <si>
    <t>TENN SUP CAN 6X4 0,5L HIC TRA 8%</t>
  </si>
  <si>
    <t>93 cases</t>
  </si>
  <si>
    <t>the CN was issued before the complaint registration because the goods were returned already and plant asked for the ZRE.</t>
  </si>
  <si>
    <t>0060092</t>
  </si>
  <si>
    <t>Cerveceria Chile</t>
  </si>
  <si>
    <t>CL</t>
  </si>
  <si>
    <t>Naberhaus Mark</t>
  </si>
  <si>
    <t>Shifted loads</t>
  </si>
  <si>
    <t>The pallets used for this product was too small for the pallet configuration.The customer is just asking for preventive actions to avoid this in the future.</t>
  </si>
  <si>
    <t>BUD00049-1</t>
  </si>
  <si>
    <t>HLXU5130499</t>
  </si>
  <si>
    <t>BUD CAN 1X18 0,355L SP SF CL</t>
  </si>
  <si>
    <t>31680 cases</t>
  </si>
  <si>
    <t>8/6/16 waiting for POD and amount claimed; 10/6 waiting for official feedback from plant_x000D_
only corrective actions requested</t>
  </si>
  <si>
    <t>0064542</t>
  </si>
  <si>
    <t>Qatar Distribution Co</t>
  </si>
  <si>
    <t>QA</t>
  </si>
  <si>
    <t>Short shelf life issue</t>
  </si>
  <si>
    <t>Claim is due to price difference of the items on the Original invoice, short expiry of Leffe Blonde 160 kegs of 30 L and accumulated port storage and line demurrage charges.</t>
  </si>
  <si>
    <t>Leffe Blonde</t>
  </si>
  <si>
    <t>LEFF BLON KEG 30L INT</t>
  </si>
  <si>
    <t>160 kegs</t>
  </si>
  <si>
    <t>the complaint is valid, received on 21/04/2016 then skipped by the customer. They thought that the complaint is registered. I already asked the customer to send 2 separate forms and both in Excel for the 2 issues. Keep the exchange rate from the complaint form (1 EUR = 3.95867) as it is better than the ABI conversion for April. 2nd page is wrong, should not contain anything.</t>
  </si>
  <si>
    <t>0059903</t>
  </si>
  <si>
    <t>272 cases received damaged._x000D_
• Damaged cases were sent and returned to supplier._x000D_
• CMR and Photos of the damaged case are attached in the email. I have attached the vendor invoice as well since they have issued 2160 cases instead of 2070</t>
  </si>
  <si>
    <t>8534153, 8534154</t>
  </si>
  <si>
    <t>SUP_ 57438, SUP_57439</t>
  </si>
  <si>
    <t>Budweiser</t>
  </si>
  <si>
    <t>BUD CAN 6X4 0,5L TRA EXP N</t>
  </si>
  <si>
    <t>272 cases</t>
  </si>
  <si>
    <t>complaint received after we started already the crediting process. Confusion created by customer, additional CN needed for 2 cases. 9/06 - Customer confirms 92 cases for SUP_57438, We removed 1 pallet (90 cases) as the truck was too heavy.</t>
  </si>
  <si>
    <t>0060314</t>
  </si>
  <si>
    <t>1 CASE OF BECKS N/A BLENDED IN</t>
  </si>
  <si>
    <t>46142OR</t>
  </si>
  <si>
    <t>MEDU4173809</t>
  </si>
  <si>
    <t>BECK OW 4x6 0,33L BOX CND</t>
  </si>
  <si>
    <t>1 case</t>
  </si>
  <si>
    <t>0060323</t>
  </si>
  <si>
    <t>Cofrigo</t>
  </si>
  <si>
    <t>GP</t>
  </si>
  <si>
    <t>Flat (Low CO2)</t>
  </si>
  <si>
    <t>1 keg SA flat beer</t>
  </si>
  <si>
    <t>TLNU2005237</t>
  </si>
  <si>
    <t>1 keg</t>
  </si>
  <si>
    <t>0060702</t>
  </si>
  <si>
    <t>KAMENITZA AD</t>
  </si>
  <si>
    <t>BG</t>
  </si>
  <si>
    <t>Documents incorrect</t>
  </si>
  <si>
    <t>Cost for customs representation for issue of T1 document in order to organize the Transit and deliver the goods from Port Burgas to Haskovo was not prepaid by ABI. The customs representation and related costs for May delivery was organized and paid by Kamenitza AD.</t>
  </si>
  <si>
    <t>BMOU5633512/MSCU7962445/TCLU9798461/TCNU7818421</t>
  </si>
  <si>
    <t>CORO EXTR OW 4X6 0,355L 4.5 BG</t>
  </si>
  <si>
    <t>9504 cases</t>
  </si>
  <si>
    <t>330 EUR returned by forwarder, 295.82 by us</t>
  </si>
  <si>
    <t>0060324</t>
  </si>
  <si>
    <t>MSKU5576859</t>
  </si>
  <si>
    <t>Leffe Brune</t>
  </si>
  <si>
    <t>LEFF BLON OW 4x6 0,33L BOX WRA ND</t>
  </si>
  <si>
    <t>139 Cases</t>
  </si>
  <si>
    <t>10/6 check with customer if trays means cases, sent to plant - 2016256_x000D_
_x000D_
P210B411 - cost center for this complaint</t>
  </si>
  <si>
    <t>0058431</t>
  </si>
  <si>
    <t>Lubritrade Travel Retail</t>
  </si>
  <si>
    <t>SG</t>
  </si>
  <si>
    <t>HOEG ROSEE OW 4x6 0,25L FR33252. Due to the poor stacking, 11 cartons have found broken in the container.</t>
  </si>
  <si>
    <t>LTPO15000996</t>
  </si>
  <si>
    <t>HOEG WHIT OW 24 0,33L BOX WRA INT N</t>
  </si>
  <si>
    <t>11 cases</t>
  </si>
  <si>
    <t>!! Complaint sent in time on 31/05, but no POD. On AM's request the validity of the registration is extended till Monday considering 1. the time difference, 2. it is Friday and 3. customer asked to be called, but we were moving within the office to the new place. If no POD by Monday, complaint should be rejected.</t>
  </si>
  <si>
    <t>0060217</t>
  </si>
  <si>
    <t>JJ Trading</t>
  </si>
  <si>
    <t>RAN HWH CAN 24 0,5L TRA CN. When opening the container found fewer goods, less the actual finishing cases 56. 56*11.19+56*11.19*VAT20%=EUR752 Invoice: 9977200043</t>
  </si>
  <si>
    <t>JJP-016</t>
  </si>
  <si>
    <t>OOLU2164534</t>
  </si>
  <si>
    <t>FRAN HWH CAN 24 0,5L TRA CN</t>
  </si>
  <si>
    <t>56 cases</t>
  </si>
  <si>
    <t>GX01! 13/06 - updated complaint form received today, the order was incorrect. The complaint was received on 9/06, but no POD was provided. POD received afterwards. OOLU1478579 in ERP! 12/08 - when it was placed the order&gt; push back the taxes . Communicate to APAC bsc.</t>
  </si>
  <si>
    <t>0059031</t>
  </si>
  <si>
    <t>Because of your lack of goods COH, resulting in the company failed to dock cargo stranded in customs clearance, resulting in a cost of containers beyond the free use of the 6572 RMB. 22 containers.</t>
  </si>
  <si>
    <t>JJP-008/2016, JJP-012/2015, JJP-009/2016A, JP-003/2016BA</t>
  </si>
  <si>
    <t>48081, 6544</t>
  </si>
  <si>
    <t>29299 cases (22 containers</t>
  </si>
  <si>
    <t>Order is still GX01 (ABII, but this complaint is already followed up with China BSC (Bruce Le). JJP-008/2016 - 9977199648、JJP-012/2015 - 9977199912   JJP-009/2016A-9977200009、JJP-003/2016BA-9977200008. Koen to advise if CIF should be also pushed back or how to deal with this complaint?_x000D_
_x000D_
Intercompany rules applied - rejected</t>
  </si>
  <si>
    <t>0060738</t>
  </si>
  <si>
    <t>AB US</t>
  </si>
  <si>
    <t>_x000D_
Please see pictures of the condition in which 21486507 was received. For one, there is a small pallet of completely loose cans, stretchwrapped and covered in flies. Every single pallet on this load is shifted. There were no airbags and all of the dunnage was stacked on top of pallets in the nose of the trailer, not even setup to protect the product. This entire load of 1N-M4ER07 will need to be blocked and reworked, not to mention the wasted extra time it takes a loader to unload something like this.</t>
  </si>
  <si>
    <t>Estrella</t>
  </si>
  <si>
    <t>ESTR CAN 2X12 0,355L 4.5 DEP USA</t>
  </si>
  <si>
    <t>2070 cases</t>
  </si>
  <si>
    <t>13/5 - to definy total amount of affacted goods</t>
  </si>
  <si>
    <t>0060879</t>
  </si>
  <si>
    <t>1.	186 cases Tenn Sup Can 6X4 0,5L Hic Tra 8% were damaged.</t>
  </si>
  <si>
    <t>8719715, 8719716, 8719717, 8719721</t>
  </si>
  <si>
    <t>SUP_57749 , SUP_57751, SUP_57754, SUP_57755</t>
  </si>
  <si>
    <t>186 cases</t>
  </si>
  <si>
    <t>3 shipment returns confirmed by Magor. 1 CN created. Wait for the 4th from Magor. 17/06 - CNs delayed by OT. Still 1 case to be credited for SUP_57754  - 	8719717</t>
  </si>
  <si>
    <t>0060869</t>
  </si>
  <si>
    <t>2 cases received with missing bottles_x000D_
• Received cases are in Loendersloot warehouse._x000D_
• Photos of the cases with missing bottles are attached in the email.</t>
  </si>
  <si>
    <t>SUP_57464</t>
  </si>
  <si>
    <t>STEL ART OW 24 33CL BOX WRA ABII VBI</t>
  </si>
  <si>
    <t>2 cases</t>
  </si>
  <si>
    <t>sent to both Karin and Bart, rejected by Quality. 07/07 - accepted by AM.</t>
  </si>
  <si>
    <t>0060378</t>
  </si>
  <si>
    <t>Okuni Indonesia</t>
  </si>
  <si>
    <t>Label / Print Incorrect</t>
  </si>
  <si>
    <t>Dear Sir/Mdm,_x000D_
After unstuffing the container, we found that the expiry date seems to be improper._x000D_
Can you kindly urgently investigate what has happen to the expiry date, which seems_x000D_
To be mysterious in this order._x000D_
Orders :8527514, 8527515, 8727516, 8527517_x000D_
(see attached photograph)</t>
  </si>
  <si>
    <t>OKN-PO012-16</t>
  </si>
  <si>
    <t>20/06/2016 - plant accepted this complaint and agreed with price of 1 euro for a case - customer has a green for removing the date from the neck - &gt; waiting for invoice for all work that will be  - final aproval from plant waiting, 5/7/2016 - checking how much will be accepted_x000D_
total amount of 6,529.16 accepted - crediting_x000D_
13/07/2016 - sent to AM for approval, sent to billing</t>
  </si>
  <si>
    <t>0060193</t>
  </si>
  <si>
    <t>HOEG WHIT CAN 24 0,5L TRA _x000D_
_x000D_
Details: (Refer to email attachement)_x000D_
OOLU1645779 – 1 case damaged_x000D_
OOLU0661857 – 10 cases damaged_x000D_
OOLU0217652 – 4 cases damaged_x000D_
_x000D_
We found total 15 cases damaged goods, due to some goods with moldy and the paper tray were get wet with poor condition. More details, please see attached pictures.</t>
  </si>
  <si>
    <t>8383190, 8383191, 8383192</t>
  </si>
  <si>
    <t>HK0120160205</t>
  </si>
  <si>
    <t>HOEG WHIT CAN 24 0,5L TRA</t>
  </si>
  <si>
    <t>15 cases</t>
  </si>
  <si>
    <t>HKD 3.166 x 15 = 47.49_x000D_
 (according to Freight cost and local logistic cost)_x000D_
_x000D_
Details: (Refer to email attachement)_x000D_
OOLU1645779 – 1 case damaged_x000D_
OOLU0661857 – 10 cases damaged_x000D_
OOLU0217652 – 4 cases damaged_x000D_
_x000D_
We found total 15 cases damaged goods, due to some goods with moldy and the paper tray were get wet with poor condition. More details, please see attached pictures.</t>
  </si>
  <si>
    <t>0060356</t>
  </si>
  <si>
    <t>Brewberry</t>
  </si>
  <si>
    <t>TH</t>
  </si>
  <si>
    <t>damaged keg valves</t>
  </si>
  <si>
    <t>PRB340HWRS</t>
  </si>
  <si>
    <t>HOEG ROSEE KEG 20L CHEP N</t>
  </si>
  <si>
    <t>16 kegs</t>
  </si>
  <si>
    <t>POD - needed_x000D_
Reminder till the end of day 13/07/2016_x000D_
Not provided info -&gt; closed</t>
  </si>
  <si>
    <t>0060443</t>
  </si>
  <si>
    <t>Carlsberg Sweden</t>
  </si>
  <si>
    <t>SE</t>
  </si>
  <si>
    <t>We received PO 4500435488 yesterday and you have sent 1953 PC of Löwenbräu CAN 24X0,50 and I only ordered 1827 the confirmation from you have confirmed this. However the new amount is not a problem but the shipping note and the EMCS document says that you have sent 1827 PC. _x000D_
_x000D_
This has happened quiet a lot lately and I would like if you could look into this more closely so this doesn’t happen again. It causes much more work for us.</t>
  </si>
  <si>
    <t>126 cases</t>
  </si>
  <si>
    <t>Invoice issued for beer that the customer received over what he has ordered</t>
  </si>
  <si>
    <t>0060619</t>
  </si>
  <si>
    <t>Ilchin</t>
  </si>
  <si>
    <t>AZ</t>
  </si>
  <si>
    <t>Late loading - waiting time</t>
  </si>
  <si>
    <t>Loading Reference number – 80419639 was planned for May 26 at 00:09 am at Loading Katoen Natie Warehouse Poland. “Newtransport” LTD  representative carrier had provided a truck with container on time. According to warehouse loading instruction loading should be started on time and lasted  2 hours,  but there was a delay in loading, the delay lasted till next day, May 27 10:00 am /more over than 24 hours.  Container was dropped/left at warehouse during 1 day and picked up next day on May 27,  _x000D_
_x000D_
The Carrier had only 2 hours free for waiting time, since container was left at warehouse 1 day , there was necessary to arrange double transport to pick up container on next day, this situation caused, of course, extra charges. Newtransport was billed for extra charges.</t>
  </si>
  <si>
    <t>EMCU9838075</t>
  </si>
  <si>
    <t>1 container</t>
  </si>
  <si>
    <t>372,06€ (415USD)   + 178€ = 550.06€ _x000D_
Complaint accepted by karin_x000D_
waitin for AM approval - done_x000D_
Waiting for CN</t>
  </si>
  <si>
    <t>0045289</t>
  </si>
  <si>
    <t>Cerveceria Baru Panama</t>
  </si>
  <si>
    <t>CFR</t>
  </si>
  <si>
    <t>PA</t>
  </si>
  <si>
    <t>Nash Agnes</t>
  </si>
  <si>
    <t>rusty crowns</t>
  </si>
  <si>
    <t>PO16-001182</t>
  </si>
  <si>
    <t>HLXU5031602</t>
  </si>
  <si>
    <t>BUD OW 4X6 0,355L LN BSKT GEN DUAL</t>
  </si>
  <si>
    <t>1518 cases</t>
  </si>
  <si>
    <t>0061103</t>
  </si>
  <si>
    <t>IC Routes To Market</t>
  </si>
  <si>
    <t>CY</t>
  </si>
  <si>
    <t>Bad loading and as a result, all the cases were misplaced</t>
  </si>
  <si>
    <t>RTMABI04-16</t>
  </si>
  <si>
    <t>32161, 6525</t>
  </si>
  <si>
    <t>112 cases</t>
  </si>
  <si>
    <t>and Franziskaner. 110 x 32161 (L) and 2 x 34067 (F). The Franziskaner (as mentioned on the complaint form for 2 cases) is SKU 6525 and 6526. Customer to advise claim for the 2 cases: Lowenbrau or Franziskaner? 9910018651 item 6525-FRAN HWH OW 20 0.5L -2x24. item 32161-LOWB ORIG CAN 24 0.5L – 110x24. 8/07 - email from Greek Authorities forwarded to us, further forwarded to plant. 8/07 - 1st e-CN</t>
  </si>
  <si>
    <t>0060959</t>
  </si>
  <si>
    <t>Runyon Heather</t>
  </si>
  <si>
    <t>Williamsburg</t>
  </si>
  <si>
    <t>_x000D_
We were invoiced for 1525 cases, and only 1518 cases were received.</t>
  </si>
  <si>
    <t>Essenpreis Lauren</t>
  </si>
  <si>
    <t>Detention charges were due to a problem with your schedule. As email with Lauren on_x000D_
05/25/16 charges were going to be invoiced to you.</t>
  </si>
  <si>
    <t>BF000551</t>
  </si>
  <si>
    <t>BMOU5951616</t>
  </si>
  <si>
    <t>BUSCH LIGH OW 4X6 0,355L TO BASK PR</t>
  </si>
  <si>
    <t>ccrediting process</t>
  </si>
  <si>
    <t>0061503</t>
  </si>
  <si>
    <t>Gulf Beverages (African &amp; E)</t>
  </si>
  <si>
    <t>AE</t>
  </si>
  <si>
    <t>Container Demurrage charges due to incorrect DO validity._x000D_
Complete details on page 2.</t>
  </si>
  <si>
    <t>8353204-8368891-8369408-8285563</t>
  </si>
  <si>
    <t>OP15304586-OP15304585-OP15304584-OP15303999</t>
  </si>
  <si>
    <t>80369363-80369353-</t>
  </si>
  <si>
    <t>BSIU4028066-HLXU8052743-TTNU5967291</t>
  </si>
  <si>
    <t>18 containers</t>
  </si>
  <si>
    <t>0061209</t>
  </si>
  <si>
    <t>Bourchanin, Marocco</t>
  </si>
  <si>
    <t>MA</t>
  </si>
  <si>
    <t>_x000D_
The complaint concerns the delay of  receiving documents needed to clear the contenaire:_x000D_
-	Contenaire arrived at Casablanca port on May 7th 2016._x000D_
-	Original Bill of lading received on  May 18th 2016 (11 days after)_x000D_
-	Free sales certificates received on June 3th 2016 ( 27 days after)_x000D_
-	Contenaire totally cleared on June 13th 2016_x000D_
_x000D_
Penalty paid on company of delay of the contenaire in the port= 14285 $</t>
  </si>
  <si>
    <t>8491605/8491606/8491618</t>
  </si>
  <si>
    <t>B2016-4A/B2016-4B/B2016-4C</t>
  </si>
  <si>
    <t>80379793/80379792/</t>
  </si>
  <si>
    <t>ECMU4681358/CMAU8065569/UESU4246670</t>
  </si>
  <si>
    <t>BUD XC CAN 4X6 0,355L TRA SP LID EU</t>
  </si>
  <si>
    <t>5895 cases</t>
  </si>
  <si>
    <t>14298 USD cost; booking number = NAM2387912_x000D_
accepted by AM</t>
  </si>
  <si>
    <t>0061298</t>
  </si>
  <si>
    <t>BROKEN CASES, TORN STRETCH WRAP, MOLDS UPON ARRIVAL; CASES FELL ON THE FLOOR_x000D_
Pictures attached</t>
  </si>
  <si>
    <t>46506OR_4500783467</t>
  </si>
  <si>
    <t>MSCU5869950</t>
  </si>
  <si>
    <t>STEL ART OW 4x6 0,33L BOX WRA CND VBI</t>
  </si>
  <si>
    <t>18 pallets reworked / 108 cases</t>
  </si>
  <si>
    <t>USD		_x000D_
Logistics Cost	$198.75	Cost of transporting beer_x000D_
Rework Cost	$359.27	Cost of reworking pallets_x000D_
Product Cost	$0.00	Transfer price of product</t>
  </si>
  <si>
    <t>0061548</t>
  </si>
  <si>
    <t>BROKEN BOTTLES, CASES  IN TRANSIT</t>
  </si>
  <si>
    <t>44720OR_4500760338</t>
  </si>
  <si>
    <t>MEDU8333567</t>
  </si>
  <si>
    <t>CORONA_18_330_BD_BI_6X15</t>
  </si>
  <si>
    <t>120 cases</t>
  </si>
  <si>
    <t>waiting for pictures inside the container</t>
  </si>
  <si>
    <t>0120847</t>
  </si>
  <si>
    <t>Geiger Friedrich</t>
  </si>
  <si>
    <t>1 KEG LEAKAGE</t>
  </si>
  <si>
    <t>HK0220160502</t>
  </si>
  <si>
    <t>Spaten</t>
  </si>
  <si>
    <t>SPAT OKT KEG 30L</t>
  </si>
  <si>
    <t>0118693</t>
  </si>
  <si>
    <t>Hayes Matthiew</t>
  </si>
  <si>
    <t>2 KEGS MILDEW</t>
  </si>
  <si>
    <t>HK0320160601</t>
  </si>
  <si>
    <t>Boddingtons</t>
  </si>
  <si>
    <t>BODD EXP PUB ALE KEG 30L DFK INT</t>
  </si>
  <si>
    <t>GBP</t>
  </si>
  <si>
    <t>0121311</t>
  </si>
  <si>
    <t>OMAN UNITED AGENCIES</t>
  </si>
  <si>
    <t>OM</t>
  </si>
  <si>
    <t>Claimed for Demurrage &amp; Detention Charges incurred due to documents received late from your side._x000D_
This resulted in Out of Stock in Oman for Bottles &amp; Kegs. They have not received the complete set of documents. Please send the below urgently:_x000D_
1)	BL for OOLU1744365 _x000D_
2)	COO for MSKU5570737</t>
  </si>
  <si>
    <t>010271- A</t>
  </si>
  <si>
    <t>BUD KEG 30L IT N</t>
  </si>
  <si>
    <t>264 kegs</t>
  </si>
  <si>
    <t>Pending on customer. 01/11 - claimed amount and supporting docs received. Forwarded to BSC. Original claim is in USD: 198.20 USD = 181.07 EUR</t>
  </si>
  <si>
    <t>0101446</t>
  </si>
  <si>
    <t>1 keg without BBD</t>
  </si>
  <si>
    <t>1605-IB</t>
  </si>
  <si>
    <t>Checking the production of keg and will be printed on the top.</t>
  </si>
  <si>
    <t>0121528</t>
  </si>
  <si>
    <t>BROKEN TRAY, MOLD, LEAKAGE</t>
  </si>
  <si>
    <t>47147OR_4500804076</t>
  </si>
  <si>
    <t>TRLU7049782-CXDU215922-TGHU8930700</t>
  </si>
  <si>
    <t>CORONA_24_473_CD_BI_8X10 VBI</t>
  </si>
  <si>
    <t>350 cases</t>
  </si>
  <si>
    <t>3 complaint forms consolidated, same issue and SKU</t>
  </si>
  <si>
    <t>0120764</t>
  </si>
  <si>
    <t>Lion Breweries Aus</t>
  </si>
  <si>
    <t>AU</t>
  </si>
  <si>
    <t>Pitalua Javier</t>
  </si>
  <si>
    <t>Dirty / Damaged containers</t>
  </si>
  <si>
    <t>Hello, this container, CMAU4041830, had water damage x 50cs. Photos attached._x000D_
_x000D_
Please issue a credit note for the damaged goods._x000D_
Cheers, Shelley</t>
  </si>
  <si>
    <t>DP26112_A</t>
  </si>
  <si>
    <t>CMAU4041830</t>
  </si>
  <si>
    <t>CORO EXTR OW 4X6 0,355L 4.5 AN AU</t>
  </si>
  <si>
    <t>50 cases</t>
  </si>
  <si>
    <t>AM accepted</t>
  </si>
  <si>
    <t>0120795</t>
  </si>
  <si>
    <t>Hello, this container, MSKU6137629, was pilfered so arrived short x 5cs. Photos attached._x000D_
_x000D_
Please issue a credit note for the missing goods._x000D_
Cheers, Shelley</t>
  </si>
  <si>
    <t>DP26116_1_A</t>
  </si>
  <si>
    <t>MSKU6137629</t>
  </si>
  <si>
    <t>5 cases</t>
  </si>
  <si>
    <t>0120769</t>
  </si>
  <si>
    <t>Hello, this container, PCIU8942160, was loaded poorly thus when the doors were opened we lost x 25cs. Photos attached._x000D_
_x000D_
Please issue a credit note for the damaged goods._x000D_
Cheers, Shelley_x000D_
_x000D_
Hello, this container, TEMU6214875, had water damage x 54cs. Photos attached._x000D_
_x000D_
Please issue a credit note for the damaged goods._x000D_
Cheers, Shelley</t>
  </si>
  <si>
    <t>8782051-8782054</t>
  </si>
  <si>
    <t>DP26110_2</t>
  </si>
  <si>
    <t>80435761-80435758</t>
  </si>
  <si>
    <t>PCIU8942160-TEMU6214875</t>
  </si>
  <si>
    <t>79 cases</t>
  </si>
  <si>
    <t>0120901</t>
  </si>
  <si>
    <t>Industrias del Atlántico, S.A</t>
  </si>
  <si>
    <t>GT</t>
  </si>
  <si>
    <t>The BL HLCUCHI160746666  had 15 containers in it._x000D_
The containers arrived on August 31st._x000D_
We received the print order until September 6th._x000D_
_x000D_
Demurrages were paid until September 12th, 6 days after print order. If BL would had coe with print order we wouldn’t have paid any demurrage or storage costs._x000D_
_x000D_
Demurrage cost per day per container US$106.00 - Total demurrages: US$4,770.00_x000D_
Storage cost per day per container: US$10.72 - Storage Costs: US$964.2_x000D_
Corrections and new BL print due to BL ammendments – US$85.00</t>
  </si>
  <si>
    <t>4502880190B</t>
  </si>
  <si>
    <t>HLBU1190580</t>
  </si>
  <si>
    <t>BUSCH LIGH CAN 15 0,739L SRINK GT</t>
  </si>
  <si>
    <t>Container numbers: HLBU1190580,  HLXU5107138, HLXU5413565, HLBU1269175, HLXU5169314, TCLU4152910, HLBU1523952, HLXU5222229, THGU5165660, HLBU1773484, HLXU5305663, TTNU5140317, HLXU5079329, HLXU5401040, TTNU56096662_x000D_
customer should claim directly with the forwarder</t>
  </si>
  <si>
    <t>0122672</t>
  </si>
  <si>
    <t>ZAGREBACKA PIVOVARA d.o.o.</t>
  </si>
  <si>
    <t>CIP</t>
  </si>
  <si>
    <t>HR</t>
  </si>
  <si>
    <t>4500250174_1</t>
  </si>
  <si>
    <t>ECMU9809225</t>
  </si>
  <si>
    <t>CORO EXTR OW 4X6 0,355L HR</t>
  </si>
  <si>
    <t>3 cases</t>
  </si>
  <si>
    <t>0121921</t>
  </si>
  <si>
    <t>AKAY</t>
  </si>
  <si>
    <t>IE</t>
  </si>
  <si>
    <t>Mentrex advised that “Herewith would like to inform, we've received attached shipment at our warehouse today._x000D_
Pls note ; on the given EAD Document is confirmed 1474 cases, instead of the loaded 1512 cases._x000D_
_x000D_
We've made an remark in the system (electronically) for this finding/fact, in case the supplier would ask you._x000D_
Attached also the CMR/delivery note upon arrival.“_x000D_
_x000D_
Therefore can you reissue invoice 9910029448 for 1512 cases please</t>
  </si>
  <si>
    <t>38 cases</t>
  </si>
  <si>
    <t>17/11 - new invoice and Delivery Note sent to csudtomer.</t>
  </si>
  <si>
    <t>0121511</t>
  </si>
  <si>
    <t>Wrong destination delivery</t>
  </si>
  <si>
    <t>Product re-routed to Iquique from Antofagasta due to a mistake by connect team in the ports of destination.54.955,00</t>
  </si>
  <si>
    <t>4500270-1</t>
  </si>
  <si>
    <t>TRLU6997793</t>
  </si>
  <si>
    <t>Becker</t>
  </si>
  <si>
    <t>BECE CAN 2X12 0,354L SP CF CL</t>
  </si>
  <si>
    <t>8640 cases</t>
  </si>
  <si>
    <t>TRLU6997793_x000D_
HLXU8268440_x000D_
HLXU6516887_x000D_
CLHU8876270_x000D_
Importing zone needs to cover the costs (Control Tower´s responsibility)</t>
  </si>
  <si>
    <t>0121974</t>
  </si>
  <si>
    <t>Senaga</t>
  </si>
  <si>
    <t>Vandecan Sem</t>
  </si>
  <si>
    <t>We found 1 Hoegaarden Rosée keg 20L with broken valve. The keg was sold and when the customer found out the broken valve he reported it to our sales rep. and returned to us._x000D_
The keg is going to be returned to you with our next shipment of empty kegs with the signage Broken Valve and the complaint number. I will let you know the container number and ETA as soon as we load them and also attach a photo of the keg in the container. Amount claimed: €24,83 x 1 HG Rosée keg and €4,58 expenses per keg (freight, customs clearing, transport)* Total claim amount: €29,41</t>
  </si>
  <si>
    <t>SNG 2016-35</t>
  </si>
  <si>
    <t>ROSEE. We do not need the return for the keg (coming from Belle-Vue. Still container was provided: SEGU2210772. If KTN finds the kegs, we don't need it. It can be sent back with the empties to Hoegaarden.</t>
  </si>
  <si>
    <t>0122845</t>
  </si>
  <si>
    <t>Left hand corner, there is a stamp that shows 90 cases damaged.</t>
  </si>
  <si>
    <t>CLLQ5309</t>
  </si>
  <si>
    <t>ESTR OW 4X6 0,355L 4.5 DEP USA</t>
  </si>
  <si>
    <t>90 cases</t>
  </si>
  <si>
    <t>0121546</t>
  </si>
  <si>
    <t>Raes Pepijn</t>
  </si>
  <si>
    <t>Complaint for detention fee caused at port of loading._x000D_
B/L No. 4039210430; detention fee US$25.</t>
  </si>
  <si>
    <t>CN0120160523</t>
  </si>
  <si>
    <t>1512 cases</t>
  </si>
  <si>
    <t>Missing FAVV leading to demurrage</t>
  </si>
  <si>
    <t>0031816</t>
  </si>
  <si>
    <t>Manuel Rui</t>
  </si>
  <si>
    <t>PT</t>
  </si>
  <si>
    <t>Holst Simon</t>
  </si>
  <si>
    <t>Goods received today, 04/01, with short expiry date:_x000D_
Franziskaner 6L - &lt;2 months_x000D_
Becks 6L - &lt;3 months</t>
  </si>
  <si>
    <t>DEZEMBRO1</t>
  </si>
  <si>
    <t>18690, 18694</t>
  </si>
  <si>
    <t>7/01 - rejected by plant. Sales (Flavia) contacted since strike is involved in customer's country. 8/02 - closed today, as complaint was rejected and we cannot keep it open till we find out if customer sold it or needed to apply discount. If they come back, AM will help in settling. 16/02 - customer reopened closed complaint: ''We are getting really short on expiry date''. Awaiting claimed amount and situation. 18/05 - closed today since customer did not come back till today.</t>
  </si>
  <si>
    <t>0031751</t>
  </si>
  <si>
    <t>Load ex Tropico short shipped x 160cs (2 x 80 stacks). Only 1600cs in the container, not the 1760 invoiced._x000D_
Please issue a credit for the missing 160cs._x000D_
_x000D_
Seal: MXJFH009818_x000D_
Invoice: Serie Folio BCB532492_x000D_
_x000D_
Cheers.</t>
  </si>
  <si>
    <t>DP25072A</t>
  </si>
  <si>
    <t>CRXU-927003-1</t>
  </si>
  <si>
    <t>1372_AUK</t>
  </si>
  <si>
    <t>160 cases</t>
  </si>
  <si>
    <t>2,307.20 --&gt; usd</t>
  </si>
  <si>
    <t>0031756</t>
  </si>
  <si>
    <t>80cs damaged due to hole in the container roof. Stock wet and mouldy. Please issue a CN for the damaged stock._x000D_
_x000D_
Seal: HD794828_x000D_
Invoice: Serie Folio BGB1067182_x000D_
Container: TCLU4445121_x000D_
_x000D_
Cheers, Shelley</t>
  </si>
  <si>
    <t>DP25062</t>
  </si>
  <si>
    <t>TCLU4445121</t>
  </si>
  <si>
    <t>80 cases</t>
  </si>
  <si>
    <t>plant confirmed that the container was loaded correctly. Then it has to be covered by ABII_x000D_
_x000D_
1,153.60 -- usd</t>
  </si>
  <si>
    <t>0031924</t>
  </si>
  <si>
    <t>80cs damaged due to hole in the container roof. Stock wet and mouldy. Please issue a CN for the damaged stock._x000D_
_x000D_
Seal: MXJFH009920 _x000D_
Invoice: Serie Folio BCB532702 Folio SAP 0503798547_x000D_
Container: CMAU5694655</t>
  </si>
  <si>
    <t>DP25071A</t>
  </si>
  <si>
    <t>CMAU5694655</t>
  </si>
  <si>
    <t>1,153.60 --&gt; usd</t>
  </si>
  <si>
    <t>0031930</t>
  </si>
  <si>
    <t>BUDWEISER HONG KONG HOLDING CO</t>
  </si>
  <si>
    <t>1 carton broken_x000D_
14 CARTONS WET_x000D_
3 CARTONS TORN</t>
  </si>
  <si>
    <t>HK04150901 / HK04151001 / HK04151001</t>
  </si>
  <si>
    <t>C000201709 / C000201730 / C000201730</t>
  </si>
  <si>
    <t>CMAU4925214 / CMAU4968026 / CMAU4982826</t>
  </si>
  <si>
    <t>Corona Extra 355ml 4x6 Box OW</t>
  </si>
  <si>
    <t>18 cases</t>
  </si>
  <si>
    <t>0032342</t>
  </si>
  <si>
    <t>UDH SP. Z O.O.</t>
  </si>
  <si>
    <t>PL</t>
  </si>
  <si>
    <t>9910010158 / 9910009020</t>
  </si>
  <si>
    <t>15000804 F1 / 15000631</t>
  </si>
  <si>
    <t>CORO EXTR OW 4X6 0,355L PL</t>
  </si>
  <si>
    <t>8280 cases</t>
  </si>
  <si>
    <t>CONTACTADO EQUIVO DE DOCUMENTATION</t>
  </si>
  <si>
    <t>0032125</t>
  </si>
  <si>
    <t>320cs damaged due to several holes in the container roof. Stock wet and mouldy. Please issue a CN for the damaged stock._x000D_
_x000D_
Seal: HD794882_x000D_
Invoice: Serie Folio BGB1067441 Folio SAP 0503765178_x000D_
Container: HJCU4407023</t>
  </si>
  <si>
    <t>DP25066</t>
  </si>
  <si>
    <t>HJCU4407023</t>
  </si>
  <si>
    <t>320 cases</t>
  </si>
  <si>
    <t>0031931</t>
  </si>
  <si>
    <t xml:space="preserve"> Trejo (Obsoleto) Eduardo</t>
  </si>
  <si>
    <t>Details:_x000D_
3 cartons broken/ Torn</t>
  </si>
  <si>
    <t>HK04151001</t>
  </si>
  <si>
    <t>TCLU9671137</t>
  </si>
  <si>
    <t>0032305</t>
  </si>
  <si>
    <t>Asahi</t>
  </si>
  <si>
    <t>SKU6111_x000D_
Products have collapsed because of physical space. This space occurs due to incorrectly loaded pallet._x000D_
Some of collapsed materials will be fault because physical shock causes leakage of beer and gas._x000D_
SKU48734_x000D_
Due to your poor handling, some pallets and products have been broken when we open containers._x000D_
*Both materials are under inspection, we can’t confirm the quantity at this time.</t>
  </si>
  <si>
    <t>7861824, 7861821</t>
  </si>
  <si>
    <t>HW0391, HW0388</t>
  </si>
  <si>
    <t>6111, 48734</t>
  </si>
  <si>
    <t>kegs, cases bottles</t>
  </si>
  <si>
    <t>21/03 Plant production costs: 7.99 EUR (1 pc of SKU6111) + 29.8 EUR(5 pcs of SKU48734) = 37.79 EUR. POD not provided till deadline. Complaint closed. 12/4 complaint accepted by AM via call. Awaiting the written approval = Misunderstanding, complaint closed again.</t>
  </si>
  <si>
    <t>0032314</t>
  </si>
  <si>
    <t>Details: 1. Unable to verify the expiration date due to poor package labeling.</t>
  </si>
  <si>
    <t>OB 15 08 20 J</t>
  </si>
  <si>
    <t>SPAT HELL CAN 24 0,5L TRA</t>
  </si>
  <si>
    <t>48 cases</t>
  </si>
  <si>
    <t>0032315</t>
  </si>
  <si>
    <t>7927365/7927364</t>
  </si>
  <si>
    <t>OB 15 09 25 K-3</t>
  </si>
  <si>
    <t>LOWB ORIG CAN 4X6 0,5L SHR TRA</t>
  </si>
  <si>
    <t>83 cases</t>
  </si>
  <si>
    <t>0032316</t>
  </si>
  <si>
    <t>OB 15 09 10 L</t>
  </si>
  <si>
    <t>45 cases</t>
  </si>
  <si>
    <t>0030177</t>
  </si>
  <si>
    <t>PO NR	ERP order	SKU	Affected quantity	Batch code	BBD	Issue	Owner_x000D_
PRBT159HW75CL	7779733	10330	712 bottles	32 2 05:55	30/08/2016	Damaged labels and crowns	Javier_x000D_
PRBT155HW75	7716402	10330	265 bottles	32 2 16:55	30/08/2016	Damaged labels	Javier_x000D_
PRBT155HW75	7716402	10330		32 2 23:09	15/08/2016	Damaged labels	Javier_x000D_
PRBT163HW75	7875019	10330	18 bottles	32 2 08:09	05/10/2016	Damaged labels	Javier_x000D_
PRBT163HW75	7875019	10330		32 2 07:41	25/10/2016	Damaged labels	Javier_x000D_
SUM			995 bottles (166 cases)				_x000D_
PRBT167HWRS25	7875546	33252	55 bottles/3 cases	41 A 00:21	30/09/2016	Damaged labels	Kristiaan</t>
  </si>
  <si>
    <t>7875019, 7875546</t>
  </si>
  <si>
    <t>HOEG WHIT OW 6 0,75L BOX AMB</t>
  </si>
  <si>
    <t>166 cases</t>
  </si>
  <si>
    <t>BBDs and batch codes in the Excel file</t>
  </si>
  <si>
    <t>HOEG ROSEE OW 4X6 0,25L FR</t>
  </si>
  <si>
    <t>0032320</t>
  </si>
  <si>
    <t>7928632/7928631/7928630</t>
  </si>
  <si>
    <t>OB 15 09 25 L-2</t>
  </si>
  <si>
    <t>FRAN HWH CAN 24 0,5L TRA</t>
  </si>
  <si>
    <t>70 cases</t>
  </si>
  <si>
    <t>0032321</t>
  </si>
  <si>
    <t>7949246  7949245 7949244_x000D_
7949245_x000D_
7949246  7949245 7949244</t>
  </si>
  <si>
    <t>OB 15 10 02 I-1</t>
  </si>
  <si>
    <t>138 cases</t>
  </si>
  <si>
    <t>0032324</t>
  </si>
  <si>
    <t>Details: 1. Unable to verify the expiration date due to poor package labeling_x000D_
_x000D_
7929299  7929298_x000D_
7929297_x000D_
7929296_x000D_
7929295_x000D_
7929294_x000D_
7929293_x000D_
7929292_x000D_
CLHU4516511/ CLHU4519104/ GATU4069112/ MEDU4102750/ TGHU4247249/ TGHU5000192/ TRLU6555960/ TTNU4802701</t>
  </si>
  <si>
    <t>7929299  7929298</t>
  </si>
  <si>
    <t>OB 15 09 25 G</t>
  </si>
  <si>
    <t>17 cases</t>
  </si>
  <si>
    <t>PLANT CONFIRMED THAT QUALITY IS GOOD ENOUGH FROM THE PICTURES</t>
  </si>
  <si>
    <t>0032657</t>
  </si>
  <si>
    <t>Other quality production issues</t>
  </si>
  <si>
    <t>We are noticing an unusual quality issue, the customer are complaining about receiving more water and less of a beer as liquid from keg taps. On inspection of the kegs ,these indeed are giving a bad beer(more of water)</t>
  </si>
  <si>
    <t>OP14307214</t>
  </si>
  <si>
    <t>CMAU2117602</t>
  </si>
  <si>
    <t>18 kegs</t>
  </si>
  <si>
    <t>Other Quality Issues</t>
  </si>
  <si>
    <t>The complaint was first received on 18. Nov 2015, but could not be registered withiot the batch codes! 11/01 - customer ionformed that batch code is indescipherable on the keg bottoms, complaint is registered. 13/01 - 18 kegs will be returned, not 15, customer to explain. The kegs are not labelled with the complaint number and we don't know how they are loaded in the return container. Customer to clarify for KTN. Meanwhile container and ETA (24-Jan-2016) forwarded to KTN. 18 kegs found with the same issue. Costs updated. Invoice 9910001341. Plant informed. 11/02 - reminder sent to KTN. 12/02 - reminder sent to KTN. Kegs not found! 26/04 -  accepted by AM.</t>
  </si>
  <si>
    <t>0032650</t>
  </si>
  <si>
    <t>Duez Marc</t>
  </si>
  <si>
    <t>Details:_x000D_
1 KEG leakage</t>
  </si>
  <si>
    <t>HK0120150801</t>
  </si>
  <si>
    <t>MEDU4108510</t>
  </si>
  <si>
    <t>1 kegs</t>
  </si>
  <si>
    <t>Extra fees 1.86 - after recalculations. Sent to customer.</t>
  </si>
  <si>
    <t>0032651</t>
  </si>
  <si>
    <t>Details:_x000D_
2 KEGS leakage</t>
  </si>
  <si>
    <t>HK0120151003</t>
  </si>
  <si>
    <t>KKFU1808901</t>
  </si>
  <si>
    <t>0032695</t>
  </si>
  <si>
    <t>Details:_x000D_
1 KEG  leakage</t>
  </si>
  <si>
    <t>KKFU1687060</t>
  </si>
  <si>
    <t>0032660</t>
  </si>
  <si>
    <t>HOEG WHIT CAN 24 0,5L TRA _x000D_
_x000D_
Details: (Refer to email attachement)_x000D_
We found 32 cases damaged goods,_x000D_
 (please find the pictures in next pages)</t>
  </si>
  <si>
    <t>HK0120151005</t>
  </si>
  <si>
    <t>TCKU3295190</t>
  </si>
  <si>
    <t>BODD PUB ALE CAN 6X4 0,44L PAC DFC</t>
  </si>
  <si>
    <t>32 cases</t>
  </si>
  <si>
    <t>0032574</t>
  </si>
  <si>
    <t>Other quality in transit issues</t>
  </si>
  <si>
    <t>Please note that we found 1 live cockroach inside of the container TRIU8081341</t>
  </si>
  <si>
    <t>42656OR</t>
  </si>
  <si>
    <t>TRIU8081341</t>
  </si>
  <si>
    <t>1 pallets</t>
  </si>
  <si>
    <t>Other Logistics Issues</t>
  </si>
  <si>
    <t>closed as resolved, if occours again will be deeper investigation when it could happened</t>
  </si>
  <si>
    <t>0032823</t>
  </si>
  <si>
    <t>Arbiol Oscar</t>
  </si>
  <si>
    <t>687cs damaged due to holes in the container roof. Stock wet and mouldy. Please issue a CN for the damaged stock._x000D_
_x000D_
Seal: MXJFH008187_x000D_
Invoice: Serie Folio BCB532287 Folio SAP 0503725443_x000D_
Container: ECMU9263860_x000D_
_x000D_
Cheers, Shelley</t>
  </si>
  <si>
    <t>DP24960</t>
  </si>
  <si>
    <t>ECMU9263860</t>
  </si>
  <si>
    <t>687 cases</t>
  </si>
  <si>
    <t>9,906.54 --&gt; usd</t>
  </si>
  <si>
    <t>0032624</t>
  </si>
  <si>
    <t>1 case received damaged_x000D_
• Damaged cases in Loendersloot warehouse._x000D_
• Photos of the damaged cases are attached in the email. STEL ART CAN 24 0,568L TRA ABII</t>
  </si>
  <si>
    <t>SUP_56308</t>
  </si>
  <si>
    <t>STEL ART CAN 24 0,568L TRA ABII</t>
  </si>
  <si>
    <t>Invoice 9910010040</t>
  </si>
  <si>
    <t>0033004</t>
  </si>
  <si>
    <t>• 1 case received damaged_x000D_
• Damaged cases in Loendersloot warehouse._x000D_
• Photos of the damaged cases are attached in the email. STEL ART CAN 24 0,568L TRA ABII</t>
  </si>
  <si>
    <t>SUP_56311</t>
  </si>
  <si>
    <t>Invoice 9910010042</t>
  </si>
  <si>
    <t>0032670</t>
  </si>
  <si>
    <t>OB 15 09 25 N</t>
  </si>
  <si>
    <t>BODD PUB ALE CAN 6X4 0,50L HIC DFC INT</t>
  </si>
  <si>
    <t>102 cases</t>
  </si>
  <si>
    <t>0032680</t>
  </si>
  <si>
    <t>Details: 1. Unable to verify the expiration date due to poor package labeling_x000D_
7929299_x000D_
7929298_x000D_
7929297_x000D_
7929296_x000D_
7929295_x000D_
7929294_x000D_
7929293_x000D_
7929292</t>
  </si>
  <si>
    <t>57 cases</t>
  </si>
  <si>
    <t>5.8453 // waiting proof of disposal of products</t>
  </si>
  <si>
    <t>0032683</t>
  </si>
  <si>
    <t>OB 15 09 10 B</t>
  </si>
  <si>
    <t>181 cases</t>
  </si>
  <si>
    <t>0032682</t>
  </si>
  <si>
    <t>Details: 1.  Defective goods such as crushed or popped botells.</t>
  </si>
  <si>
    <t>65 cases</t>
  </si>
  <si>
    <t>EXW - plant can not take responsibility of damaged goods that have been manipulated.</t>
  </si>
  <si>
    <t>0033223</t>
  </si>
  <si>
    <t>BORSODI SÖRGYÁR KFT.</t>
  </si>
  <si>
    <t>HU</t>
  </si>
  <si>
    <t>Keg cap, or expiry date is missing or not readable. These kegs will be returned to the supplier. HOEG WHIT KEG 20L INT. Invoice 9910009491</t>
  </si>
  <si>
    <t>11 kegs</t>
  </si>
  <si>
    <t>ETA for the return: wk 4. Plant to accept based on the photos.</t>
  </si>
  <si>
    <t>0032828</t>
  </si>
  <si>
    <t>Demurrage produced because of  delay of the documents. The total fee is 261880CNY(36,627 EUR), I make a list for you._x000D_
_x000D_
Customer PO number_x000D_
ABIC-47318-201501A_x000D_
ABIC-47318-201501_x000D_
ABIC-47318-201502_x000D_
ABIC-6104-201516_x000D_
_x000D_
ABIC-47954-201502_x000D_
BUD201517SE_x000D_
ABIC-47956-201504_x000D_
ABIC-47865-201502_x000D_
ABIC-10622-201510_x000D_
ABIC-10622-201511_x000D_
ABIC-10622-201512_x000D_
ABIC-10622-201514_x000D_
BUD201532_x000D_
BUD201532_x000D_
ABIC-6104-201515_x000D_
ABIC-10622-201513_x000D_
BUD201519SE_x000D_
ABIC-47865-201503_x000D_
ABI-48507-201503_x000D_
ABIC-48501-201503_x000D_
ABIC-47954-201503_x000D_
ABIC-48273-201502_x000D_
ABIC-10622-201516_x000D_
ABIC-10622-201520</t>
  </si>
  <si>
    <t>45 containers</t>
  </si>
  <si>
    <t>37,089.28 EUR our currency translator.</t>
  </si>
  <si>
    <t>0033286</t>
  </si>
  <si>
    <t>Beer is leaking on the top. Keg will be returned to the supplier. Return week 4. Invoice 9910007284</t>
  </si>
  <si>
    <t>Belle-Vue Kriek</t>
  </si>
  <si>
    <t>B-VUE EXT KR KEG 20L</t>
  </si>
  <si>
    <t>0033013</t>
  </si>
  <si>
    <t>The wine valve off.</t>
  </si>
  <si>
    <t>ABIC-3451-201515/20L B</t>
  </si>
  <si>
    <t>FSCU4943676</t>
  </si>
  <si>
    <t>0021004</t>
  </si>
  <si>
    <t>Sarl Jacques Nouy</t>
  </si>
  <si>
    <t>36 cases were missing. Cause shipment has been delayed for one week?_x000D_
So, there are detention and storage fees. The amount is 236.07€ from shipping line CMA CGM._x000D_
I send you on other mail the invoice and a file to complete to open your accounting. 8/1 The issue is simple :  36 cases were not loaded (I don’t remember why) but invoiced and we’ve paid customs taxes and duties of them. We received a credit note(dated August 19th) for  them (at exw price) but as we paid the order in advance, it won’t be used until next order ….</t>
  </si>
  <si>
    <t>BUD OW 6X4 0,30L WRA PT</t>
  </si>
  <si>
    <t>21/1: According to our Complaint Management Procedure a logistics complaint needs to be submitted within 20 business days since the goods were received in order to be valid for registration. When submitting a claim, we have to be informed about the claimed costs (or expected costs) upfront. Since we were not informed about any customs taxes and fees until January - only demurrage costs were claimed since September 2015 (as per the attached e-mail), we are sorry to inform you that your complaint is not accepted.</t>
  </si>
  <si>
    <t>0033481</t>
  </si>
  <si>
    <t>Quadron, Libya</t>
  </si>
  <si>
    <t>LY</t>
  </si>
  <si>
    <t>Delay in receiving original documents.</t>
  </si>
  <si>
    <t>8012155, 156, 8012657, 8</t>
  </si>
  <si>
    <t>BEK.6618.149.KHM.1</t>
  </si>
  <si>
    <t>BECK BLUE NA 0,0 OW 4X6 0,33L TRA</t>
  </si>
  <si>
    <t>7/06 - 14/41% accepted by the BSC 239.05 €. 8.86% accepted by Bremen. €386.04</t>
  </si>
  <si>
    <t>0000000</t>
  </si>
  <si>
    <t>80 cases were not included in the vendor invoice._x000D_
• Vendor Invoices No. 9910010040 is attached.</t>
  </si>
  <si>
    <t>Awaiting feedback from customer on EAD. 24/02 o feedback received, invoices were sent, complaint is closed</t>
  </si>
  <si>
    <t>0033482</t>
  </si>
  <si>
    <t>0033161</t>
  </si>
  <si>
    <t>Hi Ivana/Daniel,_x000D_
660cs damaged due to holes in the container roof. Stock wet and mouldy. Please issue a CN for the damaged stock._x000D_
_x000D_
Seal: MXJFH010368_x000D_
Invoice: Serie Folio BCB532276 Folio SAP 0503725439_x000D_
Container:  CLHU8631302_x000D_
_x000D_
_x000D_
Cheers, Shelley</t>
  </si>
  <si>
    <t>CLHU8631302</t>
  </si>
  <si>
    <t>660 cases</t>
  </si>
  <si>
    <t>9,517.20 -- usd</t>
  </si>
  <si>
    <t>0033195</t>
  </si>
  <si>
    <t>the beer rotten: 2 kegs (BBD: 14/05/2016) and 1 keg 12/05/2016. 5kegs without cap BBD 27/05/2016</t>
  </si>
  <si>
    <t>PRB319HW</t>
  </si>
  <si>
    <t>3 kegs</t>
  </si>
  <si>
    <t>_x000D_
15/01 complaint was accepted. Issue the CN once the customer replies. 11.57 EUR, 7.9652 EUR._x000D_
31/05/2016 - customer did not send kegs in time -&gt; complaint was closed and resolved as rejected</t>
  </si>
  <si>
    <t>5 keg</t>
  </si>
  <si>
    <t xml:space="preserve"> 11.57 EUR, 7.9652 EUR.</t>
  </si>
  <si>
    <t>0033382</t>
  </si>
  <si>
    <t>440cs damaged due to holes in the container roof. Stock wet and mouldy. Please issue a CN for the damaged stock._x000D_
_x000D_
Seal: MXJFH010293_x000D_
Invoice: Serie Folio BCB532278 Folio SAP 0503725445_x000D_
Container:  CRXU-927003-1_x000D_
_x000D_
_x000D_
Cheers, Shelley</t>
  </si>
  <si>
    <t xml:space="preserve">	DP24960</t>
  </si>
  <si>
    <t>440 cases</t>
  </si>
  <si>
    <t>6,344.80 --&gt; usd</t>
  </si>
  <si>
    <t>0033212</t>
  </si>
  <si>
    <t>1.	The baskets tear at the bottom. When the baskets are taken out the box, the bottles fall out, see pictures 2907, 2911, 2912_x000D_
Box mark: DT 141016 _x000D_
026 16:23 +12:14+09:49+09:52+00:43+13:03+00:48+05:43+08:59_x000D_
Total 13 boxes (of 9 boxes marks are available see above)._x000D_
_x000D_
2.	In one box there were broken bottles, see picture 2908_x000D_
3.	In one box were broken pieces of glass although no bottle was broken, see pictures 2909 and 2910._x000D_
_x000D_
2+3 = Total 6 Boxes_x000D_
BOX Mark: DT131016 026 21:56+22:51+_x000D_
DT141016 026 11:55+05:10+13:09+02:49</t>
  </si>
  <si>
    <t>CORO EXTR RET 4X6 0,355L BOX COMP DE</t>
  </si>
  <si>
    <t>19 cases</t>
  </si>
  <si>
    <t>_x000D_
40.320 pc_x000D_
153.756,00 mxn</t>
  </si>
  <si>
    <t>0033403</t>
  </si>
  <si>
    <t>We found damaged labels 367 bottles.</t>
  </si>
  <si>
    <t>PRBT172LFBL</t>
  </si>
  <si>
    <t>LEFF BLON OW 24 0,33L BOX WRA INT ND</t>
  </si>
  <si>
    <t>16 cases</t>
  </si>
  <si>
    <t>0033484</t>
  </si>
  <si>
    <t>late original documents</t>
  </si>
  <si>
    <t>BEK.6625.150.MIS 1</t>
  </si>
  <si>
    <t>BECK BLUE NA 0,0 CAN 4X6 0,33L TRA</t>
  </si>
  <si>
    <t>6/07 - 14.41% accepted by BSC. 8.86% accepted by Bremen.</t>
  </si>
  <si>
    <t>0033487</t>
  </si>
  <si>
    <t>Carlsberg Denmark</t>
  </si>
  <si>
    <t>DK</t>
  </si>
  <si>
    <t>½ a load of was packed wrong with 54 pc instead of 45. We had to repack the whole thing. This complaint was approved by Borja.</t>
  </si>
  <si>
    <t>BUD OW 24 0,33L BOX DK</t>
  </si>
  <si>
    <t>26 pallets</t>
  </si>
  <si>
    <t>19/01 - approved by BSC (Honza), but wait for the plant's feedback.</t>
  </si>
  <si>
    <t>0033985</t>
  </si>
  <si>
    <t>Details: 1. Unable to verify the expiration date due to poor package labeling.    7950185_x000D_
7950184_x000D_
7950183_x000D_
7950182</t>
  </si>
  <si>
    <t>OB 15 10 02 J</t>
  </si>
  <si>
    <t>BQEGDEM016769</t>
  </si>
  <si>
    <t>99 cases</t>
  </si>
  <si>
    <t>CLHU4166516/ MSCU5645797 TGHU4087599/ TTNU4266492_x000D_
_x000D_
6,1869</t>
  </si>
  <si>
    <t>0033989</t>
  </si>
  <si>
    <t>Details: 1. Unable to verify the expiration date due to poor package labeling._x000D_
_x000D_
8003764_x000D_
8003763_x000D_
MSCU6086306/ TGHU0591087</t>
  </si>
  <si>
    <t>OB 15 10 16 L -4</t>
  </si>
  <si>
    <t>BQEGDEM016831</t>
  </si>
  <si>
    <t>23 cases</t>
  </si>
  <si>
    <t>CONTAINER LOAD IS THE BL</t>
  </si>
  <si>
    <t>0033255</t>
  </si>
  <si>
    <t>OB 15 10 16 L -2</t>
  </si>
  <si>
    <t xml:space="preserve"> BQEGDEM016821</t>
  </si>
  <si>
    <t>37 cases</t>
  </si>
  <si>
    <t>BL NUMBER IN CONTAINER LOAD</t>
  </si>
  <si>
    <t>0033256</t>
  </si>
  <si>
    <t>8003704 - 8003703</t>
  </si>
  <si>
    <t>OB 15 10 16 L -1</t>
  </si>
  <si>
    <t>BQEGDEM016826</t>
  </si>
  <si>
    <t>22 cases</t>
  </si>
  <si>
    <t>0033744</t>
  </si>
  <si>
    <t>We found one can each of Corona 2X12 Sleek and 473 Cans that was voluntarily pierced or opened._x000D_
_x000D_
The stretch wrap/case appeared to be damaged by the sharp object where we found the pierced can</t>
  </si>
  <si>
    <t>42593OR / 42247OR</t>
  </si>
  <si>
    <t>CRLU1324284 / MEDU9016171 / MEDU9126899 /</t>
  </si>
  <si>
    <t>CORONA_2X12_330_BD_BI_7X12_LCBO SHRINK</t>
  </si>
  <si>
    <t>473 bottles</t>
  </si>
  <si>
    <t>requested details not provided</t>
  </si>
  <si>
    <t>0032471</t>
  </si>
  <si>
    <t>The rust occurred on the can bottom. _x000D_
The total number of defective can is 650 cases. _x000D_
I was wondering if you could investigate and improve the cause_x000D_
Long time open issue - still in improving the situation 04/07/2016</t>
  </si>
  <si>
    <t>7942116, 7861834</t>
  </si>
  <si>
    <t>HW0401, HW0394</t>
  </si>
  <si>
    <t>HOEG WHIT CAN 4x6 0,33L TRA</t>
  </si>
  <si>
    <t>10,098 cases</t>
  </si>
  <si>
    <t>69,467.44€ product cost. 26/09 - The latest inspection ended and the final defective amount is 10,098 (8,270+1,828) cases. No new complaint was registered for the additional cases: 1,828. This to be added to the final damaged cases. Flavia contacted if this is also accepted (only for the beer).</t>
  </si>
  <si>
    <t>0033259</t>
  </si>
  <si>
    <t>8002602, 8002601</t>
  </si>
  <si>
    <t>OB 15 10 16 C</t>
  </si>
  <si>
    <t>80310560, 80310559</t>
  </si>
  <si>
    <t>MEDU2718371/ MSCU5000329</t>
  </si>
  <si>
    <t>LEFF BRUN OW 24 0,33L BOX WRA INT ND</t>
  </si>
  <si>
    <t>issuing CN. 28.1. CN issued, customer informed, case closed</t>
  </si>
  <si>
    <t>0033262</t>
  </si>
  <si>
    <t>7950288, 7950287</t>
  </si>
  <si>
    <t>OB 15 10 02 H</t>
  </si>
  <si>
    <t>80309367, 80309366</t>
  </si>
  <si>
    <t>CLHU4621121/ MEDU4043343</t>
  </si>
  <si>
    <t>BECK CAN 4x6 0,5L HIC TRA</t>
  </si>
  <si>
    <t>0033450</t>
  </si>
  <si>
    <t>Ambev Brazil</t>
  </si>
  <si>
    <t>BR</t>
  </si>
  <si>
    <t>We have had a long delay on receiving the copy of the documents for the PO's 4502133290 and 4502133317. The containers arrived at Brazil's port on 8/11 and we only received the documents on 8/12, a month later._x000D_
Due this delay it has been generated demurrage costs of the containers on the amount of USD 14.280,00.</t>
  </si>
  <si>
    <t>4502133290 and 4502133317</t>
  </si>
  <si>
    <t>14,280.00 USD ///// 13,116.56 EUR with jan convertor_x000D_
_x000D_
4502133290 -   7.865,00 USD - BSC PRAGUE (7202.38 EUR)_x000D_
4502133317 -   10150,00  USD - LEUVEN - waiting (9294.87 EUR)</t>
  </si>
  <si>
    <t>0033783</t>
  </si>
  <si>
    <t>Document delay brings demurrage cost in Taiwan</t>
  </si>
  <si>
    <t>TW04151002</t>
  </si>
  <si>
    <t>52453 /52290</t>
  </si>
  <si>
    <t>certificado de origen es el documento que estaba pendiente</t>
  </si>
  <si>
    <t>0034235</t>
  </si>
  <si>
    <t>1 case received damaged._x000D_
• Damaged cases were received in Fareham and sent back to driver_x000D_
• CMR and Photos of the damaged case are attached in the email.</t>
  </si>
  <si>
    <t>SUP_56358</t>
  </si>
  <si>
    <t>0031428</t>
  </si>
  <si>
    <t>7929332/7929331/7929330</t>
  </si>
  <si>
    <t>OB 15 09 25 K-4</t>
  </si>
  <si>
    <t>80303288,80303287,</t>
  </si>
  <si>
    <t>FSCU7424170/ GLDU5255495/ MEDU3400153</t>
  </si>
  <si>
    <t>77 cases</t>
  </si>
  <si>
    <t>0031429</t>
  </si>
  <si>
    <t>7864088, 7864087</t>
  </si>
  <si>
    <t>OB 15 09 10 H</t>
  </si>
  <si>
    <t>80301355,</t>
  </si>
  <si>
    <t>CLHU4750474 / MEDU4053721</t>
  </si>
  <si>
    <t>0031430</t>
  </si>
  <si>
    <t>7912328/7912327/7912326</t>
  </si>
  <si>
    <t>OB 15 09 25 L-1</t>
  </si>
  <si>
    <t>GLDU0154394/ MSCU0146500/TEMU2066300</t>
  </si>
  <si>
    <t>55 Cases</t>
  </si>
  <si>
    <t>0033938</t>
  </si>
  <si>
    <t>1.	Broken bottles in transit_x000D_
2.	Loss of the squareness of the cases</t>
  </si>
  <si>
    <t>42708OR / 42707OR /42706OR/ 43162OR/ 42687OR / 42679OR</t>
  </si>
  <si>
    <t>TRIU8769322 / TRSU8888774 / MEDU9016171</t>
  </si>
  <si>
    <t>Modelo</t>
  </si>
  <si>
    <t>MOD ESP_12_355_BD_BI_8X18</t>
  </si>
  <si>
    <t>162 cases</t>
  </si>
  <si>
    <t>0035365</t>
  </si>
  <si>
    <t>Both these containers arrived Maldives prior to receiving the bill of lading and commercial invoice which contain the container number. Certificate of analysis and certificate of origin which does not have the container number have being received by us prior to the arrival of the vessel._x000D_
Even after many reminders for the B/L and commercial invoice were not received prior to the vessel arrival and the ship agent notified us for the arrival of the vessel. Currently there is no sufficient space in buyers bond. Therefore both these containers are lying in Male port incurring heave demurrage. If these documents were received prior to arrival of the vessel, we would have checked on the arrival date of the vessel to Colombo which is the last transshipment point and have arranged to hold these two containers in bond in Colombo until availability of space in buyers bond in Maldives. Consignee has confirmed us that there will be space in Male bond by second week of February 2016 and demurrage cost until mid February would be USD 4000/= for both containers.</t>
  </si>
  <si>
    <t>ML – 11 -15</t>
  </si>
  <si>
    <t>HLXU 1398225   HLBU 1233974</t>
  </si>
  <si>
    <t>2 containers</t>
  </si>
  <si>
    <t>2,958.20 USD_x000D_
preguntar como es que han recibido las cosas tarde si se ha confirmado que se entregaron a tiempo en el mail de ricardo_x000D_
order de antes del golife_x000D_
enviado en noviembre o asi_x000D_
is the forwarder sending the proof of delivery?_x000D_
_x000D_
Mex confirmed that they send the documents in time._x000D_
Customer claiming the BL was late. Information shared is confusing and not clear. _x000D_
Not need to credit from our point of view.</t>
  </si>
  <si>
    <t>0034021</t>
  </si>
  <si>
    <t>The three shipments were sent to wrong POD. we placed the order to ship to Wuhan while it were sent to Shanghai . The extra transportation cost is 4800 CNY per container.</t>
  </si>
  <si>
    <t>ABI-CO-34_1 ABI-CO-34_2 ABI-CO-34_3</t>
  </si>
  <si>
    <t>Carton Corona 330ML 1X24 11.3° OW</t>
  </si>
  <si>
    <t>33,231.00 --&gt; USD_x000D_
30431.31--&gt; EUR</t>
  </si>
  <si>
    <t>0033533</t>
  </si>
  <si>
    <t>pallets are improperly and loosely wrapped</t>
  </si>
  <si>
    <t>42710OR</t>
  </si>
  <si>
    <t>SZLU9086179</t>
  </si>
  <si>
    <t>22 pallets</t>
  </si>
  <si>
    <t>0034584</t>
  </si>
  <si>
    <t>This specific order with invoice number 9910011025 and order number 8130004 (SNG 2016-04) was placed on the 23/11/2015 and the requested delivery date was 27/2/2016. We got a confirmation that it is already loaded with ETA 4/2. They informed me that this was a mistake from your side and I had to file a complaint if we had a problem with this earlier shipment. Our problem is that we planned that this specific order was arriving late February and we estimated payment to be due around 10th of April. Now the payment is due 18th of March. We request that this invoice with the amount of 11.964€ should be due for payment on the 10th of April as it should have. Please confirm and also inform your financial department (our contact person there is Mr. Chaparro Jorge, Cash collection Specialist).</t>
  </si>
  <si>
    <t>SNG 2016-04</t>
  </si>
  <si>
    <t>MSCU2695372</t>
  </si>
  <si>
    <t>600  kegs</t>
  </si>
  <si>
    <t>Invoice 9910011025. 25/01 - BSC complaint, communication issues between OT and FO. OT was out of office for 1 week, FO skipped the issue and confirmed it ''done''. Collections contacted to adjust the due date for Invoice payment back to the due date of the original delivery. Due date for invoice payment: 10th of April. Wait for Joerge's confirmation that it is done in the system. Tereza already advised that it is duable. 25/01 - Collections: ''I can confirm that the payment term for the invoice number 9910011025 and order number 8130004 (SNG 2016-04) has been extended.'' (Jorge Chaparro)</t>
  </si>
  <si>
    <t>0031431</t>
  </si>
  <si>
    <t>7928841, 7928840</t>
  </si>
  <si>
    <t>OB 15 09 25 L-4</t>
  </si>
  <si>
    <t>80307142, 80307141</t>
  </si>
  <si>
    <t>MEDU1430375/ MEDU1814513</t>
  </si>
  <si>
    <t>146 cases</t>
  </si>
  <si>
    <t>0034557</t>
  </si>
  <si>
    <t>we are charged of tremendous demurrage because we received documents too late from you and for some shipment (COT-11B ABI-CO-29 ABI-CO-30 ABI-CO-31) , the demurrage is still rising.</t>
  </si>
  <si>
    <t>8075861,2,3,4,5,6,7</t>
  </si>
  <si>
    <t>ABI-CO-27 COT-11B ABI-CO-29 ABI-CO-30 ABI-CO-31 ABI-CO-33_1</t>
  </si>
  <si>
    <t>80317408, 80317407,</t>
  </si>
  <si>
    <t>CORN EXTR 4X6 0,207L CN</t>
  </si>
  <si>
    <t>67 containers</t>
  </si>
  <si>
    <t>Further shipments for the complained orders: 80317406, 80317405 , 80317404, 80317403, 80317402_x000D_
Costs included in 2016033_x000D_
_x000D_
742830 CNY_x000D_
103,443.81 EUR_x000D_
112,960.64 USD</t>
  </si>
  <si>
    <t>0034048</t>
  </si>
  <si>
    <t>PENTRADE BV</t>
  </si>
  <si>
    <t>Enclosed is the document concerning our order 15203996, that has been unloaded on 07-01-2016. _x000D_
There was 8 cases missing,  see enclosed the documents.  Please send us a credit note for 8 case of Stella artois 24/33cl. O.W.</t>
  </si>
  <si>
    <t>STEL ART OW 24 0,33L BOX WRA INT ABII</t>
  </si>
  <si>
    <t>8 cases</t>
  </si>
  <si>
    <t>0034570</t>
  </si>
  <si>
    <t>8003298, 8003297</t>
  </si>
  <si>
    <t>OB 15 10 16 K -2</t>
  </si>
  <si>
    <t>CARU2217360</t>
  </si>
  <si>
    <t>224 cases</t>
  </si>
  <si>
    <t>0032510</t>
  </si>
  <si>
    <t>Enclosed is the document concerning our order 15203774, that has been unloaded on 08-01-2016. _x000D_
There were 64 cases damaged,  see enclosed the documents and pictures. Please send us a credit note for 64 case of Budweiser 50cl. Cans.</t>
  </si>
  <si>
    <t>64 cases</t>
  </si>
  <si>
    <t>This is complaint that we want to challenge the forwarder (rejected by the plant). Put on-hold. 10/03 complaint sent to the forwarder. 18/4 first rejected by forwarder and then no further feedback. Sales contacted if they want to cover the costs</t>
  </si>
  <si>
    <t>0034132</t>
  </si>
  <si>
    <t>discrepancy report</t>
  </si>
  <si>
    <t>42878OR</t>
  </si>
  <si>
    <t>3411 / 3410</t>
  </si>
  <si>
    <t>56 vs 48 kegs / 120 vs 96 kegs</t>
  </si>
  <si>
    <t>WE HAVE TO DO A DISCREPANCY REPORT. ALREADY PREPARED IN THE FOLDER AND SEND TO DANIEL. COMMUNICATION IN CASE 00034132. COMPLAINT CAN NOT BE DISPLAYED. 26/01 - scanned pallet numbers on the label of the overshipped pallets is needed from customer. Can the extra received goods be sold and invoiced? Ekaterina to issue Invoice for the extra received kegs._x000D_
_x000D_
Plant confirmed extra goods sent. Invoice created to the customer. 2500002589</t>
  </si>
  <si>
    <t>0034571</t>
  </si>
  <si>
    <t>Defective goods such as crushed or popped cans.</t>
  </si>
  <si>
    <t>Defective goods such as crushed or popped cans. Rejected by plant 28.1.2016</t>
  </si>
  <si>
    <t>0034572</t>
  </si>
  <si>
    <t>OB 15 10 16 M</t>
  </si>
  <si>
    <t>KKTU8060360</t>
  </si>
  <si>
    <t>Bass</t>
  </si>
  <si>
    <t>BASS DRAUGHT ALE CAN 6X4 0,50L</t>
  </si>
  <si>
    <t>83 Cases</t>
  </si>
  <si>
    <t>Unable to verify the expiration date due to poor package labeling. 16/02/2016 - Disposal letter - waiting</t>
  </si>
  <si>
    <t>0034573</t>
  </si>
  <si>
    <t>131 Cases</t>
  </si>
  <si>
    <t>Defective goods such as crushed or popped cans. Rejected by plant.</t>
  </si>
  <si>
    <t>0034574</t>
  </si>
  <si>
    <t>80310239, 80310238</t>
  </si>
  <si>
    <t>MSCU2710184</t>
  </si>
  <si>
    <t>217 cases</t>
  </si>
  <si>
    <t>0034575</t>
  </si>
  <si>
    <t>Defective goods such as crushed or popped cans. 28.1.2016 - Case closed, rejected by the plant</t>
  </si>
  <si>
    <t>0034300</t>
  </si>
  <si>
    <t>the pallets had the shifted cases and the cases were not properly stacked.</t>
  </si>
  <si>
    <t>42897OR_4500735396_BO</t>
  </si>
  <si>
    <t>TRIU8051265</t>
  </si>
  <si>
    <t>CORONA_24_473_CD_BI_8X10</t>
  </si>
  <si>
    <t>18 pallets</t>
  </si>
  <si>
    <t>waiting confirmation from customer_x000D_
SENT REMINDER TO CUSTOMER , WHAT ARE THEY CLAIMING? SEND DEADLINE IF NOT CLOSE COMPLAINT._x000D_
PLANTA DE OBREGON??_x000D_
Case closed due to lack of answer from customer</t>
  </si>
  <si>
    <t>0034899</t>
  </si>
  <si>
    <t>SUP_56362</t>
  </si>
  <si>
    <t>0035054</t>
  </si>
  <si>
    <t>delay in receiving original docs. Invoice 9910009247</t>
  </si>
  <si>
    <t>8012154, 8012153, 8012152</t>
  </si>
  <si>
    <t>BEK.6618.149.KHM.2</t>
  </si>
  <si>
    <t>80332331, 80332330</t>
  </si>
  <si>
    <t>Shipments:  80332331, 80332330, 80332309. 6/07 - 14.41% accepted by BSC. 9.33% accepted by Bremen. Simon Hols owner</t>
  </si>
  <si>
    <t>0031432</t>
  </si>
  <si>
    <t>7950480, 7950479</t>
  </si>
  <si>
    <t>OB 15 10 02 I-2</t>
  </si>
  <si>
    <t>80309227, 80309226</t>
  </si>
  <si>
    <t>MEDU1600770/ MSCU6423876</t>
  </si>
  <si>
    <t>27 cases</t>
  </si>
  <si>
    <t>66 cases</t>
  </si>
  <si>
    <t>Defective goods such as crushed or popped cans. Rejected by plant</t>
  </si>
  <si>
    <t>0034134</t>
  </si>
  <si>
    <t>There are 30 cases with different production date and 13 cases broken.</t>
  </si>
  <si>
    <t>ABIC-10622-201511</t>
  </si>
  <si>
    <t>YMLU3403913</t>
  </si>
  <si>
    <t>CN sent. No extra fees required to pay - customer cancelled.</t>
  </si>
  <si>
    <t>0034951</t>
  </si>
  <si>
    <t>The handle of the baskets tears when it was taken out of the box, see picture._x000D_
Available bottle marks DT 271116 026 01:07 +01:01+1:02+1:09+00:33+01:41+00:43_x000D_
2. In one box were 3 baskets and six loose bottles._x000D_
Total 1 Box_x000D_
Mark of the box DT 271116 026 01:17</t>
  </si>
  <si>
    <t>4 cases</t>
  </si>
  <si>
    <t>0035001</t>
  </si>
  <si>
    <t>1 case Damage for (TCLU9731679)_x000D_
1 case Damage for (CMAU4334084)</t>
  </si>
  <si>
    <t>TCLU9731679, CMAU4334084</t>
  </si>
  <si>
    <t>2cases</t>
  </si>
  <si>
    <t>MXN 102.9*2=205.8_x000D_
10.95 + 8.02 = 18.97 EUR</t>
  </si>
  <si>
    <t>0034199</t>
  </si>
  <si>
    <t>Details:_x000D_
1 KEG WITHOUT CAP</t>
  </si>
  <si>
    <t>HK0120151004</t>
  </si>
  <si>
    <t>DFSU4012282</t>
  </si>
  <si>
    <t>0034051</t>
  </si>
  <si>
    <t>Excellco</t>
  </si>
  <si>
    <t>Dolman Hans</t>
  </si>
  <si>
    <t>We receive goods with production date 24.10.2015 on 18.01.2016._x000D_
It is ¾ from remaining shelf life._x000D_
Nobody was informed in advance that we will not receive fresh goods.</t>
  </si>
  <si>
    <t>loaded in accordance with old T3 and 45% rule as well! 29/02 - customer contacted in case 00040623 with the rejection.</t>
  </si>
  <si>
    <t>0032317</t>
  </si>
  <si>
    <t>OB 15 10 02 G</t>
  </si>
  <si>
    <t>MSCU6371432</t>
  </si>
  <si>
    <t>67 cases</t>
  </si>
  <si>
    <t>Unable to verify the expiration date due to poor package labeling._x000D_
_x000D_
_x000D_
Reopened</t>
  </si>
  <si>
    <t>0034400</t>
  </si>
  <si>
    <t>There are 23 cases broken.</t>
  </si>
  <si>
    <t>ABIC-47956 -201504</t>
  </si>
  <si>
    <t>TCKU4378833</t>
  </si>
  <si>
    <t>STEL ART CAN 24 0,44L TRA INT</t>
  </si>
  <si>
    <t>POD not provided</t>
  </si>
  <si>
    <t>0034030</t>
  </si>
  <si>
    <t>Cecil MacDonald &amp; Co. Ltd.</t>
  </si>
  <si>
    <t>_x000D_
Missing on order.</t>
  </si>
  <si>
    <t>88 cases</t>
  </si>
  <si>
    <t>the original invoice was on zero, therefore no CN is needed.</t>
  </si>
  <si>
    <t>0035431</t>
  </si>
  <si>
    <t>delay in receiving original documents. ETA of the containers: 28/01/2015</t>
  </si>
  <si>
    <t>8012463, 64, 65, 66, 67, 68</t>
  </si>
  <si>
    <t>BEK.6625.150.MIS</t>
  </si>
  <si>
    <t>80328657, 80328658,</t>
  </si>
  <si>
    <t>Shipments 80328657, 80328658, 80328659, 80328770, 80328771, 80328772</t>
  </si>
  <si>
    <t>0035519</t>
  </si>
  <si>
    <t>Invoice issued for the above shipment mentioned discount of 0.70 per case, which is not considered by the customs for duty calculation. Revised invoice was not released one time due to system issue and hence shipment cleared paying extra duty. Euro. 4704/- excess in shipment value and 50% duty paid extra = Euro. 2,352/-_x000D_
_x000D_
Claim Amount: Euro. 2,352</t>
  </si>
  <si>
    <t>CORO EXTR OW 4X6 0,355L 4.5 MO DUC</t>
  </si>
  <si>
    <t>0036695</t>
  </si>
  <si>
    <t>Carlsberg Singapore</t>
  </si>
  <si>
    <t>Stock was not shrink wrap tightly in container. Stocks are slanting and collapsing in container. _x000D_
260 cartons of stock affected. Some stocks are torn carton, some cans are damage. _x000D_
CSPL salvage the non broken stocks. Final damage findings as below: Damage cans: 6 cartons._x000D_
Damage carton box: 6 cartons. Stocks are duty paid when imported. _x000D_
CSPL request ABI to: 1.	Compensate duty paid value of SGD$43.537/carton x 6 cartons = SGD$261.222.	Provide 10 empty carton boxes to change stock into good carton box. _x000D_
Please refer attachment “Damage Incoming Beck's Can 330ml” for damage report &amp; pictures.</t>
  </si>
  <si>
    <t>BECK CAN 24 0,33L CHINA</t>
  </si>
  <si>
    <t>6 ctns + 10 replacement boxes</t>
  </si>
  <si>
    <t>Invoice 9910009546. Cartons will be sent for free and airfreight to Singapore from Sedrin. Sophie also to advise if the 6 packs are also accepted. 12/02 - complaint form updated by customer (for extra fees). Supporting docs received, forwarded to Sedrin. 16/03 - Jonathan mau to advise cc and G/L for debiting Sedrin. Customer should be credited manually for both beer and extra fees. 14/04 Plant has not been debited yet - missing CC and GL. 26/04 -  Sedrin: 	News came over to me yesterday that PO 45114010(customer reference) will be requested to take place on 08/08/2016, so hopefully, this discount is able to  show up in the invoice of this order going to ABII.</t>
  </si>
  <si>
    <t>We found 2 faulty Hoegaarden kegs 20L. The kegs were sold and then returned to us by customers. The beer was flat and/or oxidized. The kegs are going to be returned to you with our next shipment of empty kegs with the signage FAULTY and the complaint number. I will let you know the container number and ETA as soon as we load them and also attach a photo of the kegs in the container. Amount claimed: 39,06€ (19,53€ x 2 HG kegs)   and   6,89€  expenses  per keg(freight, customs clearing, transport, insurance)* Total claim amount: 52,84€</t>
  </si>
  <si>
    <t>SNG 2015-51</t>
  </si>
  <si>
    <t>2/01 - accepted, but still kegs to be returned for analyses. CN was issued also for extra fees out of mistake. But CN for EF is not sent to customer. 4/03 - return details received, forwarded to KTN. CN sent to customer.</t>
  </si>
  <si>
    <t>0035745</t>
  </si>
  <si>
    <t>We found 1 faulty Stella Artois keg 30L. The keg was sold and then returned to us by a customer. The beer was flat and/or oxidized. The kegs is going to be returned to you with our next shipment of empty kegs with the signage FAULTY and the complaint number. I will let you know the container number and ETA as soon as we load them and also attach a photo of the kegs in the container. Amount claimed: 25,94€ x 1 SA keg    and   10,42€ per keg  expenses (freight, customs clearing, transport, insurance)* Total claim amount: 36,36€</t>
  </si>
  <si>
    <t>SNG 2015-50</t>
  </si>
  <si>
    <t>Invoice 9910006826 . 11/02 - The container is ZCSU270130/8 and arrives at Antwerp on the 13th of March. 24/03 keg will be returned on trailer 1789. There are some other complaints (20 kegs ex PONU1434183) also loaded on this trailer which are not mentioned in the list.  So please check all of them.  As you can see on the pictures the faulty kegs are clearly marked. Keg loaded in KTN on 29/3 and sent to leuven. 13/04 - keg received almost empty, not accepted.</t>
  </si>
  <si>
    <t>0035663</t>
  </si>
  <si>
    <t>Both these containers arrived Maldives prior to receiving the commercial invoice, even after constant reminders AB Inbev could not send in the commercial invoice it was sent way later and the delay in sending documents caused delay in clearing the shipment. Due to the delay port demurrage charges had to be paid by Luxury brands and the amount is LKR 21,466 /- ( USD 148  ). Kindly make arrangements to refund the said amount._x000D_
Invoice 9910008100</t>
  </si>
  <si>
    <t>SL-06-15</t>
  </si>
  <si>
    <t>CORO EXTR OW 4X6 0,355L LK</t>
  </si>
  <si>
    <t>3360 cases</t>
  </si>
  <si>
    <t>148 USD ARE 135.53 EUR ----- TO BE CONFIRMED WITH CUSTOMER!!!!!!!!!!! TWO AMOUNTS SHARED IN THE COMPLAINT FORM.</t>
  </si>
  <si>
    <t>0060156</t>
  </si>
  <si>
    <t>Please note 3 containers were charge for damage. The damage was not due to CSPL offloading activities, rather it was found dented when clear the container from port. We would like to submit complain case to claim against ABI on Port Singapore charges &amp; containers damage penalty. Port charges incurred due to ABI's delay in providing accurate invoice for clearance. The containers were delay clearance from Singapore port from 18/1/2016 onwards due to ABI wrong invoice &amp; documents. We have done our very best to offload the container within 1 week. The stocks in the containers are not tightly shrink wrap that 260 cartons were collapsed and damage (to some extent). We took the initiative to salvage to reduce ABI losses to 6 cartons damage &amp; 6 cartons can damage. 10 Jan : Is there any updates on the correct invoice &amp; COO form? When can we have the documents to clear shipment? 37 containers been staying at port since 27/12/2015. On Monday (11/1/2016), port charges for the 37 containers will be SGD$7,215 (37 x 15 days x $13). 1.	To-date we haven’t receive invoice from ABI for us to clear 37 containers from port. 2.	To-date port storage charges for 37 containers is SGD8,177 (exclude GST). The charges will keep increasing as long as containers are not clear. 3.	As per my email on 31/12/2015, ABI should be responsible towards port charges until the day after we receive invoice from ABI to clear the shipment.4.	Original COO preferential form – confirm by Yi Ping today she will courier on 14/1/2016. 5.	Noted your email requesting us to invoice SGD40,000 warehouse support within this week (refer attached email). Please refer attached file for the D 6.	Please note port charges mentioned in pt. 2 &amp; 3 shall be excluded from the SGD40,000 warehousing support. The amount shall be bill separately to ABI.</t>
  </si>
  <si>
    <t>45108889, 45108890</t>
  </si>
  <si>
    <t>BECK OW 12 0,63L BOX CHINA</t>
  </si>
  <si>
    <t>37 containers</t>
  </si>
  <si>
    <t>To summarize the complaint, there are 2 issues related to it:  3 containers damaged (repair fees)  and 16 containers (demurrage charges)   (270 SGD) page 1.  37 containers --&gt; demurrage charges. Total: 20,882.14 EUR (32,194.00 SGD) 16 containers delay, rejected by Sedrin, Invoice is issued in Prague, complaint forwarded to Monika (to be discussed with Jeremy).  AM: we are indeed late in submitting the invoices and that was due to our wrong invoicing price. 8/03 - FO + OT investigation done. TD contacted. Provide supporting docs to Jeremie after TD feedback. ETA: 27/12/2015. 15/03 - reminder sent to BSC, customer is asking for status. 6/06 - discussed today with Dani and Dilara, wait for Dilara's investigation. 7/07 - new number to be given to the Log issue (New complaint registered for the 3 containers) 7/07 - new number is given to the Logistics part of complaint 2016099, and it is this one: 2016585. 8/09 - preventive actions needed</t>
  </si>
  <si>
    <t>Das Chandan</t>
  </si>
  <si>
    <t>3 containers</t>
  </si>
  <si>
    <t>0035601</t>
  </si>
  <si>
    <t>Documentation team can not proceed with changes of the documents for this order So they had to change port again and it has extra price again for $ 40 USD. So in total we would need to pay $80 USD for these changes.</t>
  </si>
  <si>
    <t>ABIC-6104-201516 A</t>
  </si>
  <si>
    <t>OOLU7475284</t>
  </si>
  <si>
    <t>0035371</t>
  </si>
  <si>
    <t>We received 8 pallets with 1 layer to many, and we therefore had to repack the products. Futhermore some of the cases were affected with water and are unsellable. (See pictures attached) To me, it looks like it has been wet for a long time, and then dryed afterwards. I therefore want you to credite us for 200 cases on PO 4500336347 and pay the cost of the repack – in total 4 hours work =120 EURO.</t>
  </si>
  <si>
    <t>200 cases</t>
  </si>
  <si>
    <t>1 extra layer on 8 pallets, 200 cases damaged/wet</t>
  </si>
  <si>
    <t>0035077</t>
  </si>
  <si>
    <t>SIA Stanbev</t>
  </si>
  <si>
    <t>LV</t>
  </si>
  <si>
    <t>Goods were ordered by the order No 15000599, arrived to Riga 28/12/2015. 06/01/2015 we received documents for release, however B/L was missing. Full documents for release with corrected B/L we received only 21/01/2016._x000D_
Due to the lack of full documents we have been charged by the sea line (SIA ESTMA) for the storage and demurrage of all containers batch (GESU 4763767  HLXU 4382789  HLXU 5076063  HLXU 6264532  TCLU 8087345  TGHU 7551002  TRLU 7386968  40'DV) in amount of 1556.12 euro. _x000D_
We ask you to cover charges caused by the documents missing from your side. _x000D_
Thank you.</t>
  </si>
  <si>
    <t>CORO EXTR OW 4X6 0,355L 4.5 LV</t>
  </si>
  <si>
    <t>11592 cases</t>
  </si>
  <si>
    <t>Constant reminders to Andrea sent, to advise on debiting for their mistake</t>
  </si>
  <si>
    <t>0035976</t>
  </si>
  <si>
    <t>_x000D_
1.	On one pallet 53689 were 2 cartons without bottles. The cartons were located in the lower third of the pallet._x000D_
See  Pictures._x000D_
Box mark: DT 271116 026 17:35+17:55_x000D_
_x000D_
9945265675</t>
  </si>
  <si>
    <t>0035980</t>
  </si>
  <si>
    <t>1.Breakage in two boxes, see pictures.</t>
  </si>
  <si>
    <t>0036139</t>
  </si>
  <si>
    <t>Amvyx</t>
  </si>
  <si>
    <t>GR</t>
  </si>
  <si>
    <t>The container arrived at Piraeus port on 29.01.2016.(Conex No: INKU 6698072/0 Invoice 9910010644/14.1.16  our order FRANZ 1/16.)   We unloaded /received the container in our W/H 02.02.2016 _x000D_
Upon unloading we found a pallet which had wet cartons. As you can see in attached photos there was a hole on the ceiling of the container .As a result there are 11 wet cartons unfit for sale. FRANZ  HWH OW20 0.5LBOX W EUR</t>
  </si>
  <si>
    <t>fran 1/16</t>
  </si>
  <si>
    <t>INKU66980720</t>
  </si>
  <si>
    <t>POD received for Germany!</t>
  </si>
  <si>
    <t>0033697</t>
  </si>
  <si>
    <t>Intrade</t>
  </si>
  <si>
    <t>GE</t>
  </si>
  <si>
    <t>We received Spaten 0.5 can SKU 43521 which was made for Ukrainian and Russian market.</t>
  </si>
  <si>
    <t>250 cases</t>
  </si>
  <si>
    <t>SKU 44511 was received. 17/2 ZRE created for the beer which was not received and ZEX with the price on 0EUR (to the customer) the plant needs to be debited manually for this!! 25/02 - GR booked by plant, OT to provide docs. Then we check if Interco is on 0.</t>
  </si>
  <si>
    <t>0035748</t>
  </si>
  <si>
    <t>We found damage label</t>
  </si>
  <si>
    <t>PRBT164HWRS25</t>
  </si>
  <si>
    <t>5 cases (103 bottles)</t>
  </si>
  <si>
    <t>0035749</t>
  </si>
  <si>
    <t>PRBT171HWRS75</t>
  </si>
  <si>
    <t>HOEG ROSEE OW 6X0,75L BOX AMB NPA</t>
  </si>
  <si>
    <t>2 cases (9 bottles)</t>
  </si>
  <si>
    <t>0035978</t>
  </si>
  <si>
    <t>_x000D_
We received a load of Hoegaarden 0,75 on the 08/01-2016 and 39 cases had bottles where the label was torn and unsaleable. Please find pictures enclosed. In total we used 12 hours to inspect all the bottles.</t>
  </si>
  <si>
    <t>HOEG WHIT OW 6X0,75L BOX AMB NPA</t>
  </si>
  <si>
    <t>39 cases</t>
  </si>
  <si>
    <t>0035015</t>
  </si>
  <si>
    <t>2 cases received damaged_x000D_
• Damaged cases in Loendersloot warehouse._x000D_
• Photos of the damaged cases are attached in the email.</t>
  </si>
  <si>
    <t>SUP_56357</t>
  </si>
  <si>
    <t>*claimed 2 cases, but only 1 is mentioned on CMR. 8/2 1 case accepted by plant and 1 by AM</t>
  </si>
  <si>
    <t>0036449</t>
  </si>
  <si>
    <t>Unable to verify the expiration date due to poor package labeling.  Shipments 80307147, 80307146, 80307145</t>
  </si>
  <si>
    <t>7929480, 7929479, 7929478</t>
  </si>
  <si>
    <t>OB 15 09 25 M</t>
  </si>
  <si>
    <t>80307147, 80307146,</t>
  </si>
  <si>
    <t>MEDU4138053/ MSCU5645797 /MSCU5925714</t>
  </si>
  <si>
    <t>129 cases</t>
  </si>
  <si>
    <t>0036459</t>
  </si>
  <si>
    <t>7996844, 7996843</t>
  </si>
  <si>
    <t>80314855, 80314854</t>
  </si>
  <si>
    <t>MEDU3792624/ MSCU3240505</t>
  </si>
  <si>
    <t>63 cases</t>
  </si>
  <si>
    <t>0036463</t>
  </si>
  <si>
    <t>Unable to verify the expiration date due to poor package labeling. Shipment - 80319481, 80319480, 80319479</t>
  </si>
  <si>
    <t>7996842, 7996841, 7996840</t>
  </si>
  <si>
    <t>OB 15 10 16 I</t>
  </si>
  <si>
    <t>80319481, 80319480,</t>
  </si>
  <si>
    <t>MSCU5608474/ TRIU5961370/ TTNU4809877</t>
  </si>
  <si>
    <t>42 cases</t>
  </si>
  <si>
    <t>Rejected, but the customer came back</t>
  </si>
  <si>
    <t>0036464</t>
  </si>
  <si>
    <t>7912332, 7912331</t>
  </si>
  <si>
    <t>OB 15 09 25 N-1</t>
  </si>
  <si>
    <t>80310597, 80310596</t>
  </si>
  <si>
    <t>GLDU9321050/ GLDU9678540</t>
  </si>
  <si>
    <t>132 cases</t>
  </si>
  <si>
    <t>0036470</t>
  </si>
  <si>
    <t>Unable to verify the expiration date due to poor package labeling.                     Shipments : 80304488, 80308024, 80305483, 80304487, 80307734,    Containers : CLHU4465435/IKSU4310568/MEDU7213485/MEDU8593137/MSCU4713639/_x000D_
MSCU4908604</t>
  </si>
  <si>
    <t>7633751, 7633754, 7633750, 7633749, 7633753</t>
  </si>
  <si>
    <t>OB-15 07 10 A</t>
  </si>
  <si>
    <t>80304488, 80308024,</t>
  </si>
  <si>
    <t>MSCU4713639</t>
  </si>
  <si>
    <t>HOEG GRAND CRU OW 24 0,33L BOX</t>
  </si>
  <si>
    <t>1717 Cases</t>
  </si>
  <si>
    <t>Unable to verify the expiration date due to poor package labeling.16/02/2016 - planta acceptedn waiting official acceptance</t>
  </si>
  <si>
    <t>0036472</t>
  </si>
  <si>
    <t>Groeseneken Tom</t>
  </si>
  <si>
    <t>7943537, 7943537, 7943536</t>
  </si>
  <si>
    <t>OB 15 09 25 P</t>
  </si>
  <si>
    <t>80313254,</t>
  </si>
  <si>
    <t>CLHU2598110/ MSCU3911938</t>
  </si>
  <si>
    <t>Mousel</t>
  </si>
  <si>
    <t>MOUS PILS CAN 3X8 0,5L TRA SHR NP</t>
  </si>
  <si>
    <t>1nd rejected, 2nd Reopened, 3rd accepted by plant, 4rd customer credited.</t>
  </si>
  <si>
    <t>0036379</t>
  </si>
  <si>
    <t>_x000D_
Concerning our PO no. GM15W50003 of 4160 cases , we’ve already received only 4158 cases , which of transportation way   is changed from sea to DHL._x000D_
However, we’ve already settled 4160 cases on invoice no. 9910009909 (USD31,865.60)._x000D_
Thus, the balance amount is USD15.32.</t>
  </si>
  <si>
    <t>GM15W50003</t>
  </si>
  <si>
    <t>15.32 USD -- cuenta de cliente en USD - se pone en Eur para el reporte_x000D_
_x000D_
_x000D_
Takeya Enomoto &lt;Takeya.Enomoto@AB-Inbev.com&gt;</t>
  </si>
  <si>
    <t>0036473</t>
  </si>
  <si>
    <t>Unable to verify the expiration date due to poor package labeling :Order number: 7929299,7929298,7929297,7929296,7929295,7929294,7929293,7929292 Container : MRKU0243679/ MRKU0372418/ MRKU0409498/ MRKU0649056/ MRKU0747469/ MRKU0837937/ MRKU0971674/ MSKU6212928/ PONU1251789/ PONU1600664</t>
  </si>
  <si>
    <t>OB 15 10 16 F -1</t>
  </si>
  <si>
    <t>MRKU0243679</t>
  </si>
  <si>
    <t>Unable to verify the expiration date due to poor package labeling</t>
  </si>
  <si>
    <t>0036475</t>
  </si>
  <si>
    <t>Order number : 8002628, 8002627,8002626,8002625,8002624,8002623,8002622,8002621,8002620,8002619 Container :  MEDU4114581_x000D_
TTNU5743100_x000D_
TGHU4075010_x000D_
MSCU4716690_x000D_
TTNU4622227_x000D_
INBU5319242_x000D_
TRLU6571196_x000D_
TTNU5008471_x000D_
MSCU5529035_x000D_
MSCU5626360_x000D_
MSCU4808502</t>
  </si>
  <si>
    <t>OB 15 10 16 F -2</t>
  </si>
  <si>
    <t>MRKU0506203</t>
  </si>
  <si>
    <t>12 cases</t>
  </si>
  <si>
    <t>0029819</t>
  </si>
  <si>
    <t>27929329, 7929328</t>
  </si>
  <si>
    <t>OB 15 09 25 K</t>
  </si>
  <si>
    <t>MEDU6158249/ TEMU5456370</t>
  </si>
  <si>
    <t>0031435</t>
  </si>
  <si>
    <t>Unable to verify the expiration date due to poor package labeling.                                                                     Container : CRXU4936070/FSCU4145660/MEDU4290385/MSCU5800023/MSCU5882280/MSCU5962050/TCLU4009895/TGHU4747326</t>
  </si>
  <si>
    <t>OB 15 06 26 B2</t>
  </si>
  <si>
    <t>CRXU4936070</t>
  </si>
  <si>
    <t>HOEG FOR FRUIT OW 24 0,33L BOX</t>
  </si>
  <si>
    <t>1950 cases</t>
  </si>
  <si>
    <t>Unable to verify the expiration date due to poor package labeling. 16/02/2016 - dispossal letter, accepted by plant</t>
  </si>
  <si>
    <t>0003697</t>
  </si>
  <si>
    <t>In the container were not 616 Stella Artois kegs and 24 Leffe kegs. The warehouse manager confirmed that he shipped 608 Stella Artois kegs and 32 Leffe kegs. Please see attached photos showing the 4 pallets of 8 Leffe kegs 20L each on the right. Kindly correct the credit note and your files. Stella Artois 30L and Leffe 20L empty kegs</t>
  </si>
  <si>
    <t>8 kegs</t>
  </si>
  <si>
    <t>empties team contacted to correct CN in the system with correct returned quantity of kegs. ETA To Antwerp 31/01/2016. Related case: 00036895. 09/02 - corrected docs sent to customer.</t>
  </si>
  <si>
    <t>0036841</t>
  </si>
  <si>
    <t>Label / Print - missing</t>
  </si>
  <si>
    <t>30 cases do not have labels on the bottles._x000D_
• Stocks are kept in Loendersloot warehouse._x000D_
• Photos of the unlabeled goods are attached in the email</t>
  </si>
  <si>
    <t>SUP_56038</t>
  </si>
  <si>
    <t>BECK OW 24 0,33L BOX DF</t>
  </si>
  <si>
    <t>30 cases</t>
  </si>
  <si>
    <t>0035559</t>
  </si>
  <si>
    <t>MOTTA INTERNACIONAL</t>
  </si>
  <si>
    <t>Hernández Pedro</t>
  </si>
  <si>
    <t>Cans are leaking from microscopic holes.</t>
  </si>
  <si>
    <t>8092215 / 8092216</t>
  </si>
  <si>
    <t>201511_0010235A</t>
  </si>
  <si>
    <t>80327489 / 80327490</t>
  </si>
  <si>
    <t>TCLU9803450 / MEDU7039460</t>
  </si>
  <si>
    <t>CORO EXTR CAN 4X6 0,355L SLEEK PA</t>
  </si>
  <si>
    <t>128 cases</t>
  </si>
  <si>
    <t>980.48 USD --&gt;</t>
  </si>
  <si>
    <t>0036932</t>
  </si>
  <si>
    <t>Invendory deplyment: This concerns production from last weekend, where the stock was blocked by only after the shipments were loaded.</t>
  </si>
  <si>
    <t>1.728 cases</t>
  </si>
  <si>
    <t>STEL ART OW 24 0,33L BOX WRA INT ABII. 15/2 received information from the plant that the beer can be unblocked</t>
  </si>
  <si>
    <t>0036674</t>
  </si>
  <si>
    <t>1.Breakage in two boxes, see pictures._x000D_
The received pallets were correctly stretched and had no visible damange. The boxes with the breakage were in the top layer.</t>
  </si>
  <si>
    <t>7.47 EUR / CAJA</t>
  </si>
  <si>
    <t>0037293</t>
  </si>
  <si>
    <t>1 case received damaged._x000D_
ˇ Damaged case were received in Fareham and sent back to driver_x000D_
ˇ CMR and Photos of the damaged case are attached in the email.</t>
  </si>
  <si>
    <t>SUP_56418</t>
  </si>
  <si>
    <t>0036965</t>
  </si>
  <si>
    <t>Antonio Anaya Marco</t>
  </si>
  <si>
    <t>Majority of the pallets had very little to no shrink wrap on them. cases crushed against the side of the container .  5 cases damaged_x000D_
_x000D_
Pictures attached</t>
  </si>
  <si>
    <t>786972_4500741890</t>
  </si>
  <si>
    <t>HLBU1471102</t>
  </si>
  <si>
    <t>PACIFICO_4X6_355_BD_BI_6X12_WEST</t>
  </si>
  <si>
    <t>6.7 CAD /case_x000D_
_x000D_
23.81 USD</t>
  </si>
  <si>
    <t>_x000D_
the loaders at the Stella brewery location as smashing the pallets as they are loading them into the container thus breaking the pallet and in some cases the product also.   5 trays damaged._x000D_
_x000D_
Pictures attached</t>
  </si>
  <si>
    <t>HLXU5347756</t>
  </si>
  <si>
    <t>STEL ART OW 2x12 0,33L TRA CND</t>
  </si>
  <si>
    <t>5.9015 EUR / PACK</t>
  </si>
  <si>
    <t>0037489</t>
  </si>
  <si>
    <t>We have rejected this load at our warehouse 10-02-2016 as the cartons are very wet and unsellable. This is not the first time, and the driver made your warehouse aware of this and wrote it on the CMR. The last 6 loads of Budweiser have had mistakes where we have had to use extra time and people to fix it. This is not satisfying and I expect you to fix this asap with a new load.</t>
  </si>
  <si>
    <t>1440 cases</t>
  </si>
  <si>
    <t>15/02 in the ticket 37922 FO informed the customer that they need to place a new order. 26/02 - customer: new PO was made with number 4500391476. 01/03 - Complaint re-sent to plant in lack of emails for follow up in a back up situation.  Why was a damaged shipment accepted by the driver? (notes on the CMR). Why Bremen is mentioned for the customer for repaletizing? 00037489 - original complaint case. 00040477 - new request for CN. I cannot answer to any of these cases to customer!</t>
  </si>
  <si>
    <t>0037078</t>
  </si>
  <si>
    <t>Pegasus</t>
  </si>
  <si>
    <t>Goods received into our warehouse with 56days shelf life._x000D_
Our customers demand at least 60days shelf life._x000D_
Technically goods received are already out of sellable date._x000D_
As goods are received under bond there is also an applicable dollar value attached for the customs duty.</t>
  </si>
  <si>
    <t>PO # AB002</t>
  </si>
  <si>
    <t>BFIL HOEG XDIK HIGH GRAVITY QA199</t>
  </si>
  <si>
    <t>4 Palets</t>
  </si>
  <si>
    <t>closed after the deadline</t>
  </si>
  <si>
    <t>0037770</t>
  </si>
  <si>
    <t>Grupo Modelo</t>
  </si>
  <si>
    <t>ES</t>
  </si>
  <si>
    <t>Order received in our warehouse 03/02, for sku 15985 we have received 144 units, the docs related to this order are o.k but the corresponding invoice is wrong, the quantity invoiced to us is for 192 units instead of 144.</t>
  </si>
  <si>
    <t>BECK KEG 30L INT</t>
  </si>
  <si>
    <t>144 cases</t>
  </si>
  <si>
    <t>23/02 - Plant: The problem was that we load the container with the attached delivery note. The order was changed in ERP but not  in ASSIST. Please make a correction about the missed 48 pieces of article 15985.</t>
  </si>
  <si>
    <t>0037960</t>
  </si>
  <si>
    <t>Maritime &amp; Mercantile I.Dubai</t>
  </si>
  <si>
    <t>For PO0029864, we received the stocks in wet condition due to partially opened container roof. The bottles are not damaged but the outer cartons are shredded due to the moist conditions.  _x000D_
PO Number	Container Number	Container ETA	GR. PO0029864	TCLU2402537	01-Feb-16	07-F.To avoid the destruction and write off cost, please provide us with 160 X flat packs for 33cl bottles for repacking the items in our warehouse.</t>
  </si>
  <si>
    <t>PO 29864-2</t>
  </si>
  <si>
    <t>TCLU2402537</t>
  </si>
  <si>
    <t>BUD OW 24 0,33L BOX INT</t>
  </si>
  <si>
    <t>151 cases</t>
  </si>
  <si>
    <t>16/02 - SKU found by ourselves, FO did not come back, OT did not know how to find it. Tansaction: CS03. OT contacted to create an order. 17/02 - TP contacted (Ivo) for handover docs with forwarder. Complaint to be submitted here:  http://www.oocl.com/eng/resourcecenter/eClaims/Pages/default.aspx. 24/02 - Log to confirm container check code. Customer to destroy. 2/02 - complaint submitted to OOCL via link. Complaint number: CF00001039.</t>
  </si>
  <si>
    <t>0038053</t>
  </si>
  <si>
    <t>These extra storage costs occurred due to the delay in receipt of the Way bills:  •	Order Stella Artois  2/16    (Your Order No : 8176406, Invoice 9910011011/13.01.2016) 1 container _x000D_
•	Order Stella Artois  10/16  (Your Order No : 8270807, Invoice 9910011013/12.01.2016) 1 container _x000D_
•	Order Stella Artois  1/16 –Leffe 1/16 (Your Order No : 8129995, Invoice 9910011177/11.01.2016) 1 container _x000D_
•	Order Stella Artois  4/16    (Your Order No : 8237505, Invoice 9910011010/13.01.2016) 1 containers _x000D_
•	Order Stella Artois  4/16    (Your Order No : 8237506, Invoice 9910011214/13.01.2016) 1 containers_x000D_
•	Order Stella Artois  5/16 –Leffe 3/16 (Your Order No : 8234759, Invoice 9910011215/12.01.2016) 1 container _x000D_
•	Order Stella Artois  3/16 – Hoeg 1/16 Leffe 2/16 (Your Order No : 82337369, Invoice 9910011216/12.01.2016) 1 containers</t>
  </si>
  <si>
    <t>CPSU4056021, HLXU503935-2</t>
  </si>
  <si>
    <t>STEL ART OW 24 0,33L BOX INT N</t>
  </si>
  <si>
    <t>7 containers</t>
  </si>
  <si>
    <t>Orders: 8176406, 8270807, 8129995, 8237505, 8237506, 8234759, 82337369. LA (Marketa) to check when were the docs sent to customer. Delay from 3 to 5 days for 7 containers. 17/02 - part of the orders are BSC mistakes. Contact AM. 18/05 - considered as BSC error, since no feedback was received from BSC till today. 20/07 - was kept open for root cause and preventive actions, which was never received from Docs team.</t>
  </si>
  <si>
    <t>0037810</t>
  </si>
  <si>
    <t>We received 48 pallets of Hoegaarden 50L keg for 42533OR._x000D_
_x000D_
20 pallets out of 48 pallets came with 23/04/2016 as BBD for 42533OR.</t>
  </si>
  <si>
    <t>42533OR</t>
  </si>
  <si>
    <t>MSCU4690765</t>
  </si>
  <si>
    <t>HOEG WHIT KEG 50L IPPC</t>
  </si>
  <si>
    <t>20 pallets - 160 kegs</t>
  </si>
  <si>
    <t>0037833</t>
  </si>
  <si>
    <t>BROKEN PALLETS, PIERCED CAN</t>
  </si>
  <si>
    <t>43109OR</t>
  </si>
  <si>
    <t>OOLU8096860</t>
  </si>
  <si>
    <t>4 pallets</t>
  </si>
  <si>
    <t>Information needed not provided.</t>
  </si>
  <si>
    <t>0037971</t>
  </si>
  <si>
    <t>HERMANN JOERSS GMBH</t>
  </si>
  <si>
    <t>Delivery is incomplete._x000D_
Ordered by railway: sku 6526 x 528, sku 6525 x 1122_x000D_
Delivered: sku 6526 x 528, sku 6525 x 990</t>
  </si>
  <si>
    <t>4500291145-000740</t>
  </si>
  <si>
    <t>6525, 6526</t>
  </si>
  <si>
    <t>FO (Borja) already advised that these issues cannot be accepted, as customer I sordering too much (railway). The trucks are overweight. Acceptable weight is this: 24.288,000 after order adjustement.  4500291142-000735         8375854, 4500291143-000737         8375853,  4500291145-000740         8375851 Our Inventory Team has rejected the modification of the orders, since they are all released. You were notified about the weight limitations when acknowledgments were sent (see email below and documents attached). Orders will stay the same. In order to get the missing pallets, please place a new order.</t>
  </si>
  <si>
    <t>0038052</t>
  </si>
  <si>
    <t>Jebsen</t>
  </si>
  <si>
    <t>TW</t>
  </si>
  <si>
    <t>almost 80% were found with blurry printing on the bottom. Therefore, we've had no choise but to make specific product labels to show expiry date or they will be returned by customers. Extra fees: checking fees + specific product labels = 259 EUR.</t>
  </si>
  <si>
    <t>Belgium 12th-3</t>
  </si>
  <si>
    <t>716 cases</t>
  </si>
  <si>
    <t>15/02 - The date is printed two times on bottom. When cans aren’t dry at the time of printing, it is possible that date is not completely readable. This issue is picked up now with the filling department. Non of the 2 printing is visible on the cans? Customer to advise. Cans aren’t turned upside down from our side, customer to explain where were the goods re-packed, by whom and why? 17/02 - Plant: We don’t accept the fees. For use date is readable.</t>
  </si>
  <si>
    <t>0037835</t>
  </si>
  <si>
    <t>SHIFTED CASES, BROKEN CASES, PERFORATION</t>
  </si>
  <si>
    <t>42835OR_4500732890</t>
  </si>
  <si>
    <t>MEDU9103316</t>
  </si>
  <si>
    <t>CORONA_2X12_330_BD_BI_7X12</t>
  </si>
  <si>
    <t>35 cases</t>
  </si>
  <si>
    <t>SHIFTED CASES, BROKEN CASES, PERFORATION - follow up plant if are any bottles broken ??</t>
  </si>
  <si>
    <t>0037836</t>
  </si>
  <si>
    <t>BROKENT PALLETS, DAMAGED CASES, PERFORATION</t>
  </si>
  <si>
    <t>42591OR_4500728294</t>
  </si>
  <si>
    <t>TTNU8361667</t>
  </si>
  <si>
    <t>2 cases damaged, 5 pallets reworked</t>
  </si>
  <si>
    <t>0037838</t>
  </si>
  <si>
    <t>BROKENT PALLETS, SHIFTED CASES</t>
  </si>
  <si>
    <t>CORONA_24_330_BD_BI_7X12_LOOSE</t>
  </si>
  <si>
    <t xml:space="preserve"> 04 pallets reworked</t>
  </si>
  <si>
    <t>BROKENT PALLETS, SHIFTED CASES / rejected by plant</t>
  </si>
  <si>
    <t>0037839</t>
  </si>
  <si>
    <t>42790OR_4500731141</t>
  </si>
  <si>
    <t>CRLU1257519</t>
  </si>
  <si>
    <t>02 pallets reworked</t>
  </si>
  <si>
    <t>0037840</t>
  </si>
  <si>
    <t>42789OR_4500731140</t>
  </si>
  <si>
    <t>CAIU5469590</t>
  </si>
  <si>
    <t>05 pallets reworked</t>
  </si>
  <si>
    <t>BROKENT PALLETS, SHIFTED CASES. Asked for more info customer ( Price)</t>
  </si>
  <si>
    <t>0037844</t>
  </si>
  <si>
    <t>43082OR_4500740430</t>
  </si>
  <si>
    <t>SZLU9112262</t>
  </si>
  <si>
    <t>3 pallets reworked</t>
  </si>
  <si>
    <t>0038370</t>
  </si>
  <si>
    <t>192 Stella Cidre kegs expiring on 22nd March 2016 recevied on 15th Feb 2016. STEL ART CIDRE KEG 30L EXP.</t>
  </si>
  <si>
    <t>OP15302380</t>
  </si>
  <si>
    <t>MSKU3208992</t>
  </si>
  <si>
    <t>STEL ART CIDRE KEG 30L EXP</t>
  </si>
  <si>
    <t>192 kegs</t>
  </si>
  <si>
    <t>16/02 - complaint cannot be accepted by the plant because no DP were set up for loading. AM: There is a commitment from Sean, please see attached:  ‘Since the sku is exclusive for ABII, you will always receive the freshest product.’ That was the answer to A&amp;E`s concern re shelf life. 18/02 - discussed it with Koen because the complaint was ceaselessly rejected by the plant, UK asking for Data Parameters per customer per SKU, not considering the T45%. In ERP it is mentioned, but the transit is not included! Goods with 6 months total shelf life were sent to Dubai with only 35 days remaining upon receipt. Koen: 35 days remaining, this means 182 days – 35 = 147 days gone. Sailing dubay 28 days products left UK 119 days approx., which means that 45 % was even passed when kegs left. Therefore UK needs to take these costs  The ETA of the received goods cannot have a shelf life of more than 45% gone (need to have at least 55% remaining). Final answer is expected from UK. 8/03 - AM accepted if not on ABII budget. Plant total costs: 5062.87 EUR. Plant cost per keg: 19.23 GBP (given by the Indian ICO team, as in ERP is not correct). 14/03 - the extra fees were updated, customer made an error, did not count the custom fees in the claimed amount for extra fees. Everybody was informed about new costs. Accepted by AM.</t>
  </si>
  <si>
    <t>0038243</t>
  </si>
  <si>
    <t>Beer collapsed and get broken when open the container. Our warehouse received goods on 2016/2/4. The container number is YMLU3465788.</t>
  </si>
  <si>
    <t>ABIC-10622-201518</t>
  </si>
  <si>
    <t>YMLU3465788</t>
  </si>
  <si>
    <t>205 cases</t>
  </si>
  <si>
    <t>0038521</t>
  </si>
  <si>
    <t>We received a report from our customer that the SPATEN label spec has been changed._x000D_
Please confirm below urgently ;_x000D_
1. This is what our company should inform our customers first._x000D_
 Before your shipment, if there are any specification changes, please advise us in advance._x000D_
(You sent such information previously, but this time we did not receive any prior notice_x000D_
2. Regarding this time change, what we noticed were_x000D_
1) Label on the neck part, the material is changed and it is sparkling._x000D_
2) Label on the body part, the shape is changed, like below photo._x000D_
-Please confirm ALL from now on will be same as this. (Our PO# 1510, 1511, 1601…)_x000D_
3. In order to make official announcement to our customers URGENTLY,_x000D_
Please send us the spec change notification with clear photos._x000D_
(I ook below photos, but please make it with clear background nice photos.)_x000D_
Upon this receipt, we will inform our customers, please do this immediately ASAP._x000D_
4. At this moment, for ALL other items of Spaten, Franz bottle beers, please double check and advise us if such specification happened recently or not. We must avoid our customers notice on other items again before we notice. Bottels #29889, 29887, 6525, 6526, 6528, 30284. Please advise this ASAP, too</t>
  </si>
  <si>
    <t>1509-IB-2</t>
  </si>
  <si>
    <t>SPAT OPTI OW 4X6 0,355L BOX USA DEP</t>
  </si>
  <si>
    <t>22/02 new artwork sent to the customer</t>
  </si>
  <si>
    <t>0038615</t>
  </si>
  <si>
    <t>BROKENT PALLETS, SHIFTED/DAMAGED CASES</t>
  </si>
  <si>
    <t>42901OR_4500735403</t>
  </si>
  <si>
    <t>CXRU1417545</t>
  </si>
  <si>
    <t>04 pallets</t>
  </si>
  <si>
    <t>0038634</t>
  </si>
  <si>
    <t>BROKENT PALLETS, SHIFTED/DAMAGED CASES IN TRANSIT</t>
  </si>
  <si>
    <t>43072OR_4500740419</t>
  </si>
  <si>
    <t>TEMU9380859</t>
  </si>
  <si>
    <t>10 pallets</t>
  </si>
  <si>
    <t>BROKENT PALLETS, SHIFTED/DAMAGED CASES IN TRANSIT / rejected by plant</t>
  </si>
  <si>
    <t>0038622</t>
  </si>
  <si>
    <t>42910OR_4500735414</t>
  </si>
  <si>
    <t>MEDU9071918</t>
  </si>
  <si>
    <t>0038628</t>
  </si>
  <si>
    <t>42900OR_4500735401</t>
  </si>
  <si>
    <t>CRXU6902741</t>
  </si>
  <si>
    <t>BROKENT PALLETS, SHIFTED/DAMAGED CASES. 9/03 - Customer will destroy 151 cases , however  the destruction is normally a periodic exercise and done once due to minimum qty to destroy as this is monitored by Dubai Municipality . Also a certificate will be provided reflecting only the entire quantity destroyed and not mentioned as Budweiser alone. This will have to suffice since there are no different requirements in process. We will be informed about the destruction.</t>
  </si>
  <si>
    <t>0035955</t>
  </si>
  <si>
    <t>FRENOPA TRADING LTD.</t>
  </si>
  <si>
    <t>IQ</t>
  </si>
  <si>
    <t>Upon unloading the container, we have found out that one case was completely empty.</t>
  </si>
  <si>
    <t>PO 15-09</t>
  </si>
  <si>
    <t>1 cases</t>
  </si>
  <si>
    <t>0035956</t>
  </si>
  <si>
    <t>Due to a hole in the container, many cases of corona were damaged and wet.</t>
  </si>
  <si>
    <t>TEMU6749795 / TCNU5545610</t>
  </si>
  <si>
    <t>9.22 eur/caja</t>
  </si>
  <si>
    <t>0038965</t>
  </si>
  <si>
    <t>Total: US$4,950 (this value minus liquor tax is 2310 USD)                                                                                     ._x000D_
Liquor Tax:            US$2,640 (@US$15.62 x 169) / to not pay_x000D_
Disposal Fee:         US$656 (@US$3.88 x 169)_x000D_
Repalletizing Fee: US$1,248 (@US$0.15 x 8,318) as extra work_x000D_
Warehousing Fee: US$406 (@US$2.40 x 169) as general base cost_x000D_
_x000D_
product US$1,294.54</t>
  </si>
  <si>
    <t>GM15W50003 / GM15W41001</t>
  </si>
  <si>
    <t>169 cases</t>
  </si>
  <si>
    <t>MCJ16-503_x000D_
Customer informed that no taxes will be paid. Recalculated the extra fees without the liquor tax._x000D_
Waiting confirmation for the arrival of the packaging_x000D_
Waiting invoice for the disposal fee._x000D_
Close at the same time with 2016186</t>
  </si>
  <si>
    <t>0037918</t>
  </si>
  <si>
    <t>Out of the 3 containers under SL-06-15 the one that was shipped by compania. Even though the PO has been raised to Luxury Brands, container was shipped under Lion Brewery, the BL and the invoice was issued under Lion Brewery hence could not be cleared, even though constant reminders have been sent no action was taken until beginning of February. The charges are for port demurrage and the penalty for BL amendment. All receipts are attached._x000D_
_x000D_
The shipment reached the port on December 28th._x000D_
Even before this date we have been following up with you on shipping documents. But no response._x000D_
Then later we received shipping documents from Inbev but with incorrect information_x000D_
1.       Amount mentioned in the invoice was not correct ._x000D_
2.        Shippers details mentioned in the BL was incorrect._x000D_
Due to above reasons we could not clear the shipment . Again follow up was done from our side requesting corrected invoice and shipping documents._x000D_
After so many reminders Corrected invoice was sent in late January._x000D_
Then we were informed on a changes in remittance instructions ( Change of bank details due change of company from Compania to Inbev)_x000D_
and the instructions was received in mid-February. Clearance of the shipment was done subsequently._x000D_
Complaint was logged no sooner we receive all the invoices for BL amendment and for the port demurrage charges._x000D_
 Email correspondence regarding the above can be sent to you for reference._x000D_
Kindly arrange the claim.</t>
  </si>
  <si>
    <t>APLU903874931</t>
  </si>
  <si>
    <t>1381_LKF</t>
  </si>
  <si>
    <t>0038971</t>
  </si>
  <si>
    <t>BOONRAWD TRADING INT</t>
  </si>
  <si>
    <t>-	65 cases missing from container APZU4760973 (copy of picture attached)_x000D_
-	Please issue credit note for 65 cases_x000D_
CORO EXTR OW 4X6 0,355L GEN 4.5 TH</t>
  </si>
  <si>
    <t>284/15</t>
  </si>
  <si>
    <t>APZU4760973</t>
  </si>
  <si>
    <t>CORO EXTR OW 4X6 0,355L GEN 4.5 TH</t>
  </si>
  <si>
    <t>_x000D_
El contenedor APZU4760973 se documentó con 1,680 cajas pero físicamente se cargaron 1,615 cajas._x000D_
_x000D_
El contenedor APZU4887090 se documento con 1,615 cajas pero físicamente se cargaron 1,680 cajas._x000D_
_x000D_
Less cases received, plant confirmed credit back for the less cases received.</t>
  </si>
  <si>
    <t>0038980</t>
  </si>
  <si>
    <t>BECK BLUE NA OW 24 0,33L BOX. We received our PO 4500909768/8346423.  There is a problem regarding the shelf life of all SKU-s. There is a picture also. You can see that the expire date is printed as 00/02/2017.  Could you let us know what is the correct expire date, please ? The photo is taken from the pallet label but it is the same on the bottle label. We could be able to sell this batch. I am expecting the official/correct BBD</t>
  </si>
  <si>
    <t>BECK BLUE NA OW 24 0,33L BOX</t>
  </si>
  <si>
    <t>1512 Cases</t>
  </si>
  <si>
    <t>22/02 - Was the next order 8396280 already checked please for the correct BBD? It is being loaded right now, correct? Shipment 80365176. It is still not loaded at 13:37 pm. Customer: because we changed delivery place from Plovdiv to Haskovo, there was some misalignment in our warehouse. The goods can be sold with this coding and you can close the complaint.</t>
  </si>
  <si>
    <t>0039157</t>
  </si>
  <si>
    <t>DAMAGED CASES IN TRANSIT,  SHIFTED CASES</t>
  </si>
  <si>
    <t>43198OR_4500742591</t>
  </si>
  <si>
    <t>CXRU1435066</t>
  </si>
  <si>
    <t>2 pallets reworked / 70 cases affected</t>
  </si>
  <si>
    <t>0039138</t>
  </si>
  <si>
    <t>Due to late receipt of corrected original documents (required for customs clearance), the shipment accumulated the above mentioned amount for Port storage and line demurrage charges. _x000D_
Breakdown.</t>
  </si>
  <si>
    <t>8047638 / 8047639 / 8047640</t>
  </si>
  <si>
    <t>MSCU7871685/TTNU5855666/MSCU8348724</t>
  </si>
  <si>
    <t>CORO EXTR OW 4X6 0,355L MO 4.5  QA</t>
  </si>
  <si>
    <t>5040 cases</t>
  </si>
  <si>
    <t>double check currency rate, there is nothing in the convertor-&gt; better their rate_x000D_
they need original documents 4/5 days_x000D_
sent to AM for comments , calculated cost till 25/01 --&gt; calculation in excel file in the folder</t>
  </si>
  <si>
    <t>0039151</t>
  </si>
  <si>
    <t>SHIFTED CASES IN TRANSIT, BROKEN CASES, BROKEN PALELTS</t>
  </si>
  <si>
    <t>42777OR_4500731128</t>
  </si>
  <si>
    <t>TRIU8744758</t>
  </si>
  <si>
    <t>03 pallets reworked / 86 cases affected</t>
  </si>
  <si>
    <t>P - contacted</t>
  </si>
  <si>
    <t>0039131</t>
  </si>
  <si>
    <t>42903OR_4500735405</t>
  </si>
  <si>
    <t>MEDU9012957</t>
  </si>
  <si>
    <t>756 cases damaged</t>
  </si>
  <si>
    <t>0039139</t>
  </si>
  <si>
    <t>Feldschloesschen Getraenke</t>
  </si>
  <si>
    <t>CH</t>
  </si>
  <si>
    <t>Avis of container arrival 2 day later than real arrival date. No chance to organize pick up in time.</t>
  </si>
  <si>
    <t>15000634A</t>
  </si>
  <si>
    <t>CORO EXTR OW 4X6 0,355L 4.5 AT CH</t>
  </si>
  <si>
    <t>16556 cases</t>
  </si>
  <si>
    <t>0039128</t>
  </si>
  <si>
    <t>42902OR_4500735404</t>
  </si>
  <si>
    <t>GESU9275826</t>
  </si>
  <si>
    <t>0039113</t>
  </si>
  <si>
    <t>42907OR_4500735409</t>
  </si>
  <si>
    <t>SZLU9085655</t>
  </si>
  <si>
    <t>4 pallets reworked</t>
  </si>
  <si>
    <t>P - contacted 22/2</t>
  </si>
  <si>
    <t>0038978</t>
  </si>
  <si>
    <t>SA-TU LOGISTICS</t>
  </si>
  <si>
    <t>FI</t>
  </si>
  <si>
    <t>We have received a batch of Leffe Brune bottle on December 2015 (PO nr 4500347857, and ABI sales order nr  8087155)_x000D_
Among the batch there are  bottles with wrong back label with wrong EAN code and missing Finnish mandatories. (BBD on those is 23.04.2017)_x000D_
We are going through the stock how much infected goods we have, but please check your end how much we should have received wrong batch</t>
  </si>
  <si>
    <t>LEFF BRUN OW 24 0,33L BOX WRA INT ABII</t>
  </si>
  <si>
    <t>Customer to provide affected quantity. Then plant needs to decide what to do next. In my opinion if only few bottles are affected it would not be efficient to relabel if only few bottles are affected. 29/02 - customer to provide affected quantity. So far only 1 case found. Was the shipment inspected? Final quantity to be confirmed. Is it 1 case only?_x000D_
Closed customer not providing necesary information</t>
  </si>
  <si>
    <t>0039152</t>
  </si>
  <si>
    <t>SHIFTED CASES, IMPROPER STACKING_x000D_
Pictures attached_x000D_
_x000D_
"Complaint team note: this complaint ID contains more orders: 8236554 PO: 43469OR Sipment: 80347183 / order: 8236552 PO: 43467OR Sipment: 80347181 / order: 8236551 PO: 43466OR Sipment: 80347180 / order: 8236550 PO: 43465OR Sipment: 80347149"</t>
  </si>
  <si>
    <t>43470OR</t>
  </si>
  <si>
    <t>CMAU8145540</t>
  </si>
  <si>
    <t>34 pallets reworked + 168 cases damaged</t>
  </si>
  <si>
    <t>Documents not provided</t>
  </si>
  <si>
    <t>0039643</t>
  </si>
  <si>
    <t>GLACIERES COUBECHE &amp; CIE</t>
  </si>
  <si>
    <t>_x000D_
Container CAIU4105383 discharged at Djibouti Port on 04th Jan.2016._x000D_
Documentation issue with the shipping line : Seawaybill wrongly updated by the shipper._x000D_
No reaction from connect inbev until 25th Jan.2016 (in spite of sending many reminders)._x000D_
_x000D_
Demurrage invoice from the shipping line will be deducted from our invoice as we refuse to handle the demurrage fees due to the slowness of reactivity to sort out this documentation issue.</t>
  </si>
  <si>
    <t>CAIU4105383</t>
  </si>
  <si>
    <t>CORO EXTR OW 4X6 0,355L AFR 4.5 DJ</t>
  </si>
  <si>
    <t>following up with documentation team_x000D_
BL PENDING, WHAT DO WE DO HERE?_x000D_
_x000D_
130 USD</t>
  </si>
  <si>
    <t>0039996</t>
  </si>
  <si>
    <t>we placed an order for Hoeg on 16 Nov. but found the beer with shorter shelf life than previous order placed on 14. Oct. As our estimation, BBD should be end of November 2016 however it is shorter by 1 month. It will surely trouble us because goods need to be FIFO and we will also have problems with invesntory controll. Please let us know why BBD for newer older is shorter than goods within former shipment.</t>
  </si>
  <si>
    <t>Belgium 1st-2</t>
  </si>
  <si>
    <t>1.512 cases</t>
  </si>
  <si>
    <t>Produced: 25.09.2015. Total shelf life: 13 months. Transit time: 30 Days. Loaded: 06.01.2016. Received by customer: 16.02.2016. Complaint was discussed with Flavia, SKU is put on LIFO list in Hoegaarden. Complaint is not accepted by the plant, loaded with 64% remaining shelf life. There is no feedback to this complaint from plant, complaint was skipped and mixed up with new complaint 2016176.</t>
  </si>
  <si>
    <t>0039689</t>
  </si>
  <si>
    <t>43077OR - DAMAGED CASES, SHIFTED CASES, CRUSHED AT BOTTOM_x000D_
43081OR - SHIFTED CASES_x000D_
42784OR - SHIFTED CASES_x000D_
_x000D_
_x000D_
Shipment : 80339196 / 80339207 / 80329227_x000D_
Pictures attached</t>
  </si>
  <si>
    <t>8197254 / 8198241 / 8111940</t>
  </si>
  <si>
    <t>43077OR_4500740424 / 43081OR_4500740429 / 42784OR_4500731135</t>
  </si>
  <si>
    <t>80339196 / 80339207/</t>
  </si>
  <si>
    <t>CAIU5468866 / GESU9106425 / TTNU8505234</t>
  </si>
  <si>
    <t>7 pallets and 164 cases</t>
  </si>
  <si>
    <t>0039906</t>
  </si>
  <si>
    <t>WET TRAY, PIERCED CAN, LEAKAGE 2 pallets reworked, 3 cases damaged</t>
  </si>
  <si>
    <t>42953OR</t>
  </si>
  <si>
    <t>OOLU9734609</t>
  </si>
  <si>
    <t>2 pallets reworked, 3 cases damaged</t>
  </si>
  <si>
    <t>Information requested by plant not provided - rejected</t>
  </si>
  <si>
    <t>0039908</t>
  </si>
  <si>
    <t>2 Pallets Reworked, 10 Cases Damaged, BROKEN PALLETS, SEVERAL DAMAGED CANS</t>
  </si>
  <si>
    <t>42983OR</t>
  </si>
  <si>
    <t>CMAU8251291</t>
  </si>
  <si>
    <t>2 Pallets Reworked, 10 Cases Damaged</t>
  </si>
  <si>
    <t>0039909</t>
  </si>
  <si>
    <t>2 Pallets Reworked - DAMAGED/BROKEN CASES IN TRANSIT</t>
  </si>
  <si>
    <t>43523OR</t>
  </si>
  <si>
    <t>CLHU4387456</t>
  </si>
  <si>
    <t>2 Pallets Reworked</t>
  </si>
  <si>
    <t>0039678</t>
  </si>
  <si>
    <t>BROKEN CASES UPON ARRIVAL, SHIFTED CASES</t>
  </si>
  <si>
    <t>43057OR_4500739956</t>
  </si>
  <si>
    <t>TEMU9294236</t>
  </si>
  <si>
    <t>0038654</t>
  </si>
  <si>
    <t>We received 715 cases of Bud Light bottles on this order and were invoiced for 721 cases. 6 cases short</t>
  </si>
  <si>
    <t>BUD LIGH OW 24 0,355L LN APL GEN DUAL</t>
  </si>
  <si>
    <t>6 cases</t>
  </si>
  <si>
    <t>Find owner!, found.</t>
  </si>
  <si>
    <t>0040154</t>
  </si>
  <si>
    <t>We placed the order on 16 Nov 2015 but found BBD 22 Sept 2016, much shorter than we expected. According to ABI standard order process, the BBD for these goods should be around the end of November if we give 1 week lead time. We received the goods with 2 months shorter shelf life. We will not be able to control shipment and inventory if the BBD of the goods cannot be estimate in advance. Goods will be returned from all suprmarkets, hypermarket and CVS for sure if shelf life is under 6 months. Which means we cannot even seel to thechannels mentioned here.</t>
  </si>
  <si>
    <t>Belgium 1st-3</t>
  </si>
  <si>
    <t>HOEG ROSEE CAN 6X4 0.33L SLEEK</t>
  </si>
  <si>
    <t>1040 cases</t>
  </si>
  <si>
    <t>7/03 - Produced: 22.09.2015. Total shelf life: 12 months. T45 from 12 month = 162 days. 22/09/2015 + 162 dagen = T45  --&gt; 02/03/2016 (till this date delivery is in T45. Flavia contacted. MTO. 10/03 - Koen and Daniel to confirm which SKUs we have in LIFO. Then ask what to do with this complaint. Meanwhile complaint was rejected with the customer. Customer to advise selling possibilites, situation, claimed amount.</t>
  </si>
  <si>
    <t>0039910</t>
  </si>
  <si>
    <t>43463OR / BROKEN PALLETS _x000D_
43502OR  / CRUSHED CAN, WET TRAY _x000D_
43503OR / BROKEN PALLETS_x000D_
43683OR / CRUSHED CAN, WET TRAY_x000D_
_x000D_
Shipment numbers :80349910 / 80349911 / 80349912 / 80349965_x000D_
container number : ECMU4159390 / CMAU8095347 / CMAU8303029 / OOLU7337691</t>
  </si>
  <si>
    <t>8236548 / 8237471 / 8237472 / 8282945</t>
  </si>
  <si>
    <t>43463OR / 43502OR / 43503OR / 43683OR</t>
  </si>
  <si>
    <t>80349910 / 80349911</t>
  </si>
  <si>
    <t>ECMU4159390 / CMAU8095347 / OOLU7337691</t>
  </si>
  <si>
    <t>STEL ART CAN 4X6 0,5L TRA CND</t>
  </si>
  <si>
    <t>17 pallets reworked / 20 cases damaged</t>
  </si>
  <si>
    <t>Information not provided - Rejected.</t>
  </si>
  <si>
    <t>0039091</t>
  </si>
  <si>
    <t>Ambev Colombia</t>
  </si>
  <si>
    <t>CO</t>
  </si>
  <si>
    <t>PO AMBCOL0074 por 5 contenedores de Corona extra 6 pack 24/355ml GENERICA se solicitaron  en el mes de Diciembre . Este producto se direccionó con origen Veracruz ya que es el óptimo para el flete con destino a Cartagena. Los 5 contenedores salieron de Manzanillo lo cual incremento el flete en USD 561 por contenedor.</t>
  </si>
  <si>
    <t>AMBCOL0074</t>
  </si>
  <si>
    <t>CORO EXTR OW 4X6 0,355L CHEPV 4.5 CO</t>
  </si>
  <si>
    <t>3520 cases</t>
  </si>
  <si>
    <t>2805 USD / 5 CONTAINERS_x000D_
Lorena confirmed that customer does not decide the production place. Loading is _x000D_
Cliente quiere se produzca en Tropico, (indica en la orden) para mandar a  Cartagena.  _x000D_
En segundo momento se cambia a Zacatecas. _x000D_
Hablar con TP si se ha comunicado a cliente._x000D_
_x000D_
Customers does not decide the port of loading. _x000D_
WE delivered on the boat but through manzanillo. _x000D_
If customer was not informed , we will improve in the future to inform them in advance._x000D_
_x000D_
It has been not accepted as Mexico can change the production from one plant to the other._x000D_
_x000D_
Customer requested Veracruz_x000D_
Introduced in the system as Veracruz_x000D_
Change to Manzanillo 31/12/2015_x000D_
_x000D_
AMBCOL0074 order requested to leave from Veracruz._x000D_
AMBCOL0073 and AMBCOL0074 requested to leave from Manzanillo.</t>
  </si>
  <si>
    <t>0039916</t>
  </si>
  <si>
    <t>BROKEN PALLETS, DAMAGED CASES IN TRANSIT _x000D_
_x000D_
Pictures attached</t>
  </si>
  <si>
    <t>42510OR</t>
  </si>
  <si>
    <t>GATU4244621</t>
  </si>
  <si>
    <t>2 pallets reworked</t>
  </si>
  <si>
    <t>Correct loading - rejected.</t>
  </si>
  <si>
    <t>0039917</t>
  </si>
  <si>
    <t>42508OR</t>
  </si>
  <si>
    <t>TEMU8297014</t>
  </si>
  <si>
    <t>3 pallets reworked, 24 cases damaged</t>
  </si>
  <si>
    <t>Correct loading - rejected</t>
  </si>
  <si>
    <t>0040299</t>
  </si>
  <si>
    <t>_x000D_
_x000D_
Shipment : 80329583 / 80331810 / 80331381 / 80331369 _x000D_
CONTAINER : GESU6466270 / CMAU4540911 / TGHU5236486 /</t>
  </si>
  <si>
    <t>8065049/8080390/8084991/8082841</t>
  </si>
  <si>
    <t>GM15W50002 / GM15W51002/GM15W53002/GM15W52002</t>
  </si>
  <si>
    <t>80329583 / 80331810</t>
  </si>
  <si>
    <t>GESU6466270 / CMAU4540911 / TGHU5236486</t>
  </si>
  <si>
    <t>CORO EXTR OW 4X6 0,355L JP</t>
  </si>
  <si>
    <t>36960 cases</t>
  </si>
  <si>
    <t>informacion de la complaint 39228_x000D_
contact procurement mex once the email is received from Jan_x000D_
send reminder to procurement_x000D_
Reminder sent 4th May</t>
  </si>
  <si>
    <t>0039919</t>
  </si>
  <si>
    <t>DAMAGED CANS, WET TRAY IN TRANSIT _x000D_
_x000D_
Pictures attached</t>
  </si>
  <si>
    <t>42755OR</t>
  </si>
  <si>
    <t>CMAU4854091</t>
  </si>
  <si>
    <t>SPAT HELL CAN 24 0,5L TRA CND</t>
  </si>
  <si>
    <t>87 cases damaged / 6 pallets reworked</t>
  </si>
  <si>
    <t>0039920</t>
  </si>
  <si>
    <t>WET TRAY_x000D_
_x000D_
Pictures attached</t>
  </si>
  <si>
    <t>43473OR</t>
  </si>
  <si>
    <t>CAXU7083593</t>
  </si>
  <si>
    <t>1 case damaged / 2 pallets  reworked</t>
  </si>
  <si>
    <t>Requested information not provided.</t>
  </si>
  <si>
    <t>0040141</t>
  </si>
  <si>
    <t>There are old labels sticking on the keg. So it seems that the kegs were not washed clearly. It took us extra fee to clear them._x000D_
The container number is:_x000D_
KKFU1738240 KKFU1077577 FSCU4937863 YMLU5099076 YMLU5099076 TCKU4367757 YMLU5043945 YMLU4887424</t>
  </si>
  <si>
    <t>8010116 / 8042133</t>
  </si>
  <si>
    <t>ABIC-3451-201519/ ABIC-3451-201520</t>
  </si>
  <si>
    <t>80311450 / 80316536</t>
  </si>
  <si>
    <t>KKFU1738240 KKFU1077577 FSCU4937863</t>
  </si>
  <si>
    <t>HOEG WHIT KEG 30L</t>
  </si>
  <si>
    <t>192 cases</t>
  </si>
  <si>
    <t>EXTRA FEES CONSOLIDATION ---) To be credited</t>
  </si>
  <si>
    <t>0040208</t>
  </si>
  <si>
    <t>HOEG WHIT CAN 24 0,5L TRA _x000D_
_x000D_
Details: (Refer to email attachement)_x000D_
We found 8 cases damaged goods, due to the balloon cannt suppot the goods and collapsed_x000D_
 (please find the pictures in next pages)</t>
  </si>
  <si>
    <t>HK0120151102 A</t>
  </si>
  <si>
    <t>OOLU1612878</t>
  </si>
  <si>
    <t>Rejected - EXW - Transportation damage</t>
  </si>
  <si>
    <t>0039523</t>
  </si>
  <si>
    <t>Additional Fee for  the Corona Sleek Can transported by DHL_x000D_
1st BY DHL	PO # GM15W50003		_x000D_
	B/L No.	Trackage Fee       _x000D_
(Airport - Yokohama Port)		_x000D_
	7FOO240	70,000		_x000D_
	7FOO241			_x000D_
	7FOO238	51,000		_x000D_
	7FOO242	70,000		_x000D_
	7FOO243			_x000D_
	7FOO244	70,000		_x000D_
	7FOO245			_x000D_
	Sub Total	261,000		_x000D_
	Comsumption Tax	20880		_x000D_
	Total	JPY281,880		_x000D_
				_x000D_
2nd BY DHL	PO # GM15W41001		_x000D_
	B/L No.	 Trackage Fee       _x000D_
(Airport - Yokohama port)		_x000D_
	7FOP026	70,000		_x000D_
	7FOP027	70,000		_x000D_
	7FOP028			_x000D_
	7FOP029	51,000		_x000D_
	Sub Total	191,000		_x000D_
	Comsumption Tax	15280		_x000D_
	Total	JPY206,280		_x000D_
				_x000D_
	Sub total	JPY488,160		_x000D_
_x000D_
 G.Total:                                           　　　 Rate JPY120.22    　　　USD4,060.55</t>
  </si>
  <si>
    <t>AIR SHIPMENT</t>
  </si>
  <si>
    <t>2080 cases</t>
  </si>
  <si>
    <t>This complaint is with the 2016155 _x000D_
Tax for the transport not to be paid. 4183.99 USD without the tax_x000D_
tax cost in USD_x000D_
¥20,880 --&gt; 173.68 USD_x000D_
¥19,360 --&gt; 161.03 USD_x000D_
Close with the 2016155</t>
  </si>
  <si>
    <t>0040016</t>
  </si>
  <si>
    <t>wrong weight on documents</t>
  </si>
  <si>
    <t>2015-12-04_1</t>
  </si>
  <si>
    <t>1656 cases</t>
  </si>
  <si>
    <t>0040400</t>
  </si>
  <si>
    <t>damaged goods received, returned with the driver.</t>
  </si>
  <si>
    <t>SUP_56782</t>
  </si>
  <si>
    <t>180 cases</t>
  </si>
  <si>
    <t>29/02 - Plant: create ZRE with shipping point 24C1 and we will GR it. Email was a reply from plant to 2016189, but actually 2016187 is accepted for ZRE.</t>
  </si>
  <si>
    <t>0040511</t>
  </si>
  <si>
    <t>damaged goods returned with the driver.</t>
  </si>
  <si>
    <t>SUP_56552</t>
  </si>
  <si>
    <t>29/02 - Plant: create ZRE with shipping point 24C1 and we will GR it.</t>
  </si>
  <si>
    <t>0040438</t>
  </si>
  <si>
    <t>SHIFTED CASES_x000D_
 Container no.	MEDU8657416 (TRIU8914520 in the complaint form)_x000D_
CXRU1540420_x000D_
TGHU9612051 (TRIU8758936 in the complaint form )</t>
  </si>
  <si>
    <t>8185335 \ 8195395 \ 8192785</t>
  </si>
  <si>
    <t>43017OR_4500739916 \ 43023OR_4500739922 \ 43018OR_4500739917</t>
  </si>
  <si>
    <t>MEDU8657416 \ CXRU1540420 \ TGHU9612051</t>
  </si>
  <si>
    <t>CORONA_4X6_330_BN_BI_7X12_CSP</t>
  </si>
  <si>
    <t>84 cases</t>
  </si>
  <si>
    <t>0040426</t>
  </si>
  <si>
    <t>_x000D_
po 43268OR_4500742818_x000D_
shipment number \ 80340703 \ 80342716 \ 80342692 \ 80342685 \ 80342689_x000D_
continer number TTNU8070091 \ CRSU6024921 \ MEDU9093630 \ TTNU8410490 \ SZLU9106275</t>
  </si>
  <si>
    <t>8233166 \ 8233064 \ 8232121\8232882 \ 8232546</t>
  </si>
  <si>
    <t>43201OR_4500742595 \ 43205OR_4500742640 \ 43260OR_4500742810 \ 43273OR_4500742823 \</t>
  </si>
  <si>
    <t>TTNU8070091 \</t>
  </si>
  <si>
    <t>Plant sent evidences / rejected by plant</t>
  </si>
  <si>
    <t>0041393</t>
  </si>
  <si>
    <t>Arrived Damaged, photos provided</t>
  </si>
  <si>
    <t>CMD15709</t>
  </si>
  <si>
    <t>STEL ART CAN 24 0,33L TRA GAS IC</t>
  </si>
  <si>
    <t>24 cases</t>
  </si>
  <si>
    <t>21/03 complaint rejected by the plant, being followed up with the forwarder 02/05/2016 accepted by AM</t>
  </si>
  <si>
    <t>0041772</t>
  </si>
  <si>
    <t>HAUGEN - GRUPPEN EHF.</t>
  </si>
  <si>
    <t>IS</t>
  </si>
  <si>
    <t>Back labels did not have (required by law in Iceland) ingredients in English, as had been agreed on previously._x000D_
See communication attached in email._x000D_
_x000D_
We had to print stickers and have them applied to each individual bottle at our bonded warehouse._x000D_
Cost of printing and application is 424 EUR</t>
  </si>
  <si>
    <t>7592092, 7952909</t>
  </si>
  <si>
    <t>144 cases bottles</t>
  </si>
  <si>
    <t>0041947</t>
  </si>
  <si>
    <t>Ambev Italy</t>
  </si>
  <si>
    <t>IT</t>
  </si>
  <si>
    <t>_x000D_
Last Friday we received the first 24 containers of the Lesotho Lyon from Mexico, n 10 of  these containers arrived damaged_x000D_
Total number of cartons received last Friday :_x000D_
-	N. 38.088 SKU 44331 CORO EXTR OW 4X6 0,355L IT _x000D_
-	N. 2400 crts of SKU 52543 CORO EXTR OW 4X6 0,210 L IT_x000D_
-	n. 467 cartons of SKU 44331 CORO EXTR OW 4X6 0,355L IT  are broken not saleable_x000D_
_x000D_
_x000D_
Inbound	container n	n. crts broken_x000D_
Delivery		_x000D_
4502878787    	MEDU4114581	36_x000D_
4502878767    	TTNU5743100	90_x000D_
4502878786    	TGHU4075010	90_x000D_
4502878779    	MSCU4716690	36_x000D_
4502878785    	TTNU4622227	90_x000D_
4502878795   	INBU5319242	36_x000D_
4502878954    	TRLU6571196	18_x000D_
4502878937    	TTNU5008471	18_x000D_
4502878920    	MSCU5529035	36_x000D_
4502878889    	MSCU5626360	8_x000D_
4502878782    	MSCU4808502	9_x000D_
		_x000D_
 		tot n. 467</t>
  </si>
  <si>
    <t>MEDU4114581</t>
  </si>
  <si>
    <t>CORO EXTR OW 4X6 0,355L IT COMP</t>
  </si>
  <si>
    <t>467 cases</t>
  </si>
  <si>
    <t>7.49 unit case</t>
  </si>
  <si>
    <t>0041951</t>
  </si>
  <si>
    <t>_x000D_
1. Shipment 80369043, Total 10 Boxes with broken bottles_x000D_
Batch O122908701_x000D_
_x000D_
2. Shipment 80369044, Total 4 boxes with broken bottles_x000D_
_x000D_
3. Shipment 80369857, Total 5 boxes with broken bottles_x000D_
_x000D_
4. Shipment 80369856, Total 6 boxes with broken bottles_x000D_
_x000D_
5. Shipment 80370818, Total 4 boxes with broken bottles_x000D_
_x000D_
6. Shipment 80370819, Total 5 Boxes with broken bottles_x000D_
_x000D_
Please find for all shipments pictures of batches, SSCCs and boxes in the attached PDF-files._x000D_
_x000D_
80369043, 80369044, 80369857, 80369856, 80370818, 80370819</t>
  </si>
  <si>
    <t>80369043, 80369044, 80369857, 80369856, 80370818, 80370819</t>
  </si>
  <si>
    <t>34 cases</t>
  </si>
  <si>
    <t>0041979</t>
  </si>
  <si>
    <t>Please find example pictures of batches and boxes in the attached PDF-file._x000D_
 Total 34 Boxes _x000D_
_x000D_
_x000D_
Shipments 80360673, 80362038 to 80362039; 80363397 to 80363399; 80364230 to 80364235; 80365841 to 80365846; 80367230 to 80367231; _x000D_
80367516 to 80368019</t>
  </si>
  <si>
    <t>0041430</t>
  </si>
  <si>
    <t>Kattus Vertriebs GmbH</t>
  </si>
  <si>
    <t>AT</t>
  </si>
  <si>
    <t>_x000D_
Importcontainers are in a very bad condition -&gt; we have to calculate with additional costs of repairing! See pictures below</t>
  </si>
  <si>
    <t>OOLU8055964</t>
  </si>
  <si>
    <t>Follow up with customer on what do they claim 26 May</t>
  </si>
  <si>
    <t>0041940</t>
  </si>
  <si>
    <t>Container Condition is bad : Please find attached container condition upon unstuffing. Container has 3 big holes as seen. Short-landed :  There are 4 cartons of Beck’s Pt &amp; 16 cartons of Beck’s Can shortlanded.</t>
  </si>
  <si>
    <t>LTPO15000991</t>
  </si>
  <si>
    <t>34101, 5830</t>
  </si>
  <si>
    <t>20 cases</t>
  </si>
  <si>
    <t>16/03 - plant: ''the loading paper is scanned after the transport'' (/). Complaint rejected. 22/03 - customer is asking for explanation letter + CN for custom purposes till Thursday 24th.. The containers are opened at customs. Travel Retail (Wes Debenport) contacted if Sales would accept the 20 cases. Plant to send proof of loading. 37.64 EUR + 149.44 EUR = 187.08 EUR. Explanation letter for customs purposes sent to the customer - customer was informed that everything was loaded.</t>
  </si>
  <si>
    <t>0041643</t>
  </si>
  <si>
    <t>HK0320151201</t>
  </si>
  <si>
    <t>KKFU1642180</t>
  </si>
  <si>
    <t>0041993</t>
  </si>
  <si>
    <t>Goods were ordered by the order No 160, arrived to Riga 12/02/2015. Full documents for release  we received only 22/02/2016._x000D_
Due to the lack of full documents we have been charged by the sea line (SIA ESTMA) for the storage and demurrage of all containers batch (CAIU 8460621  FSCU 6951840  HLBU 1526118  HLXU 5218321  HLXU 5250560) in amount of 436.2 euro. _x000D_
We ask you to cover charges caused by the documents missing from your side. _x000D_
Thank you.</t>
  </si>
  <si>
    <t>8069255 / 8069250</t>
  </si>
  <si>
    <t>160_1 / 160</t>
  </si>
  <si>
    <t>80327993 / 80327998</t>
  </si>
  <si>
    <t>5 containers</t>
  </si>
  <si>
    <t>we delivered late the documents, SWB FROM the shjpping line later , complaint agains them?</t>
  </si>
  <si>
    <t>0042050</t>
  </si>
  <si>
    <t>Damaged &amp; wet cases, several cases with broken bottles</t>
  </si>
  <si>
    <t>041115croaDec</t>
  </si>
  <si>
    <t>HLXU6413343</t>
  </si>
  <si>
    <t>cargado en veracruz, producido en tropico_x000D_
11.03 EUR/CAJA_x000D_
5,84 EUR/CAJA TRANSFER price</t>
  </si>
  <si>
    <t>0042328</t>
  </si>
  <si>
    <t>On Monday the 7th of May we received  25 containers of the Lesotho Lyon from Mexico, n 11 of  these containers arrived damaged_x000D_
Total number of cartons received   :_x000D_
-	N. 41.400 SKU 44331 CORO EXTR OW 4X6 0,355L IT _x000D_
-	n. 368 cartons of SKU 44331 CORO EXTR OW 4X6 0,355L IT  are broken not saleab_x000D_
Delivery : 1601601722_x000D_
1601601723_x000D_
1601602063_x000D_
1601602066_x000D_
1601602101_x000D_
1601603077_x000D_
1601603107_x000D_
1601603148_x000D_
1601603977_x000D_
1601605629_x000D_
1601606394   _x000D_
 container : mscu5838327_x000D_
MSCU5619015_x000D_
MSCU4808919_x000D_
MSCU5579036_x000D_
MSCU5033111_x000D_
GSTU7516817_x000D_
CLHU4671992_x000D_
MSCU4921545_x000D_
TTNU5154584_x000D_
MSCU5752835_x000D_
CRXU4383673 Best before 04/01/2017 – 06/01/2017 - 07/01/2017 – 08/01/2017 – 09/01/2017 – 10/01/2017</t>
  </si>
  <si>
    <t>MSCU5619015</t>
  </si>
  <si>
    <t>368 cases</t>
  </si>
  <si>
    <t>0042506</t>
  </si>
  <si>
    <t>These extra storage costs occurred due to the delay in receipt of the Way bills. •	Order Stella Artois  6/16    (Your Order No : 8234766, Invoice 9910011640/28.01.2016)  1 container _x000D_
•	Order Stella Artois  9/16  (Your Order No : 8020059, Invoice 9910010394/11.01.2016) 1 container •	Order Stella Artois 13/16  (Your Order No : 8312416, Invoice 9910011639/28.01.2016)  1 container •	Order Stella Artois  12/16 –Leffe 5/16 (Your Order No : 8312389, Invoice 9910011637/27.01.2016)  1 container •	Order Stella Artois  15/16 - Leffe 6/16  (Your Order No : 8312580, Invoice 9910011701/01.02.2016)  1 container . These containers arrived at Piraeus port on the 4/2/2016 &amp; 13.02.2016. The relevant Way bills arrived 3-5 days later, so we couldn’t clear from Customs on time and this delay caused extra Storage costs at Piraeus port. Order Becks  1/16  (Your Order No : 8233705, Invoice 9910010415/11.01.2016)  1 container Order Becks  2/16  (Your Order No : 8233710, Invoice 9910010412/11.01.2016)  1 container .Documents of charges at Piraeus port are in Greek.</t>
  </si>
  <si>
    <t>8234766, 8020059, 8312416, …</t>
  </si>
  <si>
    <t>Stella 6/16, 9/16, 13/16, 12/16-Leffe…</t>
  </si>
  <si>
    <t>TTNU5621518, TRLU8642658</t>
  </si>
  <si>
    <t>Stella 6/16, Stella 9/16, Stella 13/16, Stella 12/16-LEFFE 5/16, Stella 15/16-LEFFE 6/16, BECKS 1/16, BECKS 2/1. 13/04 - customer to issue DN. Crediting was approved by AM. Still BSC feedback is needed. 0/07 - was kept open for root cause and preventive actions, which was never received from Docs team.</t>
  </si>
  <si>
    <t>0041582</t>
  </si>
  <si>
    <t>Cases were found damaged when the container was opened. Broken bottles and wet cases.</t>
  </si>
  <si>
    <t>AMBCOL0072</t>
  </si>
  <si>
    <t>MSCU866138-5</t>
  </si>
  <si>
    <t>12 Cases</t>
  </si>
  <si>
    <t>waiting confirmation of pictures_x000D_
_x000D_
complete info in data base (order, container, etc etc)</t>
  </si>
  <si>
    <t>0042428</t>
  </si>
  <si>
    <t>Details:_x000D_
432 kegs has been expired on Feb.1st .</t>
  </si>
  <si>
    <t>HK0320160101</t>
  </si>
  <si>
    <t>KKFU1530575</t>
  </si>
  <si>
    <t>432 kegs</t>
  </si>
  <si>
    <t>wrong expiry date on documents, it was corrected after checking with documents team. New packing list sent to cutomer. Problem solved with it.</t>
  </si>
  <si>
    <t>0043345</t>
  </si>
  <si>
    <t>Problem 1) empty case without bottles _x000D_
Problem 2) pallets with missing cartons inside (when inspected form the outside looked to be all full layers, however on of the inner cartons was missing from different stacks)_x000D_
_x000D_
Container PCIU8583368 –8 empty carton without bottles _x000D_
_x000D_
Container PCIU9025910 – 3 missing cartons_x000D_
_x000D_
Container PCIU9014448 – 2 missing cartons_x000D_
SEAL#  MXJFH010969</t>
  </si>
  <si>
    <t>8086748 / 8085422 / 8085420</t>
  </si>
  <si>
    <t>DP25337 / DP25342_2</t>
  </si>
  <si>
    <t>80330675 / 80330728</t>
  </si>
  <si>
    <t>PCIU8583368 / PCIU9025910</t>
  </si>
  <si>
    <t>This complaint has been registered formally to investigate with the plant. No money claimed by the customer. But they are still having this issue.</t>
  </si>
  <si>
    <t>0043180</t>
  </si>
  <si>
    <t>DEQ</t>
  </si>
  <si>
    <t>Last night we had a import load of Stella kegs that contained leakers (Shipment# 20998461).  We found 28 total leakers in the 900 kegs we went through.  See pictures below.  Please pass this along to the producing brewery.</t>
  </si>
  <si>
    <t>STEL ART KEG 19,5L 1/6BBL USA</t>
  </si>
  <si>
    <t>28kegs</t>
  </si>
  <si>
    <t>0043346</t>
  </si>
  <si>
    <t>_x000D_
17 cases empties (the bottles were removed) + 1 missing box in the pallet_x000D_
_x000D_
Seal: MXJFH011682 _x000D_
Container: TGHU6908179 – C1567_x000D_
_x000D_
_x000D_
Seal: W1146679 _x000D_
Container: CLHU4669296</t>
  </si>
  <si>
    <t xml:space="preserve"> 8234573 / 8223434</t>
  </si>
  <si>
    <t>DP25463 / DP25462</t>
  </si>
  <si>
    <t>80339528 / 80339553</t>
  </si>
  <si>
    <t>CLHU4669296 / TGHU6908179</t>
  </si>
  <si>
    <t>0042933</t>
  </si>
  <si>
    <t>All Order numbers in complaint form _x000D_
On Wednesday the 9th of March we received  20 containers of the Lesotho Lyon from Mexico, n 15 of  these containers arrived damaged_x000D_
Total number of cartons received   :_x000D_
-	N.  33.120 SKU 44331 CORO EXTR OW 4X6 0,355L IT _x000D_
-	n. 576 cartons of SKU 44331 CORO EXTR OW 4X6 0,355L IT  are broken not salele ,             container_x000D_
MSCU5662665_x000D_
MSCU4906432_x000D_
mscu4706814_x000D_
gatu4142759_x000D_
TTNU4625479_x000D_
ttnu4553126_x000D_
MSCU5824302_x000D_
MSCU4335631_x000D_
MSCU4722570_x000D_
MSCU5670784_x000D_
tghu4465127_x000D_
FSCU4871236_x000D_
MSCU4328674_x000D_
CLHU4337394_x000D_
MSCU4735052</t>
  </si>
  <si>
    <t>MSCU5662665</t>
  </si>
  <si>
    <t>576 cases</t>
  </si>
  <si>
    <t>0043058</t>
  </si>
  <si>
    <t>There are 12 cases broken on the road.</t>
  </si>
  <si>
    <t>ABIC-39514-201501</t>
  </si>
  <si>
    <t>CSLU1628972</t>
  </si>
  <si>
    <t>0043090</t>
  </si>
  <si>
    <t>Details:_x000D_
We found 1 case with poor condition wrapper, 1 case missing 1 can and 4 cases damaged</t>
  </si>
  <si>
    <t>HK0220151202</t>
  </si>
  <si>
    <t>OOLU0600580</t>
  </si>
  <si>
    <t>LOWB WEIZ HELL CAN 24 0,5L TRA</t>
  </si>
  <si>
    <t>6 cases damaged</t>
  </si>
  <si>
    <t>New recalculation: _x000D_
Extra fees ( Per case ): HKD 4081.14/ 693 = 5.89_x000D_
Total Extra fees : HKD5.89 x 6 = 35.34 - 4.17 EUR</t>
  </si>
  <si>
    <t>0042479</t>
  </si>
  <si>
    <t>On Tuesday the 8th of March we received  20 containers of the Lesotho Lyon from Mexico, n 5 of  these containers arrived damaged_x000D_
Total number of cartons received   :_x000D_
-	N.  33.120 SKU 44331 CORO EXTR OW 4X6 0,355L IT _x000D_
-	n. 180 cartons of SKU 44331 CORO EXTR OW 4X6 0,355L IT  are broken not saleable   _x000D_
ALL containers and Order number in word file    container_x000D_
CLHU4413323_x000D_
MEDU4060839_x000D_
mscu5038920_x000D_
MEDU4084580_x000D_
TTNU4265990</t>
  </si>
  <si>
    <t>CLHU4413323</t>
  </si>
  <si>
    <t>180 Cases</t>
  </si>
  <si>
    <t>7,49 EUR</t>
  </si>
  <si>
    <t>0043097</t>
  </si>
  <si>
    <t>HOEG WHIT CAN 24 0,5L TRA _x000D_
_x000D_
Details: (Refer to email attachement)_x000D_
We found 26 cases damaged goods, due to the lower goods were damaged easily._x000D_
 (please find the pictures in next pages)</t>
  </si>
  <si>
    <t>HK0120151102</t>
  </si>
  <si>
    <t>OOLU3034070</t>
  </si>
  <si>
    <t>26 cases</t>
  </si>
  <si>
    <t>0043403</t>
  </si>
  <si>
    <t>Lisko Plus</t>
  </si>
  <si>
    <t>BY</t>
  </si>
  <si>
    <t>The above mentioned goods (Hoegaarden beer 24x0,33L. bottles) delivered to us according to invoice 9910013867 as of 03.03.2016 from Leuven have a short remaining shelf-life. _x000D_
The products were produced on 23.09.2015 (6 months ago!!!). Our clients refuse to purchase from us the products with the remaining shelf life less than 80%. The delivered goods have a 54% remaining shelf life._x000D_
Based on these facts we will have to bear many losses, to arrange any sales. So regarding this delivery and these goods we are to agree the respective price discounts (up to 50%) with our clients to have an opportunity to sell the delivered products._x000D_
So we would like to discuss with you the possibility of any refund of our losses connected with sales of the delivered batch of Hoegaarden beer 24x0,33 L. bottles with such a short remaining shelf-life.</t>
  </si>
  <si>
    <t>288 cartons (6912 bottles)</t>
  </si>
  <si>
    <t>15/3 based on the new freshness rule, the complaint should be rejected by the plant. Flavia to advise22/3 accepted by AM</t>
  </si>
  <si>
    <t>0043547</t>
  </si>
  <si>
    <t>BROKEN PALLETS, DAMAGED CASES IN TRANSIT</t>
  </si>
  <si>
    <t>43507OR</t>
  </si>
  <si>
    <t>OOLU9817046</t>
  </si>
  <si>
    <t>BUD LIGH LIME OW 2X12 0,33L PAC CND</t>
  </si>
  <si>
    <t>1 Pallet Reworked 1 Cases Damaged</t>
  </si>
  <si>
    <t>Waiting for disposal letter_x000D_
closed after the deadline</t>
  </si>
  <si>
    <t>0043763</t>
  </si>
  <si>
    <t>1 case short_x000D_
extra fees 8.15 USD</t>
  </si>
  <si>
    <t>BF000529-A</t>
  </si>
  <si>
    <t>BOL IVE 0007993</t>
  </si>
  <si>
    <t>BUSCH LIGH CAN 4X6 0,296L SLEEK PR</t>
  </si>
  <si>
    <t>1 CASE</t>
  </si>
  <si>
    <t>0043731</t>
  </si>
  <si>
    <t>We received a shipment of B9-B70s that had multiple moldy caps on kegs. I attached a few pictures for you to see from shipment 20998476. We had unloaded almost the whole trailer before noticing it. These kegs have a freshest before date of 07/2016. We unloaded them into bin 0746 which is now on status 13.</t>
  </si>
  <si>
    <t>440 kegs</t>
  </si>
  <si>
    <t>0042176</t>
  </si>
  <si>
    <t>Details:_x000D_
2 kegs without cap</t>
  </si>
  <si>
    <t>HK0120151103</t>
  </si>
  <si>
    <t>OOLU7938727</t>
  </si>
  <si>
    <t>0043968</t>
  </si>
  <si>
    <t>Different shape of the Keg head.</t>
  </si>
  <si>
    <t>FRAN HWH KEG 30L</t>
  </si>
  <si>
    <t>0044017</t>
  </si>
  <si>
    <t>SUP_56863</t>
  </si>
  <si>
    <t>0044045</t>
  </si>
  <si>
    <t>Damaged items because of wrong stuffing._x000D_
62 cartons 0.5 can   of  L'brau sku 32161_x000D_
3 cartons  0.5 can of  Franziskaner sku 47305_x000D_
1 carton 0.5 bottle of  Franciskaner HWH W sku 6525</t>
  </si>
  <si>
    <t>32161, 47305, 6525</t>
  </si>
  <si>
    <t>62 cases, 3 cases, 1 case</t>
  </si>
  <si>
    <t>costs breakdown saved in the folder</t>
  </si>
  <si>
    <t>0043800</t>
  </si>
  <si>
    <t>Short 56 cases on order 47180 - tptaů cůao,ed amount 1,113.14_x000D_
extra fees 548.1 uSD</t>
  </si>
  <si>
    <t>BF0002AA-15</t>
  </si>
  <si>
    <t>BOL IVE0007922</t>
  </si>
  <si>
    <t>BUD OW 4X6 0,355L TO APL BS PR</t>
  </si>
  <si>
    <t>CN for product cost issued</t>
  </si>
  <si>
    <t>0043847</t>
  </si>
  <si>
    <t>Cartons are in Spanish.  Apparently a mix up with the correct material during the boxing process.  Photos attached.  Not saleable in the US.</t>
  </si>
  <si>
    <t>CLHU8544677</t>
  </si>
  <si>
    <t>STEL ART OW 4X6 0,33L BOX WRA USA</t>
  </si>
  <si>
    <t>288 cases</t>
  </si>
  <si>
    <t>0043553</t>
  </si>
  <si>
    <t>SHIFTED CASES in transit_x000D_
_x000D_
Pictures attached</t>
  </si>
  <si>
    <t>44516OR</t>
  </si>
  <si>
    <t>TCLU6463490</t>
  </si>
  <si>
    <t>3 Pallet Reworked  3 Damage Case</t>
  </si>
  <si>
    <t>$83.75 CAD – customer in USD 59,88_x000D_
Convertor in USD 61,75</t>
  </si>
  <si>
    <t>0043863</t>
  </si>
  <si>
    <t>Columbus Brewery</t>
  </si>
  <si>
    <t>2,200 (2,008 kegs in house, 192 kegs at wholesaler) of Stella 1/6 bbls have mold on the caps and spears.   Kegs dated 1/21 through 2/1 are impacted.  Details on exact dates and quantities are attached below.   We will move forward and dump these kegs as instructed.  _x000D_
_x000D_
Offical block has been initated for the 192 kegs at wholesalers.</t>
  </si>
  <si>
    <t>4504604214; 4504630163; 4504604195; 4504604196</t>
  </si>
  <si>
    <t>2008 kegs</t>
  </si>
  <si>
    <t>0043654</t>
  </si>
  <si>
    <t>_x000D_
We found the leaking can in container arrived on Mar 10, 2016._x000D_
Additional Comment: Corona Sleek Can gets damage during transportation easier (much more frequently) than other SKU. Route cause analysis including review of material and/or specification is required.</t>
  </si>
  <si>
    <t>8047237, 8047238, 8047239,</t>
  </si>
  <si>
    <t>GM15W46201_BO</t>
  </si>
  <si>
    <t>80318695 / 80318696/</t>
  </si>
  <si>
    <t>APZU4813435 / TCLU4091389 / TGHU4641885</t>
  </si>
  <si>
    <t>41 cases</t>
  </si>
  <si>
    <t>Container numbers &gt; APZU4813435 / TCLU4091389 / TGHU4641885_x000D_
Shipment numbers 80318695 / 80318696/ 80318676</t>
  </si>
  <si>
    <t>0043895</t>
  </si>
  <si>
    <t>84 ca short on AB order 49891_x000D_
Total Claim $1,669.71_x000D_
extra fees 822.15 USD_x000D_
_x000D_
BOL IVE0007922</t>
  </si>
  <si>
    <t>CN issued for the product cost</t>
  </si>
  <si>
    <t>0044088</t>
  </si>
  <si>
    <t>FOODS &amp; GOODS S.A.</t>
  </si>
  <si>
    <t>_x000D_
The Delay to receive document for clearance (Certificate for export and invoice) generated a demurrage cost at the harbor._x000D_
Documents requested by Foods &amp; Goods since 05 January 2016 and send by Anheuser-Busch InBev 23/02/2016_x000D_
Invoice relevant of the extra fees will be send separately</t>
  </si>
  <si>
    <t>FCIU8313721 - HLXU8529461 - TGHU8065411</t>
  </si>
  <si>
    <t>CORO EXTR OW 4X6 0,355L AFR 4.5 MA</t>
  </si>
  <si>
    <t>6624 cases</t>
  </si>
  <si>
    <t>Issue in prices of the data base with the incoterm._x000D_
_x000D_
224.568,00 MAD (equivalent to 20.678,45 € )</t>
  </si>
  <si>
    <t>_x000D_
The Delay to receive document for clearance (Certificate for export and invoice) generated a demurrage cost at the harbor._x000D_
Documents requested by Foods &amp; Goods since 16 January 2016 and send by Anheuser-Busch InBev 23/02/2016_x000D_
Invoice relevant of the extra fees will be send separately</t>
  </si>
  <si>
    <t>Ordre Janvier 16</t>
  </si>
  <si>
    <t>FSCU9853092 - HLXU6442450 -</t>
  </si>
  <si>
    <t>containers FSCU9853092 - HLXU6442450 - CAIU8078687 - HLXU8240627</t>
  </si>
  <si>
    <t>0043574</t>
  </si>
  <si>
    <t>DAMAGED CASE IN TRANSIT- Palletizer Issue at the brewery _x000D_
_x000D_
Pictures attached</t>
  </si>
  <si>
    <t>42764OR_4500726211_BO</t>
  </si>
  <si>
    <t>PONU4802587</t>
  </si>
  <si>
    <t>0043894</t>
  </si>
  <si>
    <t>201512_0011359</t>
  </si>
  <si>
    <t>154 cases</t>
  </si>
  <si>
    <t>0043576</t>
  </si>
  <si>
    <t>BROKEN CASES UPON ARRIVAL_x000D_
Pictures attached</t>
  </si>
  <si>
    <t>43171OR_4500742564</t>
  </si>
  <si>
    <t>TRIU8384590</t>
  </si>
  <si>
    <t>0042942</t>
  </si>
  <si>
    <t>not readable bbd</t>
  </si>
  <si>
    <t>OB 15 11 03 E-3</t>
  </si>
  <si>
    <t>244  cases</t>
  </si>
  <si>
    <t>To be credited - awaiting disposal letter, CN sent</t>
  </si>
  <si>
    <t>0042862</t>
  </si>
  <si>
    <t>900 kegs shelf life less than 60%._x000D_
Shelf life   	QTY_x000D_
51              	280_x000D_
52              	160_x000D_
72              	40_x000D_
73              	120_x000D_
74        	280_x000D_
75        	20</t>
  </si>
  <si>
    <t>HK0120151201</t>
  </si>
  <si>
    <t>OOLU7954245</t>
  </si>
  <si>
    <t>900 kegs</t>
  </si>
  <si>
    <t>4/08 - on Dani'request, I started analysing this complaint Eva).</t>
  </si>
  <si>
    <t>0044381</t>
  </si>
  <si>
    <t>Sinebrychoff Finland</t>
  </si>
  <si>
    <t>Wecke Christopher</t>
  </si>
  <si>
    <t>-	3rd March one consumer complained about bad quality (undrinkable) of Budweiser beer_x000D_
-	9th March consumer returned nine cans, which were examined: Beer in four cans was visually hazy and taste was acidic, not typical for Budweiser beer. Five of returned cans were clear and without any off-flavours. As reference, we had other batch of Budweiser._x000D_
-	We have in warehouse 46 pallets of Budweiser batch (Production date 290515, BBD 280516)_x000D_
-	One crate was collected from every fourth pallet. Three cans were taken from each crate. All together 36 cans were examined._x000D_
-	Turbidity was measured by using Sigrist Laboratory Turbidimeter LabScat 2. Turbidity results attached._x000D_
-	Hazy samples were examined by microscopy and bacteria were observed._x000D_
-	Beer spoilage bacteria were confirmed by PCR, Pall GeneDisc method. Reports attached.</t>
  </si>
  <si>
    <t>3258 cases</t>
  </si>
  <si>
    <t>CN needs to be checked with Quality Team</t>
  </si>
  <si>
    <t>0042173</t>
  </si>
  <si>
    <t>Details:_x000D_
2 KEG WITHOUT CAP (The missing cap can’t found in the container)</t>
  </si>
  <si>
    <t>HK0120151204</t>
  </si>
  <si>
    <t>OOLU4426270</t>
  </si>
  <si>
    <t>product: EUR 10.1915*2=20.383_x000D_
extra fees: USD (2.05+ 0.36)*2=2.41</t>
  </si>
  <si>
    <t>0044283</t>
  </si>
  <si>
    <t>Details:_x000D_
2 KEG WITHOUT CAP (The missing cap can’t  be found in the container)</t>
  </si>
  <si>
    <t>OOLU7829367</t>
  </si>
  <si>
    <t>Product amount claimed 	EUR 10.1915*2=20.383_x000D_
Extra fees 	USD (2.05+ 0.36)*=2.1</t>
  </si>
  <si>
    <t>0043930</t>
  </si>
  <si>
    <t>We receive six empty cases with no beer in the cartons._x000D_
Container number: OOLU4293964，OOLU4436387</t>
  </si>
  <si>
    <t>8258618 / 8258615</t>
  </si>
  <si>
    <t>ABIC-6525-201502</t>
  </si>
  <si>
    <t>80346477 / 80346474</t>
  </si>
  <si>
    <t>OOLU4293964，OOLU4436387</t>
  </si>
  <si>
    <t>0044765</t>
  </si>
  <si>
    <t>Jacksonville Brewery</t>
  </si>
  <si>
    <t>We found 11 defects.  The remaining kegs were placed back into stock this morning.  See WMS inventory below for B9-B70-01’s.</t>
  </si>
  <si>
    <t>Duplicate with 2016233</t>
  </si>
  <si>
    <t>0044778</t>
  </si>
  <si>
    <t>Cerveceria Modelo de Mexico</t>
  </si>
  <si>
    <t xml:space="preserve"> "The product arrives damaged to the border, it does not have air bags."    -     Order numbers : 21151030; 21151150; 21151149 / P.O. number : CRTV459082016021547; CRTV060472016021519; CRTV060472016021518   / Shipment number 80362647, 80362617, 80362616 Quantinty : 756 cases+ 539 cases+ 131 cases = 1426 cases</t>
  </si>
  <si>
    <t>CRTV459082016021547</t>
  </si>
  <si>
    <t>BUD LIGH STRA CAN 6X4 0,473L TRAY MX</t>
  </si>
  <si>
    <t>1426 cases</t>
  </si>
  <si>
    <t>costs under the complaint 2016513</t>
  </si>
  <si>
    <t>0044543</t>
  </si>
  <si>
    <t>Additional Comment: Corona Sleek Can gets damage during transportation easier (much more frequently) than other SKU. Route cause analysis including review of material and/or specification is required._x000D_
_x000D_
Total: US$546.55                                                                                    ._x000D_
Disposal Fee:         US$329.80 (@US$3.88 x 85)_x000D_
Re palletizing Fee: US$12.75 (@US$0.15 x 85) as extra work_x000D_
_x000D_
shipment number: 80351083,80351084,80351085,80351086_x000D_
Warehousing Fee: US$204.00 (@US$2.40 x 85) as general base cost</t>
  </si>
  <si>
    <t>80351083,80351084,</t>
  </si>
  <si>
    <t>APZU4803606,TGHU4823540,APZU4891280,APHU6904336</t>
  </si>
  <si>
    <t>85 cases</t>
  </si>
  <si>
    <t>0044590</t>
  </si>
  <si>
    <t>The container number is OOLU1316388._x000D_
_x000D_
We receive  one pallet in which beers are not fresh. They were producted in 2015/6/28 and will expire in 2016/6/28.</t>
  </si>
  <si>
    <t>ABIC-19971-201501</t>
  </si>
  <si>
    <t>OOLU1316388</t>
  </si>
  <si>
    <t>0044356</t>
  </si>
  <si>
    <t>Received Corona 4x6 BTL instead of Corona 4x6 CSP for all 6 loads (20 pallets each)_x000D_
Order - 8233461 - 8232676 - 8233463 - 8233266 - 8233075 - 8237466</t>
  </si>
  <si>
    <t>43447OR_4500742771</t>
  </si>
  <si>
    <t>TTNU8460654</t>
  </si>
  <si>
    <t>120 pallets</t>
  </si>
  <si>
    <t>what is CSP in the descrition ? Vs BTL_x000D_
CORONA_4X6_330_BN_BI_7X12_CSP_x000D_
Questions_x000D_
Did we receive from the customer the correct information?_x000D_
_x000D_
If not, _x000D_
can you share this confirmation (email, excel file..) that the we received wrong from them_x000D_
If yes, _x000D_
Why we put it this in the system?_x000D_
It was a human error, data base….</t>
  </si>
  <si>
    <t>0044849</t>
  </si>
  <si>
    <t>Some kegs were fallen and barely crushed customs officers when they tried to open the container for regular investigation. Luckily nobody was hurt. However we found that 31 cases  of Bod 440ml cans were crushed by fallen kegs. BODD PUB ALE CAN 6X4 0,44L TRA INT</t>
  </si>
  <si>
    <t>UK 1st</t>
  </si>
  <si>
    <t>KKTU7931456</t>
  </si>
  <si>
    <t>BODD PUB ALE CAN 6X4 0,44L TRA INT</t>
  </si>
  <si>
    <t>31 cases</t>
  </si>
  <si>
    <t>23/03 - accepted by plant. Customer to advise costs. It should be only the product price, as always…(?) Inform plant about the final costs. 5/4 plant to forward acceptance e-mail.</t>
  </si>
  <si>
    <t>0044748</t>
  </si>
  <si>
    <t>RECEIVED CORONA 4X6 INSTEAD OF 2X12</t>
  </si>
  <si>
    <t>43175OR_4500742568</t>
  </si>
  <si>
    <t>TTNU8460377</t>
  </si>
  <si>
    <t>20pallets</t>
  </si>
  <si>
    <t>Questions_x000D_
Did we receive from the customer the correct information?_x000D_
_x000D_
If not, _x000D_
can you share this confirmation (email, excel file..) that the we received wrong from them_x000D_
If yes, _x000D_
Why we put it this in the system?_x000D_
It was a human error, data base….</t>
  </si>
  <si>
    <t>0045076</t>
  </si>
  <si>
    <t>_x000D_
5 cases empties (the bottles were removed), all boxes on the top layer. They were opened in the bottom of the box, and then they were left in the correct position in the pallet. See pictures below_x000D_
_x000D_
Container number TCLU4433408_x000D_
N20 (entry number) ACN9JC7NL</t>
  </si>
  <si>
    <t>DP25466_1</t>
  </si>
  <si>
    <t>TCLU4433408</t>
  </si>
  <si>
    <t>ONLY FOR INVESTIGATION, NO AMOUNT CLAIMED_x000D_
Plant sent their investigation results claiming it was not their responsibility</t>
  </si>
  <si>
    <t>0044857</t>
  </si>
  <si>
    <t>SUP_56862</t>
  </si>
  <si>
    <t>0045124</t>
  </si>
  <si>
    <t>PRBT173HW75</t>
  </si>
  <si>
    <t>0045125</t>
  </si>
  <si>
    <t>8212671, 8212664</t>
  </si>
  <si>
    <t>PRBT182SALFmixB, PRBT182SALfmix (SA)</t>
  </si>
  <si>
    <t>49142, 49143</t>
  </si>
  <si>
    <t>1 case (3 bottles), 2 cases (32 bottles)</t>
  </si>
  <si>
    <t>ABII 7.36 + 17.28;    Plant: 6.29+11.36</t>
  </si>
  <si>
    <t>0045478</t>
  </si>
  <si>
    <t>45 Stella Cidre kegs expiring on 24th May 2016 recevied on 25th Feb 2016.. 6 Stella Cidre kegs expiring on 24th May 2016 recevied on 22th Feb 2016. STEL ART CIDRE KEG 30L EXP</t>
  </si>
  <si>
    <t>MEDU6530090, MEDU1045131</t>
  </si>
  <si>
    <t>80343890,</t>
  </si>
  <si>
    <t>51 kegs</t>
  </si>
  <si>
    <t>Stella Cidre. Save issue as 2016145. Please put plant beer price if needed and Ship to. 22.64 GBP plant price</t>
  </si>
  <si>
    <t>0045159</t>
  </si>
  <si>
    <t>Three cases were leakage.</t>
  </si>
  <si>
    <t>JJP-073/2015a</t>
  </si>
  <si>
    <t>OOLU1166518</t>
  </si>
  <si>
    <t>FRAN HWH CAN 2 5L BOX INT</t>
  </si>
  <si>
    <t>0045169</t>
  </si>
  <si>
    <t>20 cases with damage goods</t>
  </si>
  <si>
    <t>JJP-071/2016</t>
  </si>
  <si>
    <t>OOLU1309373</t>
  </si>
  <si>
    <t>Lowenweiss</t>
  </si>
  <si>
    <t>0045415</t>
  </si>
  <si>
    <t>HOEG ROSEE OW 4X6 0,25L TRA FR _x000D_
_x000D_
Details: (Refer to email attachement)_x000D_
_x000D_
Due to some damaged bottles and affected others, we found total_x000D_
3 cases damaged and moldy goods</t>
  </si>
  <si>
    <t>HK0120151109</t>
  </si>
  <si>
    <t>OOLU7789840</t>
  </si>
  <si>
    <t>Freight Charges = HKD1.84 x 3 = 5.52???</t>
  </si>
  <si>
    <t>0045514</t>
  </si>
  <si>
    <t xml:space="preserve"> _x000D_
We have just received our order 16200852/ 8519389, the received quantities are not correct. _x000D_
We received 3 extra pallets of Becks Einweg ( sku 5830) so 567 cartons instead of the ordered 378 cartons_x000D_
We received 3 pallets less of Becks Blue (sku 38074), so we only received 630cs instead of the ordered 819 cartons.</t>
  </si>
  <si>
    <t>5830, 38074</t>
  </si>
  <si>
    <t>+ 189 cases, -189 cases</t>
  </si>
  <si>
    <t>CN = 1.821,96 _x000D_
Invoice = 1.821,96</t>
  </si>
  <si>
    <t>We have been receiving Estrella loads that are coming in with excess cardboard separators just thrown on top of the pallets. Just so that you are aware.  California imposes TAXES/FEES on trash &amp; trash pickups.  The wholesalers cannot use this cardboard, so what is not recyclable, is thrown away.  There is a per pick up fee that is imposed for each dumpster.  The wholesaler is trying to reduce waste and expenditures</t>
  </si>
  <si>
    <t>CLLQ5322</t>
  </si>
  <si>
    <t>ESTR CAN 1X12 0,710L 4.5 DEP USA</t>
  </si>
  <si>
    <t>2156 cases</t>
  </si>
  <si>
    <t>0045298</t>
  </si>
  <si>
    <t>Attached is the picture of the seal open, used on container FCIU926457-6._x000D_
This is the third container received with the seal open this week.</t>
  </si>
  <si>
    <t>BF000534-B</t>
  </si>
  <si>
    <t>FCIU926457-6</t>
  </si>
  <si>
    <t>1 Containers</t>
  </si>
  <si>
    <t>required information was not provided</t>
  </si>
  <si>
    <t>0045322</t>
  </si>
  <si>
    <t>Pallets were shifted in original container from Port. Had to pay for restack of pallets.</t>
  </si>
  <si>
    <t>STEL ART OW 4X6 0,33L WRA USA DEP VBI</t>
  </si>
  <si>
    <t>2 pallets</t>
  </si>
  <si>
    <t>Needed_x000D_
- Cost center_x000D_
- G/L account</t>
  </si>
  <si>
    <t>0045387</t>
  </si>
  <si>
    <t>These bottles present oxydation defects on the crowns.</t>
  </si>
  <si>
    <t>WS39 12-A06R55</t>
  </si>
  <si>
    <t>1393 cases</t>
  </si>
  <si>
    <t>withdrawn by customer: "I have seen all attachments and I can confirm that claim 2016287 is the same as 2016366.  Thus, please delete/ignore claim 2016287."</t>
  </si>
  <si>
    <t>0045468</t>
  </si>
  <si>
    <t>Beijing Vandergeeten</t>
  </si>
  <si>
    <t>No pallets in document, but while the CIQ checked the container, there are 18 wooden pallets in containers. (Pls find the knowledge from CIQ)_x000D_
Claims amount: EUR 1</t>
  </si>
  <si>
    <t>INBCN2015071</t>
  </si>
  <si>
    <t>Karin Rejected - they use it to prevent from movement, no beer involved - only wooden pallets. 21/07 - Eva: complaint reopened today, correct solution needed for this issue. Customer to translate document. No wooden pallets should be sent, not even for securing the load. Complaint will be accepted if customer translate Chinese official doc. 6/09 - closed today, as it was kept open by mistake. See email attached in folder with info to APAC.</t>
  </si>
  <si>
    <t>0045171</t>
  </si>
  <si>
    <t>For our orders INBCN2015070 and INBCN2016002, the containers have arrived Mar.13th. But no certificates until now. From Mar.9th, there is no news or explanation from ABI side. the cost in sea port will invoice to ABI. And I will update the invoice if we get.</t>
  </si>
  <si>
    <t>8272826, 8273273</t>
  </si>
  <si>
    <t>INBCN2015070 , INBCN2016002</t>
  </si>
  <si>
    <t>80346443, 80348729</t>
  </si>
  <si>
    <t>KKTU8050510</t>
  </si>
  <si>
    <t>Eva's customer. Docs: Radka Shipment 0080346443 12/08 - treated as  intercompany. Importing zone communication needed , inform Jarod first about the approach (Daniel). Wait for Koen (ooo).</t>
  </si>
  <si>
    <t>0046200</t>
  </si>
  <si>
    <t>180 cases were rejected due to poor best before date._x000D_
ˇ Rejected cases were received in Fareham and sent back to driver_x000D_
ˇ CMR and Photos of the rejected cases are attached in the email.</t>
  </si>
  <si>
    <t>SUP_56864</t>
  </si>
  <si>
    <t>0045915</t>
  </si>
  <si>
    <t>Damaged wooden pallets shipped brewery.</t>
  </si>
  <si>
    <t>LA459082016020841</t>
  </si>
  <si>
    <t>BUD LIGH XC OW 12 0,946L TO MX</t>
  </si>
  <si>
    <t>waiting for invoice (price)_x000D_
closed after the deadline given to the customer</t>
  </si>
  <si>
    <t>0046300</t>
  </si>
  <si>
    <t>Arrived (22/03/2016) with a BBE of 31st March.</t>
  </si>
  <si>
    <t>replacement order: 8577107</t>
  </si>
  <si>
    <t>0046213</t>
  </si>
  <si>
    <t>There are 40 broken cans. The container number is OOLU3720167.</t>
  </si>
  <si>
    <t>8161989, 8161990</t>
  </si>
  <si>
    <t>OB 15 11 27 I</t>
  </si>
  <si>
    <t>80347552, 80347447</t>
  </si>
  <si>
    <t>OOLU0502460, OOLU3720167</t>
  </si>
  <si>
    <t>40 cans</t>
  </si>
  <si>
    <t>0046294</t>
  </si>
  <si>
    <t>HOEG WHIT CAN 24 0,5L TRA _x000D_
_x000D_
Details: (Refer to email attachement)_x000D_
We found 35 cases damaged goods, due to some goods with moldy and the paper tray were get wet with poor condition</t>
  </si>
  <si>
    <t>HK0120151104</t>
  </si>
  <si>
    <t>OOLU1877521</t>
  </si>
  <si>
    <t>HKD 2.65 x 35 = 92.75 (according to Freight cost and local logistic cost)</t>
  </si>
  <si>
    <t>0046297</t>
  </si>
  <si>
    <t>HOEG WHIT CAN 24 0,5L TRA _x000D_
_x000D_
Details: (Refer to email attachement)_x000D_
We found 22 cases damaged goods, due to some goods with moldy and the paper tray were get wet with poor condition, also, we dont know why there are some single broken can were put in the gap bettween container and goods. Attached pictures for follow up.</t>
  </si>
  <si>
    <t>OOLU3712747</t>
  </si>
  <si>
    <t>HKD 2.65 x 22 = 58.30 (according to Freight cost and local logistic cost)</t>
  </si>
  <si>
    <t>0042659</t>
  </si>
  <si>
    <t>Please see attached photos and email chain. Major Canadian Licensee is threatening delisting surrounding a large amount of quality defects on a small sample size (30+ defects on 7400 cans). QC Issue is related to the Tab on the Corona Sleek Can breaking off when customers try to open. This can create a cut hazard and provides very poor consumer experience._x000D_
_x000D_
Need Connect to follow up with Modelo to determine why this is occurring on these cans and not others, and what needs to be done to remedy this.</t>
  </si>
  <si>
    <t>42714OR_4500728316</t>
  </si>
  <si>
    <t>CORONA_2X12_355_CD_BI_8X13_SLEEK</t>
  </si>
  <si>
    <t>20-30 bottles</t>
  </si>
  <si>
    <t>0044265</t>
  </si>
  <si>
    <t>VIVA GLOBAL LIMITED</t>
  </si>
  <si>
    <t>KE</t>
  </si>
  <si>
    <t>Demmurages Invoices that we had to pay due to the delays in receiving the documentations for clearing</t>
  </si>
  <si>
    <t>115001228F1</t>
  </si>
  <si>
    <t>1387 KEB</t>
  </si>
  <si>
    <t>$4,989.00 USD to be reviewed as all cost may not apply.</t>
  </si>
  <si>
    <t>0041600</t>
  </si>
  <si>
    <t>German Beverage Imports Austral</t>
  </si>
  <si>
    <t>MOAU 146 445-2_x000D_
GLDU 954 522-9_x000D_
Both these containers experienced 1 hour delay each at time of loading. Charges incurred are EUR 60.00 per container._x000D_
Neither UBI nor Woolworths Shipping accept these charges.</t>
  </si>
  <si>
    <t>8392901, 8392900</t>
  </si>
  <si>
    <t>46697528, 46697527</t>
  </si>
  <si>
    <t>LOWB ORIG OW 4x6 0,33 L TRA INT</t>
  </si>
  <si>
    <t>customer to provide supporting doc for extra fees. Otherwise no CN.</t>
  </si>
  <si>
    <t>0045157</t>
  </si>
  <si>
    <t>Coronal sleek can received leaking much more frequently than othr SKU. Route Cause analysis including review of material and/or specification is required</t>
  </si>
  <si>
    <t>GM15W46102_BO</t>
  </si>
  <si>
    <t>APZU4357905</t>
  </si>
  <si>
    <t>210 cases</t>
  </si>
  <si>
    <t>CORO EXTR CAN 4X6 0,355L SLEEK JP_x000D_
pictures received 28/03 confirmation from the plan that was enough to register them 29/03</t>
  </si>
  <si>
    <t>0046378</t>
  </si>
  <si>
    <t>Due to incorrect cleaning there is a white splash on the top of kegs. The entire load was unclean 736 pcs of keg._x000D_
As we can not send the kegs to the customers in this shape, we did the cleaning of kegs here.</t>
  </si>
  <si>
    <t xml:space="preserve">	3662</t>
  </si>
  <si>
    <t>736 kegs</t>
  </si>
  <si>
    <t>19/04 - no claim for the washing of the kegs!</t>
  </si>
  <si>
    <t>0047127</t>
  </si>
  <si>
    <t>-</t>
  </si>
  <si>
    <t>KTN</t>
  </si>
  <si>
    <t>They sent 49 cases sku 53249P69 that are not imported to Mexico.</t>
  </si>
  <si>
    <t>CRTV060472016021543</t>
  </si>
  <si>
    <t>49 cases</t>
  </si>
  <si>
    <t>0046522</t>
  </si>
  <si>
    <t>PRBT179HW75</t>
  </si>
  <si>
    <t>21/06/2016 - Accepted to be credited_x000D_
22/062016 - waiting for AM approval_x000D_
Crediting</t>
  </si>
  <si>
    <t>0046762</t>
  </si>
  <si>
    <t>Bugs on the keg and potentially dysfunctional tapping hea</t>
  </si>
  <si>
    <t>This issue happened before february -&gt; after they have installed the second check -&gt; waiting for advice how to proceed_x000D_
Accepted waiting for CN a AM approval_x000D_
CN waiting - CN done customer informed</t>
  </si>
  <si>
    <t>0046851</t>
  </si>
  <si>
    <t>PacBev</t>
  </si>
  <si>
    <t>1/ Beer was found to be Flat when tapped in outlet_x000D_
2/ Beer was found to be Flat when tapped in outlet_x000D_
3/ Beer was found to be Flat when tapped in outlet_x000D_
4/ Beer keg rubber seal spoilt_x000D_
5/ Beer was found to be Flat when tapped in outlet_x000D_
6/ Beer was found to be Flat when tapped in outlet. Batch code: 026185306 / 0080502606 / 026175406 / 0080502606 / 0261511029 / 0261512029 / 026173896_x000D_
7/ Beer was found to be Flat when tapped in outlet</t>
  </si>
  <si>
    <t>7406451 (GX01) (HQ06 7591248)</t>
  </si>
  <si>
    <t>PO1392</t>
  </si>
  <si>
    <t>5 kegs</t>
  </si>
  <si>
    <t>ETA: 8 May. 22/06 - accepted 5 kegs. Extra fees: 29.64 EUR /keg. 5 x 29.64 = 148.20. Originaly claimed for 7 kegs: 207.48. GX01 ! ( CNs issued, one for beer + one for extra fees). 23/06 - I was advised to issue for HQ06.</t>
  </si>
  <si>
    <t>0046852</t>
  </si>
  <si>
    <t>1/ Keg rubber seal spoilt and leaking _x000D_
1/ Keg rubber seal spoilt and leaking</t>
  </si>
  <si>
    <t>PO1452</t>
  </si>
  <si>
    <t>3/05 - KTN informed about ETA – 8 May 2016_x000D_
Accepted, kegs returned everything paid</t>
  </si>
  <si>
    <t>0046860</t>
  </si>
  <si>
    <t>Keg was found to be flat when tapped in outlet. Batch codes: 0091603001 / 0090803001 / 0100503001 / 0100503001 / 0101103001 / 0480905 / 0101103001 / 0101003001 / 0102703001 / 0102703001 / 0102703001 / 0122103001 /CMAU8093299</t>
  </si>
  <si>
    <t>PO1465</t>
  </si>
  <si>
    <t>12 kegs</t>
  </si>
  <si>
    <t>KTN informed about ETA and photos. ETA 8 May. Waiting confirmation of receipt of kegs and after result of investigation. Shipped to leuven 23/05. Pepijn contacted.</t>
  </si>
  <si>
    <t>0046990</t>
  </si>
  <si>
    <t>On the load of 32 pallets, 8 pallets had following issues:_x000D_
1.	Unstabile stacking_x000D_
2.	Straps are tighten to much, meaning that the cases at the bottom are often broken_x000D_
3.	The foil on the pallets are wrapped to loose, and CAN cause problems in our automatic warehouse if it get stuck._x000D_
We had to do the repack at our premisis AGAIN. _x000D_
Please address to your warehouse, that these issues needs to be solved as this is a continuing problem</t>
  </si>
  <si>
    <t>8 pallets</t>
  </si>
  <si>
    <t>4/4 This is a transport issue not Magor Logistics needs to be addressed with the haulier..</t>
  </si>
  <si>
    <t>0046840</t>
  </si>
  <si>
    <t>Nanlien International Corporation</t>
  </si>
  <si>
    <t>There’s a 1 day difference of the expiry date between the carton and the beer cans._x000D_
According to the factory’s reply, these 2 items are printed in 2 different days. _x000D_
_x000D_
Many of our customers don’t accept the stock (including our biggest customer 7-11.) And most of the goods have been returned to the warehouse._x000D_
_x000D_
Please help negotiate with the factory to complete printing process in one day, or have the printer date set, or anyhow to prevent it from happening again. It could do a lot of help for us._x000D_
_x000D_
PO No.: BS603AB, BS608B _x000D_
Container No.: PONU7459194, MRKU5649526, MSKU1469997, MSKU9482655</t>
  </si>
  <si>
    <t>BS603AB, BS608B</t>
  </si>
  <si>
    <t>PONU7459194</t>
  </si>
  <si>
    <t>61-H43-99</t>
  </si>
  <si>
    <t>9984 cases</t>
  </si>
  <si>
    <t>The root cause of this issue is the overnight production</t>
  </si>
  <si>
    <t>0047284</t>
  </si>
  <si>
    <t>Sneath Chris</t>
  </si>
  <si>
    <t>Details:_x000D_
1 KEG EXPIRED_x000D_
1 KEG WITHOUT LABEL ATTACHED</t>
  </si>
  <si>
    <t>Product amount claimed 	£15.95*2=31.1_x000D_
Extra fees 	Ocean freight $1.02*2=2.0</t>
  </si>
  <si>
    <t>Anderson Hugo</t>
  </si>
  <si>
    <t>0047231</t>
  </si>
  <si>
    <t>Slipsheets with Coronita delivered with dimensions 120x100 but we ordered them with dim. 110x80! Therefore every carton has to rearranged which included additional costs for us. _x000D_
Please confirm that every prospective delivery with Coronita the dimensions of the Slipsheets are 110x80!</t>
  </si>
  <si>
    <t>SEGU4768974</t>
  </si>
  <si>
    <t>CORO EXTR OW 4X6 0,210 L AT</t>
  </si>
  <si>
    <t>1890 cases</t>
  </si>
  <si>
    <t>Zacatecas logistica.    Received 1890 cases instead of 2100 - probably due to different slipsheets - need loading confirmation why there was the change in quantity</t>
  </si>
  <si>
    <t>0047441</t>
  </si>
  <si>
    <t>-	11 cases were damaged and had to be destructed</t>
  </si>
  <si>
    <t>OSBC9320_4500760578</t>
  </si>
  <si>
    <t>HLXU8366024</t>
  </si>
  <si>
    <t>CORONA_4X6_355_CD_BI_8X13_SLEEK</t>
  </si>
  <si>
    <t>11 Cases</t>
  </si>
  <si>
    <t>0047686</t>
  </si>
  <si>
    <t>The product arrives damaged to the border, along the way there were filtering liquids from cans.</t>
  </si>
  <si>
    <t>888 Cases</t>
  </si>
  <si>
    <t>0047690</t>
  </si>
  <si>
    <t>CRTV459082016021529</t>
  </si>
  <si>
    <t>BUD RASP RITA CAN 6X4 0,473L TRAY MX</t>
  </si>
  <si>
    <t>107 Cases</t>
  </si>
  <si>
    <t>0047216</t>
  </si>
  <si>
    <t>leaking cans due to micro holes</t>
  </si>
  <si>
    <t>GM15W50004</t>
  </si>
  <si>
    <t>80351143/22173474</t>
  </si>
  <si>
    <t>APZU4427638</t>
  </si>
  <si>
    <t>117 cases</t>
  </si>
  <si>
    <t>7.66 uSD / unit_x000D_
6.88 trasnfer price</t>
  </si>
  <si>
    <t>0045156</t>
  </si>
  <si>
    <t>leaking cans for micro holes</t>
  </si>
  <si>
    <t>GM15W48005_BO</t>
  </si>
  <si>
    <t>TCLU4092106</t>
  </si>
  <si>
    <t>0048019</t>
  </si>
  <si>
    <t>This product came with the new image on the currage, but the product inside has the old image can. We can't sale the product with that difference to the trade. We try to convert these cases to handly pack but our re-packing supplier does not the right tools to get the job done. Also when the new can arrives the corrugate have 3 different production dates between the corrugate vs the date printed on the can</t>
  </si>
  <si>
    <t>2853 Cases</t>
  </si>
  <si>
    <t>0048036</t>
  </si>
  <si>
    <t>Bud party pack came with the new corrugate image, but with the old image. Also the corrugate have different production dates between the corrugate vs the date printed on the can.</t>
  </si>
  <si>
    <t>1500 cases</t>
  </si>
  <si>
    <t>0047483</t>
  </si>
  <si>
    <t>12 cases received damaged_x000D_
• Damaged cases were received in V.D Mark warehouse._x000D_
• Photos of the damaged cases are attached in the email.</t>
  </si>
  <si>
    <t>SUP_56596</t>
  </si>
  <si>
    <t>20/04 - corrected CN sent to customer.</t>
  </si>
  <si>
    <t>0047415</t>
  </si>
  <si>
    <t>_x000D_
 	Corona Damage Cases	 	 	 	 _x000D_
Item code	Description	DPLC-Details	Trans _x000D_
UoM	Value EUR	Qty _x000D_
damaged	Total _x000D_
EUR_x000D_
90170001	CORONA BEER 24X35.5CL	Purchase	CA	10.43	38	633.73_x000D_
 	Details:_x000D_
TCLU5216310 - 11 cases_x000D_
DFSU6577652 - 27 cases	Split Price	CA	0.4		_x000D_
 		Insurance	CA	0.63		_x000D_
 		Customs duty	CA	5.22		_x000D_
 	 	 	 	16.68</t>
  </si>
  <si>
    <t>8224686 / 8224693</t>
  </si>
  <si>
    <t>OP15300AAA</t>
  </si>
  <si>
    <t>80342967 / 80342960</t>
  </si>
  <si>
    <t>DFSU6577652 / TCLU5216310</t>
  </si>
  <si>
    <t>10.43 eur/box_x000D_
Follow up sent to plant on 2nd May</t>
  </si>
  <si>
    <t>0048199</t>
  </si>
  <si>
    <t>HOEG WHIT CAN 24 0,5L TRA _x000D_
_x000D_
Details: (Refer to email attachement)_x000D_
We found 60 cases damaged goods, due to some goods with moldy and the paper tray were get wet with poor condition.</t>
  </si>
  <si>
    <t>8199931 / 8199932</t>
  </si>
  <si>
    <t>HK0120151206</t>
  </si>
  <si>
    <t>80357109 / 80357240</t>
  </si>
  <si>
    <t>OOLU2846211 / OOLU0241638</t>
  </si>
  <si>
    <t>60 cases / 2 cases</t>
  </si>
  <si>
    <t>Product amount claimed 	EUR6.1166 x 60 = 367_x000D_
Extra fees 	HKD 2.71 x 60 = 162.6 (according to Freight cost and local logistic cost)_x000D_
Product amount claimed 	EUR6.1166 x 2 = 12.23_x000D_
Extra fees 	HKD 2.71 x 2 = 5.42 (according to Freight cost and local logistic cost)_x000D_
ACCEPTED PARTIALLY - 60 cases YES</t>
  </si>
  <si>
    <t>0047764</t>
  </si>
  <si>
    <t>Damages found during offload containers of shipments ETA 28/3/2016. _x000D_
PO 45111030:_x000D_
Upon offloading container MSCU4700539, 10 cartons was collapse in container with broken cartons. _x000D_
After salvage, 7 cartons of stock is not damage, 3 cartons of stock complete damage. _x000D_
_x000D_
PO 45110199:_x000D_
Upon open container MEDU8763378, we saw light penetrate a big hole on top at end of the container. The container is broken with big hole. As we offload towards end of the container, we found the stocks are cover with plastic sheet (compare to other pallets only shrink wrap no plastic cover. 180 cartons was wet &amp; damage. Stocks are not damage, but cartons &amp; inner cluster pack are all wet &amp; broken._x000D_
_x000D_
Please refer attachment for pictures._x000D_
_x000D_
Our request:_x000D_
1.	Please ASAP send 200 empty carton box &amp; 800 pcs of inner 6s cluster pack for us to repack the damage stock. _x000D_
2.	We will invoice ABI for 3 cartons of damage stock (duty paid)._x000D_
3.	We will invoice ABI for labour to repack the good stock into new carton box (estimate SGD187.00).</t>
  </si>
  <si>
    <t>8284316 / 8315199</t>
  </si>
  <si>
    <t>45111030 / 45110199</t>
  </si>
  <si>
    <t>80355049 / 80357380</t>
  </si>
  <si>
    <t>MSCU4700539 / MEDU8763378</t>
  </si>
  <si>
    <t>CORO EXTR OW 4X6 0,355L GEN SINMAL 4.5 S</t>
  </si>
  <si>
    <t>8.37 usd /case_x000D_
1590.3 usd for 190 cases_x000D_
AM agreed to cover the cost of the packing materials</t>
  </si>
  <si>
    <t>0047786</t>
  </si>
  <si>
    <t>Importcontainer is in a very bad condition -&gt; we have to calculate with additional costs of repairing! See pictures below</t>
  </si>
  <si>
    <t>OOLU7409240</t>
  </si>
  <si>
    <t>CORO EXTR OW 4X6 0,355L 4.5 AT</t>
  </si>
  <si>
    <t>product from Zacatecas but loaded in Veracruz</t>
  </si>
  <si>
    <t>0047758</t>
  </si>
  <si>
    <t>We found 1 faulty Stella Artois keg 30L. The keg was sold and then returned to us by a customer. The beer was flat and/or oxidized._x000D_
The kegs is going to be returned to you with our next shipment of empty kegs with the signage FAULTY and the complaint number. I will let you know the container number and ETA as soon as we load them and also attach a photo of the kegs in the container._x000D_
Amount claimed: 26,48€ x 1 SA keg    and   10,19€ per keg  expenses (freight, customs clearing, transport, insurance)*_x000D_
Total claim amount: 36,67€_x000D_
*If needed we can provide the documents for freight, customs clearing, transport, insurance_x000D_
We found 1 faulty Leffe Blond keg 20L. The keg was sold and then returned to us by customers. The beer was flat and/or oxidized._x000D_
The keg is going to be returned to you with our next shipment of empty kegs with the signage FAULTY and the complaint number. I will let you know the container number and ETA as soon as we load them and also attach a photo of the kegs in the container._x000D_
Amount claimed: 31,94€ (22,83€ x 1 LF kegs)   and   9,11€  expenses  per keg(freight, customs clearing, transport, insurance)*_x000D_
Total claim amount: 31,94€_x000D_
*If needed we can provide the documents for freight, customs clearing, transport, insurance</t>
  </si>
  <si>
    <t>SNG 2016-06</t>
  </si>
  <si>
    <t>11/04 issue credit once we receive return details from the customer.</t>
  </si>
  <si>
    <t>LEFF BLON KEG 20LT UK/FR</t>
  </si>
  <si>
    <t>11/04: issue credit once we receive return details from the customer. 14/03 - return details received but no need for the tracking and analyses, complaint was accepted for both kegs.</t>
  </si>
  <si>
    <t>0047790</t>
  </si>
  <si>
    <t>Servaali Estonia OÜ</t>
  </si>
  <si>
    <t>EE</t>
  </si>
  <si>
    <t>Wrong EAN numbers._x000D_
The product is not labeled, so the warehouse did not open the cases. We discoverd the issue after the complaint from a client. Client fine is 11,56€._x000D_
We expect the cost compensation of  40 bottles and the customer´s fine 11,56€</t>
  </si>
  <si>
    <t>FRAN HWH OW 20 0,5L BOX E EUR</t>
  </si>
  <si>
    <t>10/8/2016Customer asked for disposal, AM sent to approve -&gt; credit emails prepared_x000D_
Disposal letter awaiting</t>
  </si>
  <si>
    <t>0048072</t>
  </si>
  <si>
    <t>No label on keg top, side, bottom. Unknown BBD.</t>
  </si>
  <si>
    <t>1511-IB-1</t>
  </si>
  <si>
    <t>21389, 21411, 21387</t>
  </si>
  <si>
    <t>4 kegs</t>
  </si>
  <si>
    <t>21389, 21411, 21387 (2 kegs, 1 keg, 1 keg) ABII: 2*22.78 + 25.9 + 25.9 = 97.36; Plant:2*9.36 + 10.41 + 12.36 =</t>
  </si>
  <si>
    <t>0046501</t>
  </si>
  <si>
    <t>-	Breakage of 9 cases- had to be destruct</t>
  </si>
  <si>
    <t>OSBC9028_4500742859</t>
  </si>
  <si>
    <t>GLDU7135884</t>
  </si>
  <si>
    <t>CORONA_2X12_330_BD_BI_6X12_WEST</t>
  </si>
  <si>
    <t>9 cases</t>
  </si>
  <si>
    <t>Shipments 80373660, 80373661, 80374268, 80374269, 80375291, 80375292, 80375293, 80375298, 80375299, 80375800_x000D_
_x000D_
Total 64 Boxes with broken bottles or baskets_x000D_
48 boxes in which the bottles were already broken_x000D_
10 boxes of which the basket was broken and lead to broken bottles_x000D_
7 boxes of which the baskets was broken but the bottles were ok_x000D_
batches and times see attached_x000D_
_x000D_
 _x000D_
_x000D_
Pictures of the total amount of boxes with broken bottles of week 10</t>
  </si>
  <si>
    <t>0048409</t>
  </si>
  <si>
    <t>Details:_x000D_
Beers leff blon not enough 3 months shelf life, cannot reach 60% freshness.</t>
  </si>
  <si>
    <t>HK0120160106</t>
  </si>
  <si>
    <t>OOLU1878209</t>
  </si>
  <si>
    <t>200 kegs</t>
  </si>
  <si>
    <t>EUR11.5711*200=2314.21</t>
  </si>
  <si>
    <t>0048091</t>
  </si>
  <si>
    <t>1 KEG MILDEW (UNDER EXPRIY DATE: JUL 2016)_x000D_
2 PALLETS MILDEW (UNDER EXPIRY DATE: AUG 2016)</t>
  </si>
  <si>
    <t>HK0120160102</t>
  </si>
  <si>
    <t>Product amount claimed	EUR12.2259*41=501.26_x000D_
Extra fees	Ocean freight USD0,51*41 = 20,91</t>
  </si>
  <si>
    <t>0048655</t>
  </si>
  <si>
    <t>In fact, those 2 orders had been received by our services during this week, it concerns Budweiser bottle 33cl from UK, we are surprised to observe that the Expiry date of this order is short and shelf life inferior to what we had already in stock (previous shipment). For more details:_x000D_
•         Order B2016/1F               : expiry date 10/206_x000D_
•         Order B2016/1G              : expiry date 10/2016_x000D_
Which means the products is aged between 120-150 days at time of arrival (difference between production date and delivery date) which is not convenient for our market._x000D_
 You should notice that the previous shipment, orders “B2015/13F” / “B2015/13G” /_x000D_
 “ B2015/13H” received a month before (end February) had a fresh dates (Expiry date: November 2016)._x000D_
The majority of our customers (especially Modern Trade channel) does not accept any product with a shelf life less than 6 months</t>
  </si>
  <si>
    <t>8293572, 8293573</t>
  </si>
  <si>
    <t>B 2016-1F, B 2016-1G</t>
  </si>
  <si>
    <t>2736 cases</t>
  </si>
  <si>
    <t>Customer received product within 36% of SF. Complaint being checked with AM. 15/04 - customer reopened the complaint, issue forwarded to AM. Not accepted, rejected for the 2nd time.</t>
  </si>
  <si>
    <t>0048730</t>
  </si>
  <si>
    <t>1. Shipment 80373662, Total 5 boxes with broken bottles, Batch P012608701 + P012508701_x000D_
_x000D_
2. Shipment 80373663, Total 3 boxes with broken bottles, Batch P012508701 + O0123008701_x000D_
_x000D_
3. Shipment 80374760, Total 1 box with broken bottles + 8 boxes with wrong baskets/boxes,_x000D_
Batch P012508701_x000D_
_x000D_
4. Shipment 80374761, Total 5 boxes with wrong baskets/boxes, Batch P012508701</t>
  </si>
  <si>
    <t>P012608701</t>
  </si>
  <si>
    <t>0048674</t>
  </si>
  <si>
    <t>_x000D_
The white foreign substance is on the keg body of Bass Pale Ale. _x000D_
The white foreign substance is sodium hydroxide because it is changing a litmus test paper to blue.  _x000D_
I inform amount with an attached sheet._x000D_
I would like in particular a review and the improvement of the washing process</t>
  </si>
  <si>
    <t>BB0679</t>
  </si>
  <si>
    <t>BASS ALE KEG 10L JAPAN</t>
  </si>
  <si>
    <t>5840 kegs</t>
  </si>
  <si>
    <t xml:space="preserve"> - visit from asahi in plant to align on improvements …_x000D_
On going Issue - Customer for more info if the issue is still open if not lets go credit_x000D_
_x000D_
If that GL does not work, please use 6412035.</t>
  </si>
  <si>
    <t>0048680</t>
  </si>
  <si>
    <t>Defective coding of BBD was found by our inspection._x000D_
I will inform amount after finished our inspection._x000D_
I was wondering if you could investigate and improve the cause.</t>
  </si>
  <si>
    <t>HW0415</t>
  </si>
  <si>
    <t>HOEG WHIT OW AMB 24 0,33L JAPAN N</t>
  </si>
  <si>
    <t>2880 cases</t>
  </si>
  <si>
    <t>Updated quantity and cost for relabeling - 108.530,00JPY = 951.60€</t>
  </si>
  <si>
    <t>0048738</t>
  </si>
  <si>
    <t>the complaint concerns the mentioned goods that we have received with short, in relation to the requirements of our recipients, expiry date – 14.11.2016. We are surprised the expiry date of this beer, specially that this is the product with the 7 days lead time, so it should be from fresh bottling. In reference that we can not determine the expiry date before loading, we are surprised and we have no possibility of reaction during order execution. In consequence we can not sell these goods to the customers (commercial networks) for which that product has been principally ordered. As a result we are the losers financially and losing credibility due to customers._x000D_
In reference to this situation, we would expect refund 50% of the value of the goods.</t>
  </si>
  <si>
    <t>216 cases</t>
  </si>
  <si>
    <t>0049200</t>
  </si>
  <si>
    <t>0048866</t>
  </si>
  <si>
    <t>_x000D_
Details:_x000D_
1 KEG HAVE A HOLE AND LEAKAGE</t>
  </si>
  <si>
    <t>HK0120160104</t>
  </si>
  <si>
    <t>OOLU7415496</t>
  </si>
  <si>
    <t>Product amount claimed 		EUR 12.097_x000D_
Extra fees 	Ocean freight $0.833</t>
  </si>
  <si>
    <t>0049263</t>
  </si>
  <si>
    <t>We have question about shelf life of HWRS75CL Order No PRBT175HWRS75 we receipt mix expire date 7/08/2016 and  12/09/2016   (report below detail) _x000D_
So mostly our beer are selling in off-trade channel they accept BBD for 6 months to sell_x000D_
This order will be problem for us.</t>
  </si>
  <si>
    <t>PRBT175HWRS75</t>
  </si>
  <si>
    <t>349 cases</t>
  </si>
  <si>
    <t>- custmer not responding and not providing info neede - &gt; closed</t>
  </si>
  <si>
    <t>0048502</t>
  </si>
  <si>
    <t>Please see complaint for Stella 4X6 Anti-Skid application issues were are seeing in our warehouses here in Canada. We took a random sampling of undisturbed pallets yesterday from various date codes and ran Coefficent/Pull testing on these pallets. All failed the specified requirements set by our major customer (and what the anti-skidding on the line for the Stella 4X6’s specifications had been built to – 0.80KG (Pull Force in KG/Weight of Case being Pulled in KG). We are only inquiring on the Stella 4X6 as this is the only major WEZ product that anti-skid is completed on the line for. All others are done at our facility in Canada_x000D_
 _x000D_
We need to investigate some issues/theories on what has occurred, and then get resolution to resolve:_x000D_
 _x000D_
Pepijn - We discussed yesterday regarding a potential issue when we initiated the new VBI for the Stella 4X6. Is it possible to get a copy of both the previous and this one so we can confirm if the requirement was addressed._x000D_
Pepijn - In my follow up note, I had inquired to amount of gloss on the new packaging, and it’s effect on the anti-skid. Can we confirm to what extent the amount of gloss, or specifications on the new Stella 4X6 cases have compared to the previous design, and if any checks were done from a production setting to ensure the product was in spec._x000D_
Connect Team – Can you reach out to production brewery to check on what/if any testing they do on this product, and if we can potentially get results or feedback on what they had been seeing prior please._x000D_
Koen - Based on responses of first three, can we work with WEZ on increasing level of Anti-Skid so that we can get to a standard for a specified pull test for this product prior to leaving WEZ to go into Canada. Given size of this product in Canada, and the amount ordered by this particular customer, we need to have something concrete in order to ensure this will not be an issue during the summer period._x000D_
 _x000D_
There will be two attachments. (One is COF Results from our testing yesterday, the other is the Compliant outlining what we have above). There is urgency to resolve this at source, so will need immediate action taken on this. )</t>
  </si>
  <si>
    <t>none</t>
  </si>
  <si>
    <t>0048754</t>
  </si>
  <si>
    <t>There should be BUDWEISER BEER- 5 containers in this shipment. _x000D_
But, our warehouse staff found that there were Busch 1 container ( 26 pallets) when they discharged._x000D_
It means that there are total BUDWEISER BEER 4 containers + Busch 1 container this time._x000D_
_x000D_
You know that there are completed circumstance as below :_x000D_
_x000D_
A)	How can we deal with your payment ? _x000D_
_x000D_
B) The custom may appoint the police to trace or survey the containers by occasional opportunity. _x000D_
If they find the wrong goods are loaded within the container, and we’ll be punished depend on Taiwan law. _x000D_
We hope the same serious situation never happen again.</t>
  </si>
  <si>
    <t>BUD-604</t>
  </si>
  <si>
    <t>OOLU7476357</t>
  </si>
  <si>
    <t>53108 (PDCN 11-H43)</t>
  </si>
  <si>
    <t>1664 cases</t>
  </si>
  <si>
    <t>ongoing investigation with plant_x000D_
Lauren confirmed the complaint was already closed - confirming with the US team_x000D_
the customer confimed the issue is closed</t>
  </si>
  <si>
    <t>0048852</t>
  </si>
  <si>
    <t>ECMU4643574</t>
  </si>
  <si>
    <t>11.07 eur customer price / _x000D_
5.50 eur</t>
  </si>
  <si>
    <t>0048880</t>
  </si>
  <si>
    <t>Dear Sirs,_x000D_
the complaint concerns 46 cartons of SKU 5831 that we have found with the conversely glued front labels, as you will see in attached to this complaint picture. We are aware that was the deadline for submission of complaints to this delivery. However the quantity of bottles is significant and these goods are to waste. In this connection, that only now we submit this complaint (it was impossible to note this defect earlier), we would expect refund of the value of delivery of these goods.</t>
  </si>
  <si>
    <t>2016-03-08-2</t>
  </si>
  <si>
    <t>BECK OW 12 0,5L BOX ML</t>
  </si>
  <si>
    <t>46 cartons</t>
  </si>
  <si>
    <t>18/04 no invoice in the original order, manual CN can not be completed yet. 22 /04 - accepted by AM. Forwarder did not follow up the complaint. It was rejected by the plant. Inge involved with forwarder.</t>
  </si>
  <si>
    <t>0048888</t>
  </si>
  <si>
    <t>We found damage labels</t>
  </si>
  <si>
    <t>PRBT176HWRS25</t>
  </si>
  <si>
    <t>0049430</t>
  </si>
  <si>
    <t>We have been advised that a container has been damaged and stock removed whilst in transit._x000D_
As we understand 534cases were removed at the Port of Oakland – however there has been no reply to any  requests for information._x000D_
_x000D_
Given that a significant volume has been removed Lion reject the container currently due for arrival 18th April 2016._x000D_
_x000D_
The Food Safety risk is far too high given the large volume of cases removed and that the incident could not be therefore called minor._x000D_
Despite repeated request we have never received any incident report from the shipping line or understand who gave permission for the seal to be broken and the goods reworked._x000D_
_x000D_
Given that the level of loss we believe there is a significant risk of glass fragments, product damage or other contamination possibly having occurred during the incident or the reworking at the Port._x000D_
The increased level of risk of any future consumer/customer food safety complaints from eg: glass fragments/chips is wholly unacceptable to Lion._x000D_
_x000D_
_x000D_
Please organize with your Freight forwarders and the Shipping Lines to have the container returned back to Mexico at your cost._x000D_
_x000D_
We also request that the remaining product in the container is not returned back to the NZ market._x000D_
_x000D_
In due course please forward a credit note for the for the original shipment._x000D_
_x000D_
Timeline:_x000D_
_x000D_
18th March:_x000D_
Profile Global query with JF Hillebrand the whereabouts of HLXU5007870 as it is missing from some tracking reports – that query is forwarded through to Hapag._x000D_
_x000D_
22nd March_x000D_
Hapag provide the following information to JFH:_x000D_
“This container was damaged by the terminal and is in the process of being reworked.   I’m waiting on confirmation this has been completed and the new container number trans-loaded into._x000D_
At this time, we are pending some customs paperwork that has to be filed by our import team.  We are trying to connect with vessel cutting off tomorrow, but if the customs filing is not completed, booking will have to roll again.”_x000D_
JF request details as to whether the damage was to the container, and any photos’s or incident report._x000D_
The terminal is believed to be Oakland but given no documentary evidence – we are not totally able to confirm._x000D_
_x000D_
31st March_x000D_
Hapag advise to JFH/Profile Global:_x000D_
“New contr &amp; seal TGHU4299941   Seal # HLD0899835 – scheduled to load on ANL Binardee V477 ETA Auckland 18 April.”_x000D_
_x000D_
7th April_x000D_
JFH receive notification that the new case count is 1146 cases – (meaning c. 534cs or over 30% have been lost)_x000D_
JFH request of Hapag Lloyd._x000D_
At no stage was JF Hillebrand (MX or NZ) asked for authority to:_x000D_
Cut the seal on the container_x000D_
Open the container_x000D_
Devan and repack the cargo into a new container._x000D_
Can you please advise if any of these details are available, and if so, who at either of our offices was contacted for this authority/go ahead?_x000D_
_x000D_
11th April_x000D_
JFH again request confirmation of the lost case count and for evidence/pictures._x000D_
Ask for clarification on who gave the go-ahead to unpack and break the seals._x000D_
Those two questions still remain outstanding.</t>
  </si>
  <si>
    <t>S96530</t>
  </si>
  <si>
    <t>HLXU5007870</t>
  </si>
  <si>
    <t>CORO EXTR OW 2X12 0,355L GEN 4.5 AN NZ</t>
  </si>
  <si>
    <t>Finding who has decision power to send the container back_x000D_
_x000D_
TO THE COST WE WILL HAVE TO INCLUDE THE SCRAPING COST OR THE TRANSPORT COST</t>
  </si>
  <si>
    <t>0049593</t>
  </si>
  <si>
    <t>Cervecera Nacional Dominicana</t>
  </si>
  <si>
    <t>DO</t>
  </si>
  <si>
    <t>3 containers were  not loaded on wood pallets as required._x000D_
Please issue credit to us in the amount of USD 900.00 to cover our manual offloading expenses.</t>
  </si>
  <si>
    <t>B30018t, B30019T, B30021T</t>
  </si>
  <si>
    <t>CAIU8183661-HLXU6259048</t>
  </si>
  <si>
    <t>CORO EXTR OW 4X6 0,355L DEP ZXC US</t>
  </si>
  <si>
    <t>4104 Cases</t>
  </si>
  <si>
    <t>Zacatecas, Wrongly loaded - shipping instructions as customer requested</t>
  </si>
  <si>
    <t>0049842</t>
  </si>
  <si>
    <t>Fairn and Swanson</t>
  </si>
  <si>
    <t>This load was packaged as a reefer and also was packed incorrectly..making the container too heavy. We needed to break open seal, remove from the cold storage container, and rework so it was not overweight.  We now run the risk of the product going bad as we do not store the product in a cold storage at the warehouse level.  The above charges are the Extra charges were incurred due to all these issues.  These were not approved by us.</t>
  </si>
  <si>
    <t>BajaDutyFree2016</t>
  </si>
  <si>
    <t>18/04 - plant is asking for POD to try to arrange a survey at customer's warehouse. 25/04 - Plant: ''there is no notification of the damage on the transport document. As a result we can not accept the complaint.'' Customer has chosen the Refere on webshop.</t>
  </si>
  <si>
    <t>0049173</t>
  </si>
  <si>
    <t>The Hoegaarden Rosee bottles 25cl that arrived have a problematic label on the bottle._x000D_
The label is a bit damaged towards the end and it affects the barcode in some cases and in other cases the expiration date is not visible._x000D_
I have attached some photos of a few bottles._x000D_
Please look into this issue so it does not happen again since it causes problems in the supermarkets and it also doesn’t look good.</t>
  </si>
  <si>
    <t>SNG2016-09</t>
  </si>
  <si>
    <t>HOEG ROSEE OW 4X6 0,25L ABII</t>
  </si>
  <si>
    <t>600 cases</t>
  </si>
  <si>
    <t>18/05 - no answer received so far from customer on the situation of the returned goods from the market. Complaint can be opened if customer requests it. I put the date of today in customer reminder only for the SLA calculation.</t>
  </si>
  <si>
    <t>Container Condition is bad. Short-landed :  There are 5 Cartons of Stella Artois 330ml Bottles short-landed. Found upon unstaffing.</t>
  </si>
  <si>
    <t>LTPO15000992</t>
  </si>
  <si>
    <t>5 cartons</t>
  </si>
  <si>
    <t>no plant was contacted, as customer cannot provide POD. AM approved to issue explanation letter for customs purposes only.</t>
  </si>
  <si>
    <t>0049159</t>
  </si>
  <si>
    <t>All our cartons of Hoegaarden Cans have started to rust. Even for those that has been in air-conditioned storage, it has rusted. The bottom of the Cans has shown strong signs of rusting. _x000D_
This started to happen 2 months back in small quantities but now everything is affected. All our customers have rejected our goods.</t>
  </si>
  <si>
    <t>LTPO15000809</t>
  </si>
  <si>
    <t>1500 cartons</t>
  </si>
  <si>
    <t>15/04 - explanation letter is needed from plant. 18/04 - reminder sent for explanation letter. Will be received only this afternoon or tomorrow, customer informed. 29/04 - complaint rejected, as the goods were received without rust initially.</t>
  </si>
  <si>
    <t>0049705</t>
  </si>
  <si>
    <t>90 cases received damaged_x000D_
• Damaged cases in Fareham warehouse._x000D_
• Photos of the damaged cases are attached in the email.</t>
  </si>
  <si>
    <t>SUP_57632</t>
  </si>
  <si>
    <t>credit was already arranged with plant. 18/04 - customer confirmed: ''we returned the damaged good with the driver''</t>
  </si>
  <si>
    <t>0049499</t>
  </si>
  <si>
    <t>Over-time charge ; Please confirm that we received attached document, that your side took 3.5 hours to remove kegs from the container, normal time should be within 2 hours, so 1.5 hours are over time. This is Euro 90.00 extra cost. They seem difficult to charge you directly, so they charge us instead. So, please issue credit for this amount, then we will pay on behalf of you.</t>
  </si>
  <si>
    <t>1511-IB</t>
  </si>
  <si>
    <t>YMMU6012921, YMLK848220</t>
  </si>
  <si>
    <t>21389-21411</t>
  </si>
  <si>
    <t>400-60</t>
  </si>
  <si>
    <t>18/04 - fees not paid yet towards the forewarder, docs received. 19/04 - plant to confirm G/L and cc. Confirmed.</t>
  </si>
  <si>
    <t>0049536</t>
  </si>
  <si>
    <t>In our order 010-2016-Leu 720 cartons with SKU 48710 Hoegaarden 24x0,33l bottle were ordered (order sheet is attached). This quantity was agreed with our client in Belarus and was intended for promo-action in a significant trade chain for a definite period (starting from end of April). We and our purchaser relayed particularly on the above mentioned quantity.  After the loading was discovered, that only 504 cartons were dispatched (instead of 720). To meet the initial quantity we are to place one more order and arrange the transport again._x000D_
This fact will require extra costs from our side: for transport (to collect the remaining quantity next time), some penalties for the breach of the contract terms with our client in Belarus etc. _x000D_
Unfortunately, we shall make the calculation of all our losses connected with the incomplete delivery of the above mentioned SKU and relay on the reimbursement from your side._x000D_
Good afternoon, dear Antonin._x000D_
_x000D_
There are 2 points of our losses occured:_x000D_
_x000D_
1. penalty from the trade chain as a result of the undelivered quantity of goods intended for promo-action - 612 EUR_x000D_
_x000D_
2. additional transport costs, caused by additional collection of the undelivered quantity of goods - 216 EURO_x000D_
_x000D_
Total: 828 EUR</t>
  </si>
  <si>
    <t>010-2016-LEU</t>
  </si>
  <si>
    <t>18/04 - Adi to check why on the order sheet from customer there is the full amount, but in ERP is 216 cases less. Then forward it to Karin if needed. The goods were not received yet at complaint submission. SKU was OOO at time of loading, we've been informed on loading date. Adriana advised to wait for Lidia Masakova about situation on SK, but Karin needs to be contacted anyways.</t>
  </si>
  <si>
    <t>0049706</t>
  </si>
  <si>
    <t>1 case of  Budweiser Beer 50cl can was damaged._x000D_
2.     Goods received in Fareham Warehouse._x000D_
3.     Date of arrival -  13th April 2016 in Fareham.</t>
  </si>
  <si>
    <t>SUP_57176</t>
  </si>
  <si>
    <t>15/04 - Adi contacted to create ZRE.</t>
  </si>
  <si>
    <t>0048532</t>
  </si>
  <si>
    <t>Please see attached goods inwards. We have received 160 cases of Becks 50cl SKU 3452.  Didn’t order these. Plus they have replaced 2 pallets of 34101._x000D_
We received 2 pallets less of SKU 34101. Please can you investigate and get the 2 pallets of SKU 3452 collected as we have no use for them.</t>
  </si>
  <si>
    <t>CMD15962</t>
  </si>
  <si>
    <t>34101, 3452</t>
  </si>
  <si>
    <t>34101 (2 plts less), 3452 (not ordered)</t>
  </si>
  <si>
    <t>Case 00048532  to answer to customer! 3/05 - plant to advise if we should start the uplift for 2 pallets and credit missing 2 pallets -&gt; movement of palets done by BSC 21/06 - checking if everything was done in this case_x000D_
34101 (2 plts less), 3452 (not ordered)</t>
  </si>
  <si>
    <t>0050156</t>
  </si>
  <si>
    <t>Due to late original docs for customes clearance the shipment accumulated the below mentioned charges for port storage and line demurrage charges. Demurrage: 413.30 USD, storage: 675.55 USD.</t>
  </si>
  <si>
    <t>BSC TA: According to tracker documents 2016355  was sent 3/2/2016 which was  on time. Tracking number is 8019642481. Customer comments awaited. Issue credit for EF. Convert EUR to USD for this amount for BSC! 28/04 - complaint closed with customer! Wait to see where to put the costs (accepted by BSC?)</t>
  </si>
  <si>
    <t>0047836</t>
  </si>
  <si>
    <t>Unloading beer from the container No. DFSU7107400 arrived by invoice No. 9910014975 it has been observed, that actual quantity of cases does not correspond stated in the documents._x000D_
_x000D_
Actual beer quantity in the container No. DFSU7107400 is 1629 cases, but in the documents stated 1656 cases._x000D_
_x000D_
Please _x000D_
-	make changes and send corrected waybill No. MSCUZY102841;_x000D_
-	issue corrected invoice No. 9910014975 with actual 1629 cases;_x000D_
-	confirm the mistake, issuing an explanatory letter for the Latvian customs;_x000D_
-	issue credit note for the prepaid missing 27 cases _x000D_
_x000D_
Thank you</t>
  </si>
  <si>
    <t>DFSU7107400</t>
  </si>
  <si>
    <t>27 Cases</t>
  </si>
  <si>
    <t>Transport planner contact plant to confirm the quantity_x000D_
_x000D_
Customer Count: 1629 cases_x000D_
Mexico says sent: 1611 cases_x000D_
_x000D_
Invoice wrong, 1656 cases. _x000D_
New Invoice sent, charging 1611 cases_x000D_
SWB made for 1611 cases_x000D_
_x000D_
Invoice re-corrected to 1629 cases</t>
  </si>
  <si>
    <t>0050155</t>
  </si>
  <si>
    <t>Documents late, DHL delivery doc : Waybill: 7942104225</t>
  </si>
  <si>
    <t>Duplication with 2016355_x000D_
Not to be considered for SLA</t>
  </si>
  <si>
    <t>0049569</t>
  </si>
  <si>
    <t>_x000D_
Cost for customs representation for issue of T1 document in order to organize the Transit and deliver the goods from Port Burgas to Haskovo was not prepaid by ABI. The customs representation and related costs was organized and paid by Kamenitza AD.</t>
  </si>
  <si>
    <t>CAIU8668929</t>
  </si>
  <si>
    <t>8 containers</t>
  </si>
  <si>
    <t>Sent to Pter korececk to advise._x000D_
Vlastimir informed us that MSC should have paid it._x000D_
MSC will pay for part of it, according to its rates the 8 T1_x000D_
EOOD, who agreed on using them? Email from Romana, saying Vladana told her by Link. Vladana says she did not recommend anybody, as they don't have that power_x000D_
Meeting with Vlastimir, Vladana, Romana, to identify next step_x000D_
If the EOOD was being used before, then it is a problem from Mexico. If it was not, it is MD. Check with OT if it was manually changed for this case_x000D_
Check in connect for old orders with their clearance and check if new orders have problem_x000D_
OT informed that EOOD was not put manually, that it came from MD. Why? Was it only once?_x000D_
EOOD in ERP as 2nd notify_x000D_
_x000D_
From Xavier: MD only shared in February the names of notify and consignee, not the contact details. Barbara input manually for invoice? Request came from Borja in May to change the info, afterwards MD updated in ERP end of May</t>
  </si>
  <si>
    <t>0050416</t>
  </si>
  <si>
    <t>These bottles present oxydation defects on the crowns. _x000D_
Not the product is discharged by default.</t>
  </si>
  <si>
    <t>PO16-000339-3</t>
  </si>
  <si>
    <t>HLXU5023459</t>
  </si>
  <si>
    <t>1456 cases</t>
  </si>
  <si>
    <t>rejected by plant - viz. Folder</t>
  </si>
  <si>
    <t>0050291</t>
  </si>
  <si>
    <t>Additional comment: Corona sleek can gets damage during transportation easier (much more frequently) than other SKU. Route cause analysis including review of material and/or specification is required</t>
  </si>
  <si>
    <t>GM15W48004_BO</t>
  </si>
  <si>
    <t>APZU4793719</t>
  </si>
  <si>
    <t>62 cases</t>
  </si>
  <si>
    <t>7.66usd per box 7.2 plant cost per box</t>
  </si>
  <si>
    <t>0050581</t>
  </si>
  <si>
    <t>Next shipment numb.: 80367012 / 80367013_x000D_
Next container numb.: OOLU1037017 / TCKU2086257_x000D_
_x000D_
Details: (Refer to email attachement)_x000D_
OOLU0103834 – 15 cases damaged_x000D_
OOLU1603860 – 8 cases damaged_x000D_
OOLU1037017– 9 cases damaged _x000D_
TCKU2086257 – 13 cases damaged_x000D_
_x000D_
We found total 127 cases damaged goods, due to some goods with moldy and the paper tray were get wet with poor condition. More details, please see attached pictures.</t>
  </si>
  <si>
    <t>8265703 / 8265704 / 8265705 / 8265706</t>
  </si>
  <si>
    <t>HK0120160101</t>
  </si>
  <si>
    <t>80367010 / 80367011</t>
  </si>
  <si>
    <t>OOLU0103834 / OOLU1603860</t>
  </si>
  <si>
    <t>127 cases</t>
  </si>
  <si>
    <t>Extra fees 	HKD 2.69 x 127 = 341.63	_x000D_
(according to Freight cost and local logistic cost)</t>
  </si>
  <si>
    <t>0050200</t>
  </si>
  <si>
    <t>1.	270 cases Tenn Sup Can 6X4 0,5L Hic Tra 8% were damaged._x000D_
2.	Goods received in Fareham Warehouse._x000D_
3.	Date of Arrival –  14th and 15th April 2016 in Fareham warehouse</t>
  </si>
  <si>
    <t>8641105, 8641106</t>
  </si>
  <si>
    <t>SUP_57635, SUP_57636</t>
  </si>
  <si>
    <t>30591382, 30590644</t>
  </si>
  <si>
    <t>270 cases</t>
  </si>
  <si>
    <t>19/04 - Credit for Returns 9910017207 for 90 cases was already created. Additional CN for 180 cases to be created. 27/04 - new CN sent to customer.</t>
  </si>
  <si>
    <t>0050209</t>
  </si>
  <si>
    <t>1.	270 case of  Budweiser Beer 50cl can was damaged._x000D_
2.	Goods received in Fareham Warehouse._x000D_
3.	Date of arrival –  14th  and 15th April 2016 in Fareham.</t>
  </si>
  <si>
    <t>8528698, 8528699</t>
  </si>
  <si>
    <t>SUP_57179, SUP_57180</t>
  </si>
  <si>
    <t>30590646, 30591385</t>
  </si>
  <si>
    <t>Credit for Returns 9910017208  to be checked by plant.</t>
  </si>
  <si>
    <t>0050452</t>
  </si>
  <si>
    <t>1.	3 cases of  Becks 50 cl cans x 24 were damaged._x000D_
2.	Goods received in F. Loendersloot Warehouse._x000D_
3.	Date of arrival –  18th Apr 2016 in F. Loendersloot.</t>
  </si>
  <si>
    <t>SUP_57574</t>
  </si>
  <si>
    <t>BECK CAN 4x6 0,5L HIC TRA. Issue manual CN. Outbound Delivery 1011152109</t>
  </si>
  <si>
    <t>0050585</t>
  </si>
  <si>
    <t>1.	1 case of  Becks 50 cl cans x 24 were damaged._x000D_
2.	Goods received in F. Loendersloot Warehouse._x000D_
3.	Date of arrival –  23.03.2015 in F. Loendersloot.</t>
  </si>
  <si>
    <t>SUP_56547</t>
  </si>
  <si>
    <t>Outbound Delivery 1010971360. issue manual CN. BECK CAN 4x6 0,5L HIC TRA</t>
  </si>
  <si>
    <t>0050488</t>
  </si>
  <si>
    <t>1.	2 cases of  Becks 33 cl btl x 24 were damaged._x000D_
2.	Goods received in F. Loendersloot Warehouse._x000D_
3.	Date of arrival –  31st March 2016 F. Loendersloot</t>
  </si>
  <si>
    <t>SUP_57133</t>
  </si>
  <si>
    <t>Outbound Delivery 1011073108. Issue manual CN. BECK OW 24 0,33L BOX DF</t>
  </si>
  <si>
    <t>0050461</t>
  </si>
  <si>
    <t>1.	90 cases of  Budweiser Beer 50cl can was removed by supplier due to overweight issue._x000D_
2.	Goods received in Fareham Warehouse._x000D_
3.	Date of arrival –  18th April 2016 in Fareham.</t>
  </si>
  <si>
    <t>SUP_57182</t>
  </si>
  <si>
    <t>0050587</t>
  </si>
  <si>
    <t>The container No : TRLU487430-0/U 289320  arrived at Piraeus port on: 18.04..2016    _x000D_
We received the above mentioned container (1.440 cartons) today 19 April 2016. _x000D_
During the unloading we found 4 pallets (4x72 =288 cartons) with outer carton brand BUDWEISER and bottles with same brand name labels._x000D_
These cartons we can’t sell them in the Greek market. Please inform us how we will proceed.</t>
  </si>
  <si>
    <t>BUD9-16</t>
  </si>
  <si>
    <t>TRLU487430</t>
  </si>
  <si>
    <t>BUD OW 24 0,33L BOX PT</t>
  </si>
  <si>
    <t>4X72=288 Cases(With Label Budweiser) for USA. 21/04 - plant confirmed that it can be left as present with the customer.</t>
  </si>
  <si>
    <t>0050454</t>
  </si>
  <si>
    <t>About 75% of the shipment arrived were consist of corroded pallets. It makes our stacking very dangerous. Once the damage pallet is not stable, the whole row of kegs would eventually fall off. Kegs might also be damage after falling, worst if it hits our store guy’s head. Seems dangerous. Possible to send us a better condition pallets like Stella artois or Hoegaarden</t>
  </si>
  <si>
    <t>8348213 / 8355717 / 8355720</t>
  </si>
  <si>
    <t>PO1451 / PO 1452 / PO 1453</t>
  </si>
  <si>
    <t>21412 / 21413 / 21414 / 21417</t>
  </si>
  <si>
    <t>75 % of shipment</t>
  </si>
  <si>
    <t>no financial claim, just optimization needed. Waiting for photos from customer, then send out to plant. Plant: We intensify the manual checks and sensitized loading staff to take care. For the time being, there is no automatic possibility.</t>
  </si>
  <si>
    <t>0050811</t>
  </si>
  <si>
    <t>When you used to work with Zim shipping line, Consignee and notify included phone numbers for each, which were correct and people concerned were reachable._x000D_
_x000D_
Yet, in the seaway bill from Hapag Lloyd, consignee and notify were changed and phone numbers were not added nor a contact person._x000D_
_x000D_
That’s why, we were not notified of the latest shipments that reached Mersin._x000D_
Due to this problem, we are late in clearing the containers and we are obliged to pay demurrages fees for more than $21,000 since the free time is only 15 fays._x000D_
_x000D_
_x000D_
We have discovered that you have changed the shipping line by coincidence; first, we were under the impression that the containers won’t reach Mersin port as per the schedule and this might be due to a delay in shipment. Then we checked with our usual notify “EDC” who was supposed to be contacted as per the usual routine from the shipping line._x000D_
_x000D_
Old Consignee_x000D_
INTERSEA EXPORTS LIMITED_x000D_
AINKAWA-KELDAN PATRIARCH ST._x000D_
ERBIL-IRAQ_x000D_
CTC: PATRICK TOHME_x000D_
PH:+9647504460203_x000D_
_x000D_
New Consignee_x000D_
FRENOPA TRADING LTD. (GETO GROUP)_x000D_
C.A.P.BUILDING_x000D_
JDEIDEH_x000D_
BEIRUT, 90750_x000D_
LEBANON_x000D_
_x000D_
Old Notify_x000D_
EDC NAKLIYE LOJISTIK GIDA SAN VE_x000D_
DIS.TIC.LTD.STI TAX ID:3240422812_x000D_
33140 MERSIN, TURKEY_x000D_
CTC: FUNDA ULUER_x000D_
PH:+905 35 660 5622_x000D_
_x000D_
New Notify_x000D_
INTERSEA EXPORTS LTD_x000D_
AINKAWA_x000D_
AASKARI ST. 240/6/51_x000D_
ERBIL, IQ_x000D_
T+964_x000D_
F+9641234567_x000D_
_x000D_
_x000D_
As you can see, the phone and fax numbers were not correct and even the contact person is not mentioned, this is the main reason for not knowing about the containers._x000D_
_x000D_
We are attaching for your kind reference, two seaway bill, one is related to Zim with the correct Notify and Consignee and details, and the one from Hapag Loyd where all the details have been changed without getting correct information and even the contact details are wrong._x000D_
_x000D_
Based on the above, and when we have discovered that the containers are already in Mersin port, we were obliged to pay demurrages for more than $21,000</t>
  </si>
  <si>
    <t>PO 16-02 / PO16-03 / 16-03_A_1</t>
  </si>
  <si>
    <t>HLXU5370191</t>
  </si>
  <si>
    <t>CORO EXTR OW 4X6 0,355L 4.5 IQ</t>
  </si>
  <si>
    <t>33 containers</t>
  </si>
  <si>
    <t>9th of March, Documents team shared the SWB for PO 16-02 with incorrect documentation (not highlighted by Sylva)_x000D_
20th March, containes arrive. Nobody knows, as notify is wrong and it was not flagged by Frenopa_x000D_
1st of April, Sylva (Frenopa) requested to change notify as a routine, without noticing yet that the already shared SWB was wrong _x000D_
4th April, end of free time for first delivery_x000D_
4th April, Documents team shared the SWB for PO 16-03 and 16-03-A_x000D_
20th April, claim from customer_x000D_
21st April, Containers released._x000D_
_x000D_
_x000D_
_x000D_
Extra fees are demurrage, pending on customer invoice_x000D_
Documentation team has contacted master data to change the consignee._x000D_
We will reply afterwards to find out the root cause (mark when done)_x000D_
Master data is changing the notifier and the consignee._x000D_
Notifier and consignee changed_x000D_
_x000D_
Find SWB of claimed demurrages, what info came. If the info is bad, we pay. If it is similar to Jan-Feb SWB, double check</t>
  </si>
  <si>
    <t>0051021</t>
  </si>
  <si>
    <t>44076OR_4500751089</t>
  </si>
  <si>
    <t>3240 cases</t>
  </si>
  <si>
    <t>0050871</t>
  </si>
  <si>
    <t>One pallet of Honkers goes mouldy. The affected quantity is 1 pallets.</t>
  </si>
  <si>
    <t>BSC-US-201512</t>
  </si>
  <si>
    <t>Goose Island</t>
  </si>
  <si>
    <t>GOOS HONK OW 2X12 0,355L</t>
  </si>
  <si>
    <t>1 pallets(56cases)</t>
  </si>
  <si>
    <t>0051273</t>
  </si>
  <si>
    <t>RECEIVED 1680 CASES INSTEAD OF 1764 CASES</t>
  </si>
  <si>
    <t>44860OR_4500760059</t>
  </si>
  <si>
    <t>MSCU7318242</t>
  </si>
  <si>
    <t>Amount pending on invoice from Labatt</t>
  </si>
  <si>
    <t>0051158</t>
  </si>
  <si>
    <t>WET CASES _x000D_
Pictures attached</t>
  </si>
  <si>
    <t>44090OR</t>
  </si>
  <si>
    <t>MEDU9103450</t>
  </si>
  <si>
    <t>MOD ESP_4X6_355_BD_BI_9X8</t>
  </si>
  <si>
    <t>32 cases wet_x000D_
Cost to be confirmed by the client, as we don't have access to the invoice</t>
  </si>
  <si>
    <t>0000111</t>
  </si>
  <si>
    <t>The Bristol Group</t>
  </si>
  <si>
    <t>BS</t>
  </si>
  <si>
    <t>PLEASE  NOTE THAT ON P.O.  #  41038/   INV # 4003584331  THAT THIS  CONTAINER  HAD  [ NO  AIRBAGS  NEITHER  NO TYPE OF SIDE PROTECTION]_x000D_
TO PREVENT THIS TYPE OF DAMAGES._x000D_
 ALL OF THE 10 PALLETS OF BEER  CAN’S WERE  LOPSIDED WITH CASES  SHIFTING  TO ONE SIDE OR THE OTHER CAUSING_x000D_
 THIS  AMOUNT OF  DAMAGES.         PICTURE’S WERE TAKEN.       TOTAL AMOUNT  DAMAGED IS  120  c/s .</t>
  </si>
  <si>
    <t>MSCU4831518</t>
  </si>
  <si>
    <t>CORO EXTR CAN 4X6 0,355L NDEP ZXD US</t>
  </si>
  <si>
    <t>Altamira port_x000D_
77.38 pesos por caja</t>
  </si>
  <si>
    <t>0051505</t>
  </si>
  <si>
    <t>Product with short expiry date (less than 2/3 of total) / impossible to enter in off trade accounts._x000D_
Last order received of this sku had an expiry date of 28.04.2017</t>
  </si>
  <si>
    <t>ship to: 29517476 (updated ship to). 25/04  - Customer: We cannot sell to Off-Trade outlets with less than 2/3 of shelf life, so therefore we cannot receive product with 55% of life. It is the first time since I am here that this happens. Should not exist any rule for this? As we cannot sell this with less than 66%, we should not receive with less than 76% (at least). AM, Flavia to advise what to do with the goods and if it is accepted. 12/05 - complaint number for previous complaint 2016373 is changed to 2016443, because the original number 2016373 was taken by mistake by somebody else. 20/06 - complaint to be closed, customer can sell. Customer was not infpormed on 20/06, the date was just used to close the complaint for the SLA.</t>
  </si>
  <si>
    <t>0051676</t>
  </si>
  <si>
    <t>C72/242TZ7</t>
  </si>
  <si>
    <t>MODELO SPECIAL OW 4X6 0,355 ML GT</t>
  </si>
  <si>
    <t>3,863 cases</t>
  </si>
  <si>
    <t>Update quantity -&gt; send to plant</t>
  </si>
  <si>
    <t>0051680</t>
  </si>
  <si>
    <t>We received five containers (TC09BBY/ TC73BTH /TC04BJT /TC57BMF /TC95BKV) of Corona Can with leakage problem.  216 cases with the leakage problem were separated from the 10,800 cases received in those 5 containers.</t>
  </si>
  <si>
    <t>TC09BBY/ TC73BTH /TC04BJT /TC57BMF /TC95BKV</t>
  </si>
  <si>
    <t>CORONA EXTRA CAN 1X24 355 ML BOX</t>
  </si>
  <si>
    <t>Quality complaint, second one with this case from this supplier</t>
  </si>
  <si>
    <t>0051526</t>
  </si>
  <si>
    <t>ˇ 1 case rejected due to 4 cans was missing from the load._x000D_
ˇ Rejected cases were received in Fareham and sent back to driver_x000D_
ˇ CMR and of the rejected cases are attached in the email.</t>
  </si>
  <si>
    <t>SUP_57174</t>
  </si>
  <si>
    <t>2/05 - no need to send it out to plant, the GR was already created. (Plant advised about this)</t>
  </si>
  <si>
    <t>0057175</t>
  </si>
  <si>
    <t>ˇ 360 cases were rejected due to damaged._x000D_
ˇ Rejected cases were received in Fareham and sent back to driver_x000D_
ˇ CMR and of the rejected cases are attached in the email.</t>
  </si>
  <si>
    <t>SUP_57175</t>
  </si>
  <si>
    <t>360 cases</t>
  </si>
  <si>
    <t>0051839</t>
  </si>
  <si>
    <t>Damaged cases_x000D_
_x000D_
Pictures attached</t>
  </si>
  <si>
    <t>OSBC9116_4500751629</t>
  </si>
  <si>
    <t>CAIU8539710</t>
  </si>
  <si>
    <t>No access to invoice</t>
  </si>
  <si>
    <t>0051532</t>
  </si>
  <si>
    <t>CASES FELL IN TRANSIT, DAMAGED CANS UPON ARRIVAL</t>
  </si>
  <si>
    <t>45470OR</t>
  </si>
  <si>
    <t>TCNU4684484</t>
  </si>
  <si>
    <t>5 Pallet Reworked + 9 Cases Affected</t>
  </si>
  <si>
    <t>0051258</t>
  </si>
  <si>
    <t>44075OR_4500751088</t>
  </si>
  <si>
    <t>CRLU1207328</t>
  </si>
  <si>
    <t>Tropico veracruz</t>
  </si>
  <si>
    <t>0051272</t>
  </si>
  <si>
    <t>RECEIVED 1680 CASES INSTEAD OF 1764 CASES _x000D_
Pictures attached</t>
  </si>
  <si>
    <t>44857OR_4500760056</t>
  </si>
  <si>
    <t>SEGU9197287</t>
  </si>
  <si>
    <t>0051816</t>
  </si>
  <si>
    <t>Mixxed goods with CC1 - had to move it to the right owner</t>
  </si>
  <si>
    <t>BF000537-A_1</t>
  </si>
  <si>
    <t>TGHU9170411</t>
  </si>
  <si>
    <t>Michelob</t>
  </si>
  <si>
    <t>279 cases</t>
  </si>
  <si>
    <t>old case - investigation and communication with US team_x000D_
product cost - new invoice_x000D_
_x000D_
CN for extra fees needs to be issued (taxes)</t>
  </si>
  <si>
    <t>0051728</t>
  </si>
  <si>
    <t>the complaint concerns two deliveries of 910 cartons of SKU 33252 that we received on 4.04.2016 and 18.04.2016: 273 pc with the invoice 9910015866 and 637 pc with the invoice 9910016993. This is the product that we ordered for the first time and with which we tied high hopes, especially that it has been designed already for promotional campaigns in commercial networks. Unfortunately the product that we received is more than defective, we found that this product is valueless once we noticed the lack of EAN code on the bottle. We were completely surprised, especially that before deliveries we received the technical specification for this SKU with EAN code for bottle, which we additionally confirmed by e-mail with Export Department. In result, we can not introduce this product to the market in Poland and sell these goods to the commercial networks in which we have planned the promotional campaigns. In this situation, we expect the refund of preparation of stickers with EAN code, the work fees of gluing the stickers on our warehouses (737 eur in total) and the administrative costs (50 eur). Hoegaarden Rosee OW</t>
  </si>
  <si>
    <t>2016-01-27-1</t>
  </si>
  <si>
    <t>910 cases</t>
  </si>
  <si>
    <t>CN - booked_x000D_
27/05 - inveces for extra fees asked, 2/06 - received - 3/6 issued CN_x000D_
27/05 - accepted by AM - _x000D_
27/04 - customer: administrative costs include: the cost of courier shipments of stickers on our warehouses, the work fees of personnel (to generate the ean code and prepare the sticker). Supporting docs: I will be sent to us on 09.05.</t>
  </si>
  <si>
    <t>0051899</t>
  </si>
  <si>
    <t>We received PO 4500410992 yesterday and you have sent 39 pallets (or 13 if you rather have it that way) of Spaten MunHell KegR 1X30.00 and I only ordered 33 pallets (11) and the confirmation from you have confirmed this. However the new amount is not a problem but the shipping note says that you have sent 33 pallets (11).</t>
  </si>
  <si>
    <t>SPAT HELL KEG 30L</t>
  </si>
  <si>
    <t>36 kegs</t>
  </si>
  <si>
    <t>0050580</t>
  </si>
  <si>
    <t>Details:_x000D_
1 CASE DAMAGE</t>
  </si>
  <si>
    <t>HK04151101_BO</t>
  </si>
  <si>
    <t>HLBU1516444</t>
  </si>
  <si>
    <t>No invoice, no price per case in SAP</t>
  </si>
  <si>
    <t>0052101</t>
  </si>
  <si>
    <t>WET AND BROKEN CASES, MOLDS AND CONDENSATION DUE TO LEAKAGE</t>
  </si>
  <si>
    <t>44907OR_4500760111</t>
  </si>
  <si>
    <t>CXRU1564295</t>
  </si>
  <si>
    <t>168 cases</t>
  </si>
  <si>
    <t>No invoice attached, no proof of pricing_x000D_
Amount claimed comes from complaint form</t>
  </si>
  <si>
    <t>0051926</t>
  </si>
  <si>
    <t>There are 55 kegs with old stickers on them. So we have to clear the old stickers before sending to our distributors. The total labor cost is 800 CNY(about112 EUR). The container no. is OOLU7663039.</t>
  </si>
  <si>
    <t>ABIC-3451-201527</t>
  </si>
  <si>
    <t>OOLU7663039</t>
  </si>
  <si>
    <t>55 kegs</t>
  </si>
  <si>
    <t>EXTRA FEES CONSOLIDATION---) To be credited</t>
  </si>
  <si>
    <t>0051953</t>
  </si>
  <si>
    <t>Another shipment: 80356602_x000D_
There are 2 months gap between confirmed MAD and actual production date. potential write off of these shipment will be 200K RMB.</t>
  </si>
  <si>
    <t>8302750, 8332939, 8354579</t>
  </si>
  <si>
    <t>CN0120160103, CN0120160112, CN0120160119</t>
  </si>
  <si>
    <t>80356567, 80353950,</t>
  </si>
  <si>
    <t>OOLU7959967, OOLU4314455, OOLU7743659, OOLU7820539</t>
  </si>
  <si>
    <t>6359 kegs</t>
  </si>
  <si>
    <t>Other containers: OOLU7928544, OOLU7879590, OOLU4342950, OOLU4382300, OOLU7531270, LLOU7935760, OOLU4417345, OOLU7367063, OOLU7628655, OOLU4351295, OOLU7799370 _x000D_
Extra fees 	200.000 RMB_x000D_
(27.205,70 EUR)</t>
  </si>
  <si>
    <t>0052140</t>
  </si>
  <si>
    <t>HOEG WHIT CAN 24 0,5L TRA _x000D_
_x000D_
Details: (Refer to email attachement)_x000D_
OOLU0314821 – 18 cases damaged_x000D_
OOLU0608600 – 18 cases damaged and 1 case short-ship_x000D_
We found total 36 cases damaged goods and 1 case short-ship, due to some goods with moldy and the paper tray were get wet with poor condition. More details, please see attached pictures.</t>
  </si>
  <si>
    <t>8279968, 8279969</t>
  </si>
  <si>
    <t>HK0120160105</t>
  </si>
  <si>
    <t>80371239, 80371240</t>
  </si>
  <si>
    <t>OOLU0608600, OOLU0314821</t>
  </si>
  <si>
    <t>36 cases damaged 1 shortage</t>
  </si>
  <si>
    <t>Extra fees 	Will provide later_x000D_
 (according to Freight cost and local logistic cost)</t>
  </si>
  <si>
    <t>0052086</t>
  </si>
  <si>
    <t>Pallets Mold, CRUSHED CANS, LEAKAGE</t>
  </si>
  <si>
    <t>OSBC9190_4500751705</t>
  </si>
  <si>
    <t>TGHU4180269</t>
  </si>
  <si>
    <t>137 case</t>
  </si>
  <si>
    <t>0052357</t>
  </si>
  <si>
    <t>_x000D_
Description of Complaint (Issue description):_x000D_
Slip sheet was not removed._x000D_
 _x000D_
tropicco PO_x000D_
43797OR_4500751369 / 43151OR_4500742544 / 43140OR_4500742533 /_x000D_
Zacatecas PO_x000D_
 43233OR_4500742782_x000D_
_x000D_
Tropico Shipment _x000D_
80349473 / 80342608 / 80342697 / _x000D_
Zacatecas Shipment_x000D_
80340708</t>
  </si>
  <si>
    <t>8303791 / 8233161 / 8232660 / 8232678</t>
  </si>
  <si>
    <t>80349473 / 80342608</t>
  </si>
  <si>
    <t>CXRU1333953 / SZLU9098415 / MEDU9049302 /</t>
  </si>
  <si>
    <t>60 pallets</t>
  </si>
  <si>
    <t>CHIU9031312</t>
  </si>
  <si>
    <t>20 pallets</t>
  </si>
  <si>
    <t>0052077</t>
  </si>
  <si>
    <t>Pallet Mold , 21 Pallet Reworked 208 Cases Affected CRUSHED CANS, LEAKAGE</t>
  </si>
  <si>
    <t>8322146 / 8375367</t>
  </si>
  <si>
    <t>43924OR_4500750885 / 44530OR_4500758098</t>
  </si>
  <si>
    <t>80363472 / 80363327</t>
  </si>
  <si>
    <t>CXRU1270449 / SZLU9125151</t>
  </si>
  <si>
    <t>0052328</t>
  </si>
  <si>
    <t>Scratch wrap - the tension on the stretch wrap is too tight and combined with the fact that they do not wrap to the bottom of the pallet</t>
  </si>
  <si>
    <t>various 8322146</t>
  </si>
  <si>
    <t>various - 43924OR_4500750885</t>
  </si>
  <si>
    <t>various</t>
  </si>
  <si>
    <t>0052299</t>
  </si>
  <si>
    <t>López Perez Jose Aaron</t>
  </si>
  <si>
    <t>Cans are leaking from microscopic holes._x000D_
_x000D_
BL MSCUZY078553_x000D_
Contenedores: MEDU7039460, TCLU9803450, TEMU8296764, TGHU9864500_x000D_
Orden de compra: 201511-0010235 A_x000D_
Factura: 9910009745</t>
  </si>
  <si>
    <t>MEDU7039460</t>
  </si>
  <si>
    <t>Letter bounced back from Pedro Arias, sent to plant to recheck</t>
  </si>
  <si>
    <t>0052320</t>
  </si>
  <si>
    <t>BLOCKED SIGN INSERTED, BROKEN CASES UPON ARRIVAL</t>
  </si>
  <si>
    <t>45182OR</t>
  </si>
  <si>
    <t>CMAU4654220</t>
  </si>
  <si>
    <t>STEL ART OW 24 0,33L BOX WRA CND VBI</t>
  </si>
  <si>
    <t>5 Pallet Reworked 9 Cases</t>
  </si>
  <si>
    <t>0052324</t>
  </si>
  <si>
    <t>The container was short-loaded one pallet (13 pallets instead of 14 pallets) and there was no dunnage of any_x000D_
type fitted into the missing pallet footprint. During shipment the contents of the container shifted with several_x000D_
pallets toppling over and many cases being damaged. This sort of problem occurs from time to time but has_x000D_
been minimized in the past when the brewery fills the empty space with dunnage such as plastic air pillows._x000D_
We feel that the standard procedure at the loading brewery should be to fill a missing pallet footprint with an_x000D_
additional pallet of Bud Light (Cans) – Item# S53034</t>
  </si>
  <si>
    <t>s5303419</t>
  </si>
  <si>
    <t>BCLU800712-6</t>
  </si>
  <si>
    <t>T1103421</t>
  </si>
  <si>
    <t>188 cases</t>
  </si>
  <si>
    <t>Waiting for info from customer_x000D_
closed after the deadline</t>
  </si>
  <si>
    <t>0051069</t>
  </si>
  <si>
    <t>Corona sleek can gets damaged during transportation easier much more frequantly than other SKU. Route cause analysis incluidng review of material and/or specificatin is required.</t>
  </si>
  <si>
    <t>GM16W10MC3Y</t>
  </si>
  <si>
    <t>HLBU1407546</t>
  </si>
  <si>
    <t>33 cases</t>
  </si>
  <si>
    <t>7.66_x000D_
check price with india for transfer price from plant to abii it is higher than the selling price._x000D_
_x000D_
Plant to send evidences_x000D_
Case advised to AM to be rejected, as MC consistently fails to follow the right procedures</t>
  </si>
  <si>
    <t>0052438</t>
  </si>
  <si>
    <t>_x000D_
For our order 12/8376892 cont. number TCLU9099931 was received to port 11.04. When the goods had to be unloaded from the Port, it was found that the seal of the container do not match. In documents which we receive was marked EU07266082, but in fact it was F1607643. Based on this, goods was detained in the port until clarification of the situation. For moment we debt to the port and the carrier in the amount of 540 euro. We ask you to compensate this amount to Excellco LLP</t>
  </si>
  <si>
    <t>TCLU9099931</t>
  </si>
  <si>
    <t>CORO EXTR OW 4X6 0,355L 4,5 UZ</t>
  </si>
  <si>
    <t>Produccion zacatecas / Cargado en Veracruz_x000D_
Comunicación a MSC para confirmar zonas grises en las fechas. Due to lack of response from customer, EUR350 claimed will not be covered. MSC covers EUR190_x000D_
_x000D_
11 April: customer receives shipment_x000D_
15 April: customer contacts MSC about seal issue. This means they went to clear on 15 April_x000D_
16 April: MSC contacts Mexico, didn't receive a reply_x000D_
18 April: Demurrage starts_x000D_
20 April: Bara contacted Mexico in new email_x000D_
22 April: Lorena accepts cost of seal changing_x000D_
23-24 April: weekend_x000D_
22 April: Barbora informs customer of seal change_x000D_
26 April: Container cleared</t>
  </si>
  <si>
    <t>Stolen in transit</t>
  </si>
  <si>
    <t>CMD16100</t>
  </si>
  <si>
    <t>2/05 - plant is asking for police report. Customer contacted. 3/05 - To be sent to forwarder._x000D_
Forwarder to be credited, already asked for invoice, we need to find a way how to create an invoice</t>
  </si>
  <si>
    <t>0052420</t>
  </si>
  <si>
    <t>1.	1 case of  Becks 50 cl cans x 24 were damaged._x000D_
2.	Goods received in F. Loendersloot Warehouse._x000D_
3.	Date of arrival –  26th Apr 2016 in F. Loendersloot.BECK CAN 4x6 0,5L HIC TRA</t>
  </si>
  <si>
    <t>SUP_57642</t>
  </si>
  <si>
    <t>0051305</t>
  </si>
  <si>
    <t>There is one keg missed, the container number is OOLU7820539</t>
  </si>
  <si>
    <t>CN0120160119</t>
  </si>
  <si>
    <t>OOLU7820539</t>
  </si>
  <si>
    <t>0052398</t>
  </si>
  <si>
    <t>540 cases received damaged._x000D_
ˇ Damaged case were received in Fareham and sent back to driver_x000D_
ˇ CMR and Photos of the damaged case are attached in the email.</t>
  </si>
  <si>
    <t>8571473, 8528692, 8571475</t>
  </si>
  <si>
    <t>SUP_57612, SUP_57173, SUP_57614</t>
  </si>
  <si>
    <t>540 cases</t>
  </si>
  <si>
    <t>2/05 - Plant: Hi Eva, sorry havent been reading my emails this morning.. If the CN's have already been issued and goods have been returned there is no need to send the complaints,</t>
  </si>
  <si>
    <t>0052439</t>
  </si>
  <si>
    <t>1.	631 cases of  Budweiser Beer 50cl was damaged._x000D_
2.	Goods received in Fareham Warehouse._x000D_
3.	Date of arrival –  26th and 27th  April 2016 in Fareham.</t>
  </si>
  <si>
    <t>8571480, 8571478, 8571479, 8571476, 8571477</t>
  </si>
  <si>
    <t>SUP_57619, SUP_57617, SUP_57618, SUP_57615, SUP_57616</t>
  </si>
  <si>
    <t>631 cases</t>
  </si>
  <si>
    <t>2/05 - Plant: Hi Eva, sorry havent been reading my emails this morning.. If the CN's have already been issued and goods have been returned there is no need to send the complaints.</t>
  </si>
  <si>
    <t>0052147</t>
  </si>
  <si>
    <t>There are 297 cases with rust bottoms.</t>
  </si>
  <si>
    <t>ABIC-10622-201503</t>
  </si>
  <si>
    <t>FCIU4206263</t>
  </si>
  <si>
    <t>297 cases</t>
  </si>
  <si>
    <t>InBev Spain</t>
  </si>
  <si>
    <t>Order received in our warehouse 28/04, the quantities received doesn´t match with the quantities in the order._x000D_
Quantities in the order 2320 units -&gt; received 2344 units</t>
  </si>
  <si>
    <t>3/05 - was already accepted by plant (Monika Lange). Complaint is not for us, as we have no controll over STOs. 4/05 - Nicola Besozzi: we are not aligned on a precise process as Spain operations are quite exception now but indeed we need to close also this point. I would try to follow the Italian process (that had the virtual plant IT02 in between) that means: 1)	Spain open a complaint to the Brewery; 2)	If the complaint is accepted, Spain will generate either a ZNB (for extra delivery - invoice) or a ZRB (for missing goods - credit note) and book the good issue; 3)	We will need then someone with access to the plant to post the good receipt;4)	Generate the invoice / credit note (for Italy should be Erik Fisera – need to check for SpainErik: The process of creating of invoice/CN for Spain is now the responsibility of the invoicing team (in CC) . Please use their general email Billing Invoicing Info GE Billing-Invoicing.InfoGE@ab-inbev.com when requesting an invoice. Everybode was informed the complaint will be closed based on Nicola's details.</t>
  </si>
  <si>
    <t>0052621</t>
  </si>
  <si>
    <t>Off taste beer</t>
  </si>
  <si>
    <t>Found the beer rotten Invoice no.: 9910014388= 18 Kegs (Expired date : 00/08/2016)_x000D_
Invoice no.: 9910014389 = 19 Kegs (Expired date : 00/08/2016)</t>
  </si>
  <si>
    <t>PRB329HWRS</t>
  </si>
  <si>
    <t>93 kegs</t>
  </si>
  <si>
    <t>from plant:_x000D_
_x000D_
31/05/2016 : "Still waiting some reaction from ZBS: we are still not agree with the transport conditions (high temperature during shipment). We have these complaints type only some costumers (Hong Kong, Singapour,…) and not Japan."_x000D_
_x000D_
Complaint rejected by plant, waiting approval from AM</t>
  </si>
  <si>
    <t>0052864</t>
  </si>
  <si>
    <t>3 cases received damaged._x000D_
• Damaged case in Loendersloot Warehouse._x000D_
• CMR and Photos of the damaged case are attached in the email.</t>
  </si>
  <si>
    <t>8664235, 8664252</t>
  </si>
  <si>
    <t>SUP_57645, SUP_57658</t>
  </si>
  <si>
    <t>0052573</t>
  </si>
  <si>
    <t>Aaron Guijada Felix</t>
  </si>
  <si>
    <t>CONDENSATION DEVELOPPED FOR A WHILE, RUST ON THE CROWN CAP, CONDENSATION ON BTL AS WELL</t>
  </si>
  <si>
    <t>44669OR_4500760217</t>
  </si>
  <si>
    <t>INKU667553</t>
  </si>
  <si>
    <t>20 palets</t>
  </si>
  <si>
    <t>Count HL</t>
  </si>
  <si>
    <t>0053059</t>
  </si>
  <si>
    <t>EXTREME CONDENSATION, WET AND BULGING CASES, UNPLEASANT ODOR, HEAT/HUMIDITY INSIDE OF THE CONTAINER, CASES ON BOTTOM TIER WERE WET</t>
  </si>
  <si>
    <t>8385548 / 8385335</t>
  </si>
  <si>
    <t>44648OR_4500760212 / 44664OR_4500760196</t>
  </si>
  <si>
    <t>80377460 / 80380261</t>
  </si>
  <si>
    <t>TCKU9743040</t>
  </si>
  <si>
    <t>CORONA LT_4X6_330_BD_BI_7X12</t>
  </si>
  <si>
    <t>40 pallets</t>
  </si>
  <si>
    <t>MEDU7106770</t>
  </si>
  <si>
    <t>0052406</t>
  </si>
  <si>
    <t>KFF Food &amp; Beverage</t>
  </si>
  <si>
    <t>LB</t>
  </si>
  <si>
    <t>Receiving for BL with wrong data._x000D_
 Delivery Order (DO) was issued as per the same information on the wrong BL._x000D_
Discrepancy appreared between the DO and the Certificate of Origin due to gross weight. _x000D_
In order to use the invoice as a substitute for the COO, we asked for a revised invoice showing on it, some details of the COO._x000D_
Corrected invoice was communicated by email on April 26th and not received till date._x000D_
1 container was kept at Beirut port for not being able to clear it due to wrong Doc. _x000D_
A detailed file having demurrage/detention and extra fees paid on this shipment shall be communicated after clearing the contaiers</t>
  </si>
  <si>
    <t>ECMU4620732</t>
  </si>
  <si>
    <t>BUD CAN 24 0,355L SP MID EAST</t>
  </si>
  <si>
    <t>CN issued for $3,288.18 / approved by Ljuba Poutnikova</t>
  </si>
  <si>
    <t>0053428</t>
  </si>
  <si>
    <t>We found 3 faulty Stella Artois kegs 30L. The kegs were sold and then returned to us by customers. The beer was flat and/or oxidized. The kegs are going to be returned to you with our next shipment of empty kegs with the signage FAULTY and the complaint number. I will let you know the container number and ETA as soon as we load them and also attach a photo of the kegs in the container. Amount claimed: 26,48€ x 3 SA keg    and   10,30€ per keg  expenses (freight, customs clearing, transport, insurance)* Total claim amount: 110,34€</t>
  </si>
  <si>
    <t>SNG2016-11</t>
  </si>
  <si>
    <t>ETA: 12 June 30/05 - KTN informed. 20/06 - Complaint 2016416 (3x 15500) will be sent to Leuven on trailer 1607!  Kegs are marked.</t>
  </si>
  <si>
    <t>0053416</t>
  </si>
  <si>
    <t>We issue a claim of 1992,05€ to ABI due to extra detention charge costs of Corona containers due to incorrect documentation._x000D_
 _x000D_
Attached an invoice issued to Sinebrychoff supply company by the freight forwarder.</t>
  </si>
  <si>
    <t>TCKU4731658</t>
  </si>
  <si>
    <t>Closed as part of case 2016491_x000D_
_x000D_
_x000D_
5th April Docs are sent to customer. They are wrong and customer does not notify_x000D_
6th April Shipping line notifies of vesse arrival to connect, Finland and Peter Hulshof_x000D_
8th April Goods arrival_x000D_
9th April Free time start_x000D_
11th April OOCL contacts asking for customer contact details (consignee and notify wrong) as customer noted the mistakes_x000D_
18th April Free time expiry_x000D_
21st April Follow up from OOCL for customer details_x000D_
21st April Documents team sends the details, missing approval for extra costs of changing SWB_x000D_
25th April OOCL asks for approval to change consignee correction_x000D_
26th April approval gotten_x000D_
26th April Finland emails ABI claiming they didn't have arrival notification &amp; shipping line refuses to clear without paying demurrages_x000D_
28th April SWB sent corrected to customer_x000D_
4th first complaint raised</t>
  </si>
  <si>
    <t>0053354</t>
  </si>
  <si>
    <t>WET CASES UPON ARRIVAL, VISIBLE SIGN OF CONDENSATION ON BOTTOM TIER, MOULDY SMELL.</t>
  </si>
  <si>
    <t>8381920 / 8384680</t>
  </si>
  <si>
    <t>44665OR / 44662OR</t>
  </si>
  <si>
    <t>80380248 / 80380260</t>
  </si>
  <si>
    <t>TCNU7330057, MEDU8995835</t>
  </si>
  <si>
    <t>1.	1 case of  Becks 50 cl cans x 24 were damaged._x000D_
2.	Goods received in F. Loendersloot Warehouse._x000D_
3.	Date of arrival –  3rd May 2016 in F. LoenderslootRequest for Credit Note - 1 case – SUP 57283  (Becks 50 cl cans x 24).</t>
  </si>
  <si>
    <t>SUP_57283</t>
  </si>
  <si>
    <t>Outbound Delivery 1011236593. 25/05 - CN issued</t>
  </si>
  <si>
    <t>0053341</t>
  </si>
  <si>
    <t>Coca Cola Puerto Rico Bottlers</t>
  </si>
  <si>
    <t>Houston</t>
  </si>
  <si>
    <t>The container arrived short 1 cases invoice 9910016111 please issue credit memo for 20,87 USD. _x000D_
_x000D_
The container arrived short 189 cases invoice 9910016123 and we paid taxes for the full container 1764 cases. When container was opened they notice 116 cases of your code 52928 had arrive please issue a corrected invoice since they were received with the same PO.</t>
  </si>
  <si>
    <t>8417396 / 8417399</t>
  </si>
  <si>
    <t>2027277 / 2027279_x000D_
2027279 /</t>
  </si>
  <si>
    <t>80369872 / 80369874</t>
  </si>
  <si>
    <t>TGHU7837608 / FSCU9867727</t>
  </si>
  <si>
    <t>MICH ULTR OW 20 0,355L SLPLN LS PREPR PR</t>
  </si>
  <si>
    <t>Cases</t>
  </si>
  <si>
    <t>1  short case credited_x000D_
the other issue - invoice is correct, the customer paid for what he received</t>
  </si>
  <si>
    <t>0053239</t>
  </si>
  <si>
    <t>Jet Import</t>
  </si>
  <si>
    <t>Humidity/mold inside the container resulted in 40 cases which are unmarketable._x000D_
Pictures are provided in copy of mail and will be kept on hard drive if needed.</t>
  </si>
  <si>
    <t>TEMU7870292</t>
  </si>
  <si>
    <t>CORO EXTR OW 4X6 0,355L 4.5 BE J</t>
  </si>
  <si>
    <t>40  cases</t>
  </si>
  <si>
    <t>0052152</t>
  </si>
  <si>
    <t>Claim is due to difference on the Original Invoice received and accumulated. Port storage and line demurrage charges.</t>
  </si>
  <si>
    <t>msku3873971</t>
  </si>
  <si>
    <t>92135938. US??? CN accepted</t>
  </si>
  <si>
    <t>0053579</t>
  </si>
  <si>
    <t>The product shipped on this load was not intended to supply the US. The product on this load is unsaleable in the US.</t>
  </si>
  <si>
    <t>1450 cases</t>
  </si>
  <si>
    <t>0053895</t>
  </si>
  <si>
    <t>DEVELOPED MOLDS, LEAKAGE</t>
  </si>
  <si>
    <t>45461OR</t>
  </si>
  <si>
    <t>GLDU7490997</t>
  </si>
  <si>
    <t>0053805</t>
  </si>
  <si>
    <t>My complaint concerns the procedure of providing of the documents upon dispatch of the goods. _x000D_
Unfortunately, we face such problems very often last time. One of them concerns the loading in Munich on 03.05.2016._x000D_
The loading of the goods was appointed on 03.05.2016 at 11.00 am (loading number 80402026). Our truck arrived on time and at the same day the driver left the brewery. But only on 04.05.2016 after 17.00 after my numerous reminders I could obtain the respective documents. The analysis certificates were finalized on 05.05.2016 only and required some corrections. On 04.05.2016 in the evening the driver was at the border and had to wait till 05.05.2016 for the documents from me._x000D_
See you, after dispatch of the goods (while driver is moving to the border) I shall handle with the provided documents (e.g. make their translation into Russian, make some calculations for our customs etc.). With my documentation (executed based on the documents received from you) the driver may cross the border. So if I don’t provide the driver with the documents on time, he may not cross the border. And our company shall bear losses, paying for the driver’s time out at the border. Furthermore, such a situation spoils the reputation of our company and our partnership with our constant transport agencies and forwarders. The same situation concerns the loading in Leuven on 04.05.2016.(order 015-2016-Leu). The loading was finished yesterday and  I haven’t received the documents so far. And due to the public holiday in Belgium it won’t be possible till tomorrow. Dear partners, I suggest to agree the dead line, till the documents shall be provided upon the loading. So, in case of the loading till 12.00am CET the documents shall be provided till 17.00 CET at the same day. In case of loading after 12.00am CET – till 12.00am CET of the next day following the dispatch day.</t>
  </si>
  <si>
    <t>05-2016-MUN</t>
  </si>
  <si>
    <t>54 kegs, 990 cans</t>
  </si>
  <si>
    <t>3/6/2016 / response from plant that it was due to technical issue_x000D_
3/6/2016 . Customer informed and asked if agree to close this case_x000D_
6/62016 / customer agreed on closing this ticket as resolved</t>
  </si>
  <si>
    <t>0054174</t>
  </si>
  <si>
    <t>There is no label on these 2 kegs, so the BBD is unknown._x000D_
#21412 : Other arrived 459kegs re labeled with BBD 3/3/2017._x000D_
#21413 : Other arrived 59kegs are labeled with BBD 3/2/2017._x000D_
Please check your record and confirm if you can tell these 2 kegs are same as other BBD for sure._x000D_
If not sure, better not to use, then we will return these 2 kegs to you, please issue credit for 2 kegs.</t>
  </si>
  <si>
    <t>1601-IB-1, 2</t>
  </si>
  <si>
    <t>Invoice 9910014507, 509 _x000D_
CN - sent to book</t>
  </si>
  <si>
    <t>0053674</t>
  </si>
  <si>
    <t>Orders : 4003586408 / 4003586412 / 4003586409 / 4003576637 / 4003576618 / 4003576470_x000D_
4003582102 / 4003584333 / 4003582108 /  4003582103 / 4003582104 / 40003582107    Container # FCIU4740535, HLBU1335045, HLBU1098107, HLXU1240100, HLBU1510805, HLXU1220803, HLBU1459832, HLBU1346081, HLBU1036260, HLBU1045730, HLBU1225460, BEAU2200052, TCLU2830561, FCIU3750375, FCIU9209049, HLBU1099783,  HLXU1274055, HLXU1401798,</t>
  </si>
  <si>
    <t>201511D_BO</t>
  </si>
  <si>
    <t>FCIU4740535</t>
  </si>
  <si>
    <t>CORO EXTR OW 4X6 0,355L GEN 4.5 CARIB</t>
  </si>
  <si>
    <t>0053941</t>
  </si>
  <si>
    <t>60 cases damaged, container ID: OOLU057418-2 /  OOLU150670-5, PO no. JJP004-2016/OOCL CHONGQING 013E, customer ref. no 9977199882</t>
  </si>
  <si>
    <t>JJP-004/2016</t>
  </si>
  <si>
    <t>OOLU1696009</t>
  </si>
  <si>
    <t>0055247</t>
  </si>
  <si>
    <t>Paridaans Frans</t>
  </si>
  <si>
    <t>’We were informed by customers that they found corrosion on the bottom of the Hoeg Rosee 330 ml can last week. After checking current stock we surprisingly find most of them have such a problem._x000D_
As we know, these goods arrived much more shorter life than we expected already. Unfortunately now we even have a bigger new problem to it, food safety issue. Food safety is a big concern in Taiwan. Most consumers will not only refuse to accept goods which might have unexpected influence on health, some of them will even file complaints to media directly. Needless to say, it will cause huge damage to a brand once it gets involved in food safety issue whether the product is safe or not. We will also check Hoeg Rosee 330 ml can from order 8198150 and update you with the latest status soon. Please note that we will claim extra cost regarding this issue.</t>
  </si>
  <si>
    <t>1404 cases</t>
  </si>
  <si>
    <t>This is a new complaint registered for rusty can bottom RING. More rust + corrosion on outer ring than on the can bottom ring. I copied here all the orders for this customer for SKU 48428. Orders in Sept-October, taking in from February.  8198150 is being inspected now. 10/05 - not for Bart (Leuven). Forwarded to Frans Paridaans to advise. Inge to advise: Pallets from Konings (co-packer). Are they being shipped to Leuven first? Javier will advise who could absorb costs. 9910010733. Investigated by Frans Paridaans! Goods are from Koning (NL) 29/06 - Customer: We will ask warehouse to provide supporting documents of checking fee, transportation for goods return, and other extra cost as soon as possible. 7/07 - supporting docs received for FEDEX return in the amount of: 359.35 EUR. Still total claimed amount to be received form customer. This amount related to both complaints is mentioned only for this complaint (to avoid duplication of the same amount) FEDEX costs are mentioned only for this complaint: 359.35 EUR, but it is for both 2016428 + 2016454. 7.59 EUR plant price. 4.8 EUR extra fees per case. 22/09 - claimed FEDEX fees: 368.71 EUR. This was added to the extra fees only for this complaint. See excel file in Jebsen folder. Extra CN is issued for 368.71 EUR today.</t>
  </si>
  <si>
    <t>0053939</t>
  </si>
  <si>
    <t>14 cases with damaged goods</t>
  </si>
  <si>
    <t>JJP-008/2016</t>
  </si>
  <si>
    <t>DFSU1209196</t>
  </si>
  <si>
    <t>closed for lack of information</t>
  </si>
  <si>
    <t>0054515</t>
  </si>
  <si>
    <t>Please find attached Request for Credit Note - 2 cases – SUP 57295 and 57306  (Budweiser Beer 50cl can)._x000D_
 1. cases of  Budweiser Beer 50cl can was damaged._x000D_
2.	Goods received in Fareham Warehouse._x000D_
3.	Date of arrival –  9th May 2016 in Fareham.</t>
  </si>
  <si>
    <t>8528901, 8528912</t>
  </si>
  <si>
    <t>SUP_ 57295, SUP_ 57306</t>
  </si>
  <si>
    <t>SUP_ 57306 --&gt; 1 case already received, GR created, CN sent to customer. Wait for SUP_ 57295.</t>
  </si>
  <si>
    <t>0054491</t>
  </si>
  <si>
    <t>Please find attached Request for Credit Note – 1 case – SUP 57745  (Tenn Sup Can 6X4 0,5L Hic Tra 8%)._x000D_
_x000D_
1.	1 case Tenn Sup Can 6X4 0,5L Hic Tra 8% were damaged._x000D_
2.	Goods received in Fareham Warehouse._x000D_
3.	Date of Arrival –  6th May 2016 in Fareham warehouse</t>
  </si>
  <si>
    <t>SUP_57745</t>
  </si>
  <si>
    <t>0054693</t>
  </si>
  <si>
    <t>FORKLIFT DAMAGE IN EUROPE, GREEN MOLDS AROUND THE HOLES, SHIFTED CASES UPON ARRIVAL</t>
  </si>
  <si>
    <t>45480OR</t>
  </si>
  <si>
    <t>TTNU4995323</t>
  </si>
  <si>
    <t>POD was not provided</t>
  </si>
  <si>
    <t>0054486</t>
  </si>
  <si>
    <t>leaking keg (rotten beer). HOEG WHITE KEG 20L CHEP N</t>
  </si>
  <si>
    <t>PRB333HW</t>
  </si>
  <si>
    <t>9/06/ CN issued - CN booked</t>
  </si>
  <si>
    <t>0054729</t>
  </si>
  <si>
    <t>Although we had received Jan production batch with PO# KR0135 (13th-Apr-2016), _x000D_
40 kegs of Dec production ones arrived with PO# KR0136. Because of this production batch reverse, we must dispose of these 40 kegs of Dec production ones. We require the price for these 40 kegs and check your FIFO rule direction. Refer to attached P/Ls.</t>
  </si>
  <si>
    <t>8320493, 8320494</t>
  </si>
  <si>
    <t>KR0136</t>
  </si>
  <si>
    <t>B-VUE KRIEK KEG 10L JPN</t>
  </si>
  <si>
    <t>40 kegs</t>
  </si>
  <si>
    <t>21/06 - Koen waiting for owner of this complaint - will be paid from European cost center_x000D_
Waiting AM approval</t>
  </si>
  <si>
    <t>0054732</t>
  </si>
  <si>
    <t>152 cs are unsaleable as wet. Container was searched but no holes could be found as the source for the water in the container. Photos attached as well as the docs for this PO._x000D_
_x000D_
Please issue a credit note for the damaged goods.</t>
  </si>
  <si>
    <t>DP25684</t>
  </si>
  <si>
    <t>GLDU4113201</t>
  </si>
  <si>
    <t>152 cases</t>
  </si>
  <si>
    <t>14.95usd per case</t>
  </si>
  <si>
    <t>0054597</t>
  </si>
  <si>
    <t>Baldwinsville</t>
  </si>
  <si>
    <t>shortage without any notice in advance _x000D_
Order qty: _x000D_
IPA 12oz bottles   324 c/s _x000D_
Sofie 12oz bottles  180 c/s _x000D_
Actual loading qty: _x000D_
IPA 12oz bottles   269 c/s _x000D_
Sofie 12oz bottles  179 c/s</t>
  </si>
  <si>
    <t>OB160202</t>
  </si>
  <si>
    <t>GATU1186584</t>
  </si>
  <si>
    <t>GOOSE IPA OW 2X12 0,355L</t>
  </si>
  <si>
    <t>55 cases</t>
  </si>
  <si>
    <t>0054750</t>
  </si>
  <si>
    <t>ABI-CO-32 ABI-CO-34-1</t>
  </si>
  <si>
    <t>ABI-CO-32</t>
  </si>
  <si>
    <t>1392_CNG</t>
  </si>
  <si>
    <t>4968 cases</t>
  </si>
  <si>
    <t>GOOS ISL SOFI OW 6X4 0,355L LN TO BSK US</t>
  </si>
  <si>
    <t>0055054</t>
  </si>
  <si>
    <t>claim accumulated due to port storage and line demurrage charges, see complaint form and docs. ETA Doha: 15 April. ETA wh: 24 April</t>
  </si>
  <si>
    <t>8302648, 649, 650, 51, 53, 54, 55</t>
  </si>
  <si>
    <t>20064, 48979, 31771, 48732, 6192, 43015</t>
  </si>
  <si>
    <t>26/05 - see email communication with Ingo. Dilara still to approve that it was a BSC error. Costs are put on BSC PC. 27/05 - Credit sent to customer. Wait for Dilara and Ams feedback. Complaint discussed on 6/06. 9/06 - confirmed that there is no BSC PC!</t>
  </si>
  <si>
    <t>claim accumulated due to port storage and line demurrage charges, see complaint form and docs.</t>
  </si>
  <si>
    <t>8296239, 8296240, 8296241</t>
  </si>
  <si>
    <t>26/05 - see email communication with Ingo. Dilara still to approve that it was a BSC error. Costs are put on BSC PC. 27/06 - Credit sent to customer. AM still to explain to see if costs should be put on BSC PC or not. No BSC PC, costs were swallowed by Sales.</t>
  </si>
  <si>
    <t>8302660, 61</t>
  </si>
  <si>
    <t>00054987 customer contacted for the first time. 26/05 - see email communication with Ingo. Dilara still to approve that it was a BSC error. Costs are put on BSC PC. 27/06 - Credit sent to customer. AM still to explain to see if costs should be put on BSC PC or not.</t>
  </si>
  <si>
    <t>0054916</t>
  </si>
  <si>
    <t>Bush light 1 short case, price per case 5.65 USD, tax per case 8.16 USD, landed per case 1.22 USD</t>
  </si>
  <si>
    <t>BF000541-D</t>
  </si>
  <si>
    <t>XINU8183402</t>
  </si>
  <si>
    <t>CN issued for plant product cost only</t>
  </si>
  <si>
    <t>0054937</t>
  </si>
  <si>
    <t>1 keg - handle damage</t>
  </si>
  <si>
    <t>HK0120160103</t>
  </si>
  <si>
    <t>0055025</t>
  </si>
  <si>
    <t>1.	Damaged carton1 case of the SKU has broken when we open the contain_x000D_
  We hope you improve production treat handling. 2.	Damaged container There are serious damage on container HDMU4694473. We may be required Cleaning Charge of this damaged container. Selection of the container is on you, so we hope you select clearer container. In this time, we won’t require you any charge or cost. Only we hope improvement of production handling and container selection. *In Japan, “Proof of Delivery” is not issued because all handling is done electronically.</t>
  </si>
  <si>
    <t>HW0424</t>
  </si>
  <si>
    <t>HDMU4694473</t>
  </si>
  <si>
    <t>no POD! No financial claim. 26/05 - Karin confirmed that the e-POD is not valid, to be followed up with customer based on the email instructions.</t>
  </si>
  <si>
    <t>0055274</t>
  </si>
  <si>
    <t>APL locked our D/O because lately payment by Mexican side. So there appeared the extra cost;_x000D_
_x000D_
1.	SHD 1,000 baht – APL_x000D_
2.	Cargo Storage at NHP from 9//4/16-13/5/16 total 36 days amount 14,383.22 baht._x000D_
Total15383.22 baht._x000D_
_x000D_
I had attached receipt of APL and NHP for your references.</t>
  </si>
  <si>
    <t>286/16</t>
  </si>
  <si>
    <t>TCLU4092024</t>
  </si>
  <si>
    <t>CORN EXTR OW 4X6 0,207L GEN MILA TH</t>
  </si>
  <si>
    <t>2400 cases</t>
  </si>
  <si>
    <t>Ask TP to forward to plant_x000D_
Luz Veronica is the person to check_x000D_
_x000D_
23-Feb documents sent_x000D_
30-March shipment arrivs_x000D_
7-Apr customer informs shipment cannot be cleared_x000D_
12-Apr customer follow ups_x000D_
12-Apr reply from FO investigating_x000D_
14-Apr indication from FO container is released_x000D_
18-Apr customer indicates they couldn't clear the container_x000D_
19 Apr Customer says problem is DO (Delivery order)_x000D_
22 Apr APL informs Modelo they have to pay on 2nd May_x000D_
25 Apr Deadline is given to customer of 2nd May_x000D_
2nd May Mexico pays_x000D_
11 May Container is released, client informs of expenses</t>
  </si>
  <si>
    <t>0048304</t>
  </si>
  <si>
    <t>The complaint concerns the delay of  receiving documents needed to clear the contenaire:_x000D_
-	Contenaire arrived at Casablanca port on April 10th 2016._x000D_
-	Bill of lading received on May 2th 2016 (22 days after)_x000D_
-	Contenaire totally cleared on May 6th 2016_x000D_
Penalty paid on company of delay of the contenaire in the port=2600 $</t>
  </si>
  <si>
    <t>B2016-2F</t>
  </si>
  <si>
    <t>CAMU8179427</t>
  </si>
  <si>
    <t>not credited yet</t>
  </si>
  <si>
    <t>0055087</t>
  </si>
  <si>
    <t>Bush - 1 short case, price per case 5.65USD, tax per case 8.16USD, landed per case 1.22USD</t>
  </si>
  <si>
    <t>BF000541</t>
  </si>
  <si>
    <t>BUSCH CAN 4X6 0,296L SLEEK PR</t>
  </si>
  <si>
    <t>CN issued for plant product cost - 5.65 USD</t>
  </si>
  <si>
    <t>`correct ship to: 29517476. AM: I believe we can reject this as the hoofd are not off trade only. So they should be able to sell the goods to On trade. Or at least a part of it. This is for both complaints 2016378 and 2016443 (registered with 2016373 with customer, but the number has been taken away from me, because it was not registered in the DB yet).</t>
  </si>
  <si>
    <t>0055587</t>
  </si>
  <si>
    <t>4500245987_1</t>
  </si>
  <si>
    <t>ECMU4283349</t>
  </si>
  <si>
    <t>Similar to other complaints, close together with AM?</t>
  </si>
  <si>
    <t>0058435</t>
  </si>
  <si>
    <t>330 ml cans found with rusty bottoms as for complaint 2016428. Hoeg Rosee. Extra fees will come!</t>
  </si>
  <si>
    <t>Belgium 2nd-4</t>
  </si>
  <si>
    <t>1872 cases</t>
  </si>
  <si>
    <t xml:space="preserve"> Javier will advise who could absorb costs. Investigated by Frans Paridaans! Goods are from Koning (NL). 9/06 - Customer: We will ask warehouse to provide supporting documents of checking fee, transportation for goods return, and other extra cost as soon as possible. 7/07 - supporting docs received for FEDEX return in the amount of: 359.35 EUR. Still total claimed amlount to be received form customer. This amount related to both complaints is mentioned only for complaint 2016428 (to avoid duplication of the same amount). 7.59 EUR plant price. 4.8 EUR extra fees per case.</t>
  </si>
  <si>
    <t>0055171</t>
  </si>
  <si>
    <t>Details: Why it was delayed …._x000D_
1 .	Root Cause for delay _x000D_
2. 	Why not inform us early?  How to improve in future_x000D_
3. 	If any air shipment needs due to risk on OOS, the airfreight  should be bear by export zo._x000D_
POs_x000D_
OB160202_x000D_
OB160202_x000D_
OB160202_x000D_
OB160226B_x000D_
OB160226B_x000D_
OB160226B_x000D_
OB160226B_x000D_
OB160324A_x000D_
OB160324A_x000D_
OB160324A</t>
  </si>
  <si>
    <t>OB160226B</t>
  </si>
  <si>
    <t>1828 cases</t>
  </si>
  <si>
    <t>0055600</t>
  </si>
  <si>
    <t>Documents missing for clearance, due to a system issue</t>
  </si>
  <si>
    <t>MSCU7134029</t>
  </si>
  <si>
    <t xml:space="preserve"> Missing for systém issue, should be fixed on time_x000D_
Right documents sent on time</t>
  </si>
  <si>
    <t>0055311</t>
  </si>
  <si>
    <t>Order numbers : 8383097,  8383098, 8383093, 8383092    The complaint concerns the delay of  receiving documents needed to clear the contenaire:_x000D_
-	Contenaire arrived at Casablanca port on April 5th 2016._x000D_
-	Bill of lading received on April 20th 2016 (15 days after)_x000D_
-	Contenaire totally cleared on April 29th 2016_x000D_
Penalty paid on company of delay of the contenaire in the port= 14400$</t>
  </si>
  <si>
    <t>B 2016/2D</t>
  </si>
  <si>
    <t>MSCU5672473</t>
  </si>
  <si>
    <t>BUD XC OW 4X6 0,207L TO BASK EU</t>
  </si>
  <si>
    <t>7296 cases</t>
  </si>
  <si>
    <t>the from analysis sent to US doc team_x000D_
investigation _x000D_
AM contacted_x000D_
approved by AM_x000D_
waiting for invoices for extra fees_x000D_
the currency is not in parity grid - pending</t>
  </si>
  <si>
    <t>0055701</t>
  </si>
  <si>
    <t>The complaint concerns the delay of  receiving documents needed to clear the contenaire:_x000D_
-	Contenaire arrived at Casablanca port on April 12th 2016._x000D_
-	Certificate RPA received on May 13th 2016 (31 days after)_x000D_
-	Contenaire totally cleared on May 14th 2016_x000D_
Penalty paid on company of delay of the contenaire in the port = 2180 $ = 1911.78 EUR.</t>
  </si>
  <si>
    <t>B2016-2E</t>
  </si>
  <si>
    <t>MRSU0055170</t>
  </si>
  <si>
    <t>1368 cases</t>
  </si>
  <si>
    <t>Info received on 19, that the AM was contactde and not EU TD BSC. It was sent to NA TD, but it does not belong to them. 20/05 - sent out to BS with Demurrage form. The container was received on 12 04.2016, and the complaint was registered on 17 May, so this is not a valid complaint. Tony to check the other Bourchanin compaints with NA ! Claimed: 2.180 USD. It was registered by Monika. Changed the name , as it has been skipped. 12/07 - root cause provided by BSC: Yes, the document is issued by an external authority and the problem was at our side, unfortunately we have realized that we lack the RPA later and in combination with the long waiting time for the certificate and short transit time to Morocco we were able to provide the document late._x000D_
The British authorities only send the certificate in frames of UK, which means to Luton to our colleagues, who send the courier to us. Current procedure to prevent this next time is arranging the courier directly from the authorities to Prague. With this procedure, we have not been late. Unfortunately we were not aware of this option back then.</t>
  </si>
  <si>
    <t>0055558</t>
  </si>
  <si>
    <t>1.	About production batch reverseAlthough we had received Jan production batch with PO# KR0135 (13th-Apr-2016), _x000D_
20 kegs of Dec production ones arrived with PO# KR0138. Because of this production batch reverse, we must dispose of these 20 kegs of Dec production ones._x000D_
The same batch reverse occurs with PO# KR0136, as I claimed. We require the price for these 20 kegs and check your FIFO rule direction._x000D_
2.	About production batch duplicationWe will receive 1,920 kegs of Mar production batch with KR0137. &lt;our Feb order&gt;_x000D_
We will also receive 1,200 kegs of Mar production batch with KR0138. &lt;our 11th-Mar order&gt; This SKU must be produced on order, why does such huge quantity of Mar production remain?_x000D_
We need to find quantity of your current stock per production batch to clear our stock-demand balance after this PO. Refer to attached P/Ls.</t>
  </si>
  <si>
    <t>KR0138</t>
  </si>
  <si>
    <t>20 kegs</t>
  </si>
  <si>
    <t>See 2nd page for point 2 of the complaint (1200 kegs MTO filled before order). Can they sell?_x000D_
Pepijn said -&gt; carin should pay_x000D_
European cost center will be paid out from - koen advised</t>
  </si>
  <si>
    <t>1200 kegs</t>
  </si>
  <si>
    <t>point 2 to be followed up with Flavia in case the customer cannot sell the kegs. The PO is the same: KR0138 11th March order. - managed to sell</t>
  </si>
  <si>
    <t>0055759</t>
  </si>
  <si>
    <t>Missing keg cap</t>
  </si>
  <si>
    <t>Keg cap is missing .</t>
  </si>
  <si>
    <t>Case categorized only today! Received on 13. 05.</t>
  </si>
  <si>
    <t>Beer is leaking .</t>
  </si>
  <si>
    <t>Case categorized only today! Received on 13. 05. 18/05 - still photo needed, reminder sent.</t>
  </si>
  <si>
    <t>0055573</t>
  </si>
  <si>
    <t>1.	80 cases of  STEL ART CAN 24 0,568L TRA ABII  were damaged._x000D_
2.	Goods received in VD Mark Warehouse._x000D_
3.	Date of arrival –  11th May 2016 in VD Mark</t>
  </si>
  <si>
    <t>SUP_57330</t>
  </si>
  <si>
    <t>8/07 - pallet not found but complaint accepted. Plant will follow it up with forwarder. ZRE</t>
  </si>
  <si>
    <t>0055789</t>
  </si>
  <si>
    <t>1 Keg is wrong from San Miguel 30 L</t>
  </si>
  <si>
    <t>4500294794-00850379</t>
  </si>
  <si>
    <t>26/05 - CN received today after discussions that deposit was included. Deposit now is cancelled.</t>
  </si>
  <si>
    <t>0055170</t>
  </si>
  <si>
    <t>Label damage,  expiry date bad print.</t>
  </si>
  <si>
    <t>OB151204</t>
  </si>
  <si>
    <t>HASU1082653</t>
  </si>
  <si>
    <t>ISE64</t>
  </si>
  <si>
    <t>waiting for the confirmation from plant</t>
  </si>
  <si>
    <t>SUDU1529385</t>
  </si>
  <si>
    <t>YHW62</t>
  </si>
  <si>
    <t>0055871</t>
  </si>
  <si>
    <t>1.	90 cases Tenn Sup Can 6X4 0,5L Hic Tra 8% were damaged._x000D_
2.	Goods received in Fareham Warehouse._x000D_
3.	Date of Arrival –  16th May 2016 in Fareham warehouse</t>
  </si>
  <si>
    <t>SUP_57748</t>
  </si>
  <si>
    <t>0055507</t>
  </si>
  <si>
    <t>As discussed the other day, we have been shipped 3 orders in a row (256 kegs in total) all from the same 01/03/16 production run. For this order, DP26048, the B-Vue kegs were 56 days old at time of shipment which will leave us roughly 62 days to sell into market once the goods arrive. This is less than ideal. Let me know how you go with your investigation.</t>
  </si>
  <si>
    <t>DP26048</t>
  </si>
  <si>
    <t>Kegs</t>
  </si>
  <si>
    <t>or Pierce Hallen (AM)</t>
  </si>
  <si>
    <t>0056349</t>
  </si>
  <si>
    <t>The ink used for marking the expiry date on the caps of Belle-vue kriek kegs is not long lasting , it can be wiped up easily. We have to add stickers manually on the kegs to mark the expiry date._x000D_
Can you please use a stronger ink ?</t>
  </si>
  <si>
    <t>0055888</t>
  </si>
  <si>
    <t>Details:_x000D_
2 kegs Damage cap (pls see the red circle)</t>
  </si>
  <si>
    <t>OOLU7901760</t>
  </si>
  <si>
    <t>2 KEGS</t>
  </si>
  <si>
    <t>0056128</t>
  </si>
  <si>
    <t>found the beer bucket damaged. HOEG WHIT KEG 20L INT</t>
  </si>
  <si>
    <t>PRB335HW</t>
  </si>
  <si>
    <t>19/05 - complaint rejected. Please contact customer to follow it up with their forwarder, meanwhile logistics could be contacted, Hoegaarden directly + Leuven.</t>
  </si>
  <si>
    <t>0058276</t>
  </si>
  <si>
    <t>27 CA damage stock (outer carton damages, leakage &amp; broken bottles) and 72 CA found shortage. STEL ART OW 24 0,33L BOX WRA INT VBI. 9910015924</t>
  </si>
  <si>
    <t>OP15304741</t>
  </si>
  <si>
    <t>TEMU5443413</t>
  </si>
  <si>
    <t>STEL ART OW 24 0,33L BOX WRA INT VBI</t>
  </si>
  <si>
    <t>27 cases + 72 cases</t>
  </si>
  <si>
    <t>OTC: Unfortunately Marketa (MD) had day off on Friday, so she could not extend the Sold-to to Sales org HQ06/ dist.channel 03/ division 02. I have already sent the request to Marketa to extend the customers, so we could book the required CN. This is new process for all of us, so it probably will take some time until it is gonna run smoothly.</t>
  </si>
  <si>
    <t>0056487</t>
  </si>
  <si>
    <t>Japan KK</t>
  </si>
  <si>
    <t>We found defective bottles through our inspection process at the warehouse in Japan. Please find attached._x000D_
There are mainly two issues, pallet and defective bottles._x000D_
[Pallet]_x000D_
1.	Overhang_x000D_
2.	Wrong information about pallets_x000D_
 _x000D_
[Bottle]_x000D_
3.	Insufficient liquid_x000D_
4.	Damaged bottle_x000D_
5.	No back-label_x000D_
6.	White back-label_x000D_
7.	Wrinkled front label_x000D_
8.	Scratched front label_x000D_
9.No best before date printed bottle_x000D_
 _x000D_
On the 1st day, the defect rate is 1.7% of all bottles. I believe that some defective bottles above can be found when they are produced in US and picked up then before shipping.</t>
  </si>
  <si>
    <t>TEMU7207079</t>
  </si>
  <si>
    <t>2465 bottles</t>
  </si>
  <si>
    <t>CN in USD</t>
  </si>
  <si>
    <t>0056599</t>
  </si>
  <si>
    <t>Hello, this container was short shipped x 161cs but Lion have been invoiced for 1600cs. _x000D_
_x000D_
Please issue a credit note for the missing goods._x000D_
Cheers, Shelley</t>
  </si>
  <si>
    <t>DP25685A</t>
  </si>
  <si>
    <t>TCLU4141601</t>
  </si>
  <si>
    <t>PACI OW 4X6 0,355L IO AU CL</t>
  </si>
  <si>
    <t>161 cases</t>
  </si>
  <si>
    <t>Wrong loading, can be fixed correcting invoice. Invoice fixed</t>
  </si>
  <si>
    <t>0056527</t>
  </si>
  <si>
    <t>201512_0012774_1V</t>
  </si>
  <si>
    <t>CAIU8560153</t>
  </si>
  <si>
    <t>139 cases</t>
  </si>
  <si>
    <t>0056891</t>
  </si>
  <si>
    <t>280 cases of Hoeg 500 beer have rusty on the body and bottom of can.</t>
  </si>
  <si>
    <t>ABIC-10622-201514</t>
  </si>
  <si>
    <t>BMOU2150681</t>
  </si>
  <si>
    <t>280 cases</t>
  </si>
  <si>
    <t>0056864</t>
  </si>
  <si>
    <t>Due to the reason of the Loading negligence from workers ,it maked 386 cases were damaged.Among of them,the damaged quantity of  the Container NO:OOLU0179953 was 96 cases,the damaged quantity of  the Container NO:OOLU3023835 was 77 cases,and the damaged quantity of  the Container NO:TCLU3306780 was 213 cases. FRAN HWH CAN 24 0,5L TRA CN</t>
  </si>
  <si>
    <t>JJP-013/2016</t>
  </si>
  <si>
    <t>OOLU0179953, OOLU3023835, TCLU3306780</t>
  </si>
  <si>
    <t>386 case</t>
  </si>
  <si>
    <t>Inspection done : wrong loading by new people in plant BE27. 7/07 - accepted by plant. 12/07 - APAC to advise if the system CN issued directly to JJ is correct because it is not issued to ABI HK. 21/07 - no answer received from APAC, CN is sent out today to JJ. CN should be ok, as the order was still ABII (GX01)</t>
  </si>
  <si>
    <t>0056882</t>
  </si>
  <si>
    <t>Details: 1. Can body explosion</t>
  </si>
  <si>
    <t>forwarded to Alex - consumer´s claim</t>
  </si>
  <si>
    <t>0057202</t>
  </si>
  <si>
    <t>1.	1600 cases STEL ART CAN 24 0,568L TRA ABII were refused._x000D_
2.	Goods received in VD Mark Warehouse._x000D_
3.	Date of arrival –  23rd May 2016 in VD Mark.</t>
  </si>
  <si>
    <t>SUP_57341</t>
  </si>
  <si>
    <t>1600 cases</t>
  </si>
  <si>
    <t>26/04 - Accepted, OT contacted. ZRE needed. 30/05 - reminder sent to OT!</t>
  </si>
  <si>
    <t>0057269</t>
  </si>
  <si>
    <t>Bahamian Brewery and Beverage company</t>
  </si>
  <si>
    <t>Containers are arriving on schedule but without the invoice and proper documentation to clear customs and the paperwork to release them from the port. This current situation cause Demurrage in the doc, therefore extra charges, this time up to US$6,738.00</t>
  </si>
  <si>
    <t>FPO 16-015</t>
  </si>
  <si>
    <t>BUD LIG OW 4X6 0,355L TO BSK AP GEN DUAL</t>
  </si>
  <si>
    <t>- waiting for the invoice_x000D_
closed after the deadline</t>
  </si>
  <si>
    <t>0056900</t>
  </si>
  <si>
    <t>Add new detention of MEX and EU shipment caused by the documents or B/L issue. I also attach a list.</t>
  </si>
  <si>
    <t>ABI-CO-41</t>
  </si>
  <si>
    <t>GESU6307529</t>
  </si>
  <si>
    <t>15 container</t>
  </si>
  <si>
    <t xml:space="preserve"> Included with the rest of complaints for documents from China</t>
  </si>
  <si>
    <t>0057427</t>
  </si>
  <si>
    <t>Container Demurrage charges due to non-receipt of documents for clearance</t>
  </si>
  <si>
    <t>OD15400958</t>
  </si>
  <si>
    <t>UACU3143445</t>
  </si>
  <si>
    <t>1112 cases</t>
  </si>
  <si>
    <t>26/05 - to be booked on PC 2945HQ00 (BSC PC). Approved by Philipp. Customer still to explain demurrage free days and paid days.</t>
  </si>
  <si>
    <t>0054444</t>
  </si>
  <si>
    <t>Leffe Blonde in Becks drum. LEFF BLON KEG 30L INT</t>
  </si>
  <si>
    <t>OP15305186</t>
  </si>
  <si>
    <t>30/05 - Leuven advised that keg is from Jupille. Complaint owner changed from Tom to Michel.</t>
  </si>
  <si>
    <t>0057498</t>
  </si>
  <si>
    <t>Issues with Corona 24 and 18 bottle cases.  Antiskid is too tight causing the cases to rip and potentially resulting in injury to both customers and employees.</t>
  </si>
  <si>
    <t>- waiting for fulfilled comlaint form</t>
  </si>
  <si>
    <t>0056438</t>
  </si>
  <si>
    <t>The shipment took 62 days  from Mexico  to Cambodia.  _x000D_
Sailing from 25/2/2016 to  27/04/2016_x000D_
While The transit time in our tender book is only 34 days. Impact the shelf life greatly.</t>
  </si>
  <si>
    <t>CB04160101</t>
  </si>
  <si>
    <t>CMAU4846542</t>
  </si>
  <si>
    <t>CORO EXTR OW 4X6 0,355L 4.5 KH</t>
  </si>
  <si>
    <t>8400 cases</t>
  </si>
  <si>
    <t>Investigating in BSC - contacted  Jarmila.Kudelova - 5 kontainers, price is not clear yet, probably just searching root cause</t>
  </si>
  <si>
    <t>0057449</t>
  </si>
  <si>
    <t>cases do not have labels on the bottles._x000D_
• Stocks are kept in Loendersloot warehouse._x000D_
• Photos of the unlabelled goods are attached in the email. BECK OW 24 0,33L BOX DF</t>
  </si>
  <si>
    <t>SUP_56778</t>
  </si>
  <si>
    <t>15/06 - CN for the 70 cases sent to customer, awaiting for the supporting docs for the extra fees. Amount to be clarified! 12/07 - no docs yet. 02/08 - no docs received, complaint closed. In case docs will be received, credit the extra fees. 11/10 -  supporting docs received for 2016477, 478 and 479 (310.64 EUR) added only to this complaints. Customer to explain why 100 cases are mentioned on the Destruction certificate while there are only 70 cases for the 3 complaints. The 30 cases that was included in the destruction was for SUP  56038 for complaint 2016123, exceptionally accepted by AM (othewise we do not re-open complaints for extra fees which were not claimed at the time of complaint submission).</t>
  </si>
  <si>
    <t>0057445</t>
  </si>
  <si>
    <t>36 cases do not have labels on the bottles._x000D_
• Stocks are kept in Loendersloot warehouse._x000D_
• Photos of the unlabelled goods are attached in the email.</t>
  </si>
  <si>
    <t>SUP_56775</t>
  </si>
  <si>
    <t>15/06 - CN for the 70 cases sent to customer, awaiting for the supproting docs for the extra fees. Amount to be clarified! 12/07 - no docs yet. 02/08 - no docs received, complaint closed. In case docs will be received, credit the extra fees. 11/10 - supporting docs received for 2016477, 478 and 479 (310.64 EUR) added only to complaint 2016477. The 30 cases that was included in the destruction was for SUP  56038 for complaint 2016123, exceptionally accepted by AM (othewise we do not re-open complaints for extra fees which were not claimed at the time of complaint submission).</t>
  </si>
  <si>
    <t>0057438</t>
  </si>
  <si>
    <t>SUP_56530</t>
  </si>
  <si>
    <t>total 541.80 EUR for 2016477, 78, 79. 15/06 - CN for the 70 cases sent to customer, awaiting for the supproting docs for the extra fees. Amount to be clarified! 12/07 - no docs yet. 02/08 - no docs received, complaint closed. In case docs will be received, credit the extra fees. 11/10 - supporting docs received for 2016477, 478 and 479 (310.64 EUR) added only to complaint 2016477. The 30 cases that was included in the destruction was for SUP  56038 for complaint 2016123, exceptionally accepted by AM (othewise we do not re-open complaints for extra fees which were not claimed at the time of complaint submission).</t>
  </si>
  <si>
    <t>0053420</t>
  </si>
  <si>
    <t>The 8 kegs has expired when we finished clearance and open the container. The container number is SUDU1085450.US team has promised to compensate for the loss. I also attached email from US team. 1000RMB</t>
  </si>
  <si>
    <t>OB151126</t>
  </si>
  <si>
    <t>BSC-US-201511</t>
  </si>
  <si>
    <t>SUDU1085450</t>
  </si>
  <si>
    <t>GOOSE IPA KEG 29,3L</t>
  </si>
  <si>
    <t>8 Kegs</t>
  </si>
  <si>
    <t>confirmed with the c ustomer, there are costs for destroying to be credited_x000D_
waiting for a feedback from plant</t>
  </si>
  <si>
    <t>0046309</t>
  </si>
  <si>
    <t>TURK TUBORG</t>
  </si>
  <si>
    <t>TR</t>
  </si>
  <si>
    <t>The bottles are very dirty, having dust spots on them. We cannot sell the products like that, therefore we are opening the cases, checking the bottles one by one and cleaning them one by one</t>
  </si>
  <si>
    <t>8213554-8074443-8074657-8066840-8066854-8074664-8074665-8069310-8285297</t>
  </si>
  <si>
    <t>2015/12 2015.12_1 2015.12_2 2015.12_3 2015.12_4 2015/15_0_A</t>
  </si>
  <si>
    <t>80340306-80328140</t>
  </si>
  <si>
    <t>FSCU6481793-ZCSU8603910-ZCSU8605683-ZCSU8613061</t>
  </si>
  <si>
    <t>CORO OW 4X6 0,355L 4.5 TR</t>
  </si>
  <si>
    <t>85680 cases</t>
  </si>
  <si>
    <t>Communication received on March, but due to a connect problem no emails were sent. Caught up on 26th May_x000D_
Plant is preparing the credit note to cover the value</t>
  </si>
  <si>
    <t>0057623</t>
  </si>
  <si>
    <t>We received a container as you can observe in pictures with a rat.  Container has been rejected I will request a full credit on load.</t>
  </si>
  <si>
    <t>XINU8145927</t>
  </si>
  <si>
    <t>MICH ULTR OW 20 0,355L SLPLN LS PRPR APL</t>
  </si>
  <si>
    <t>1764 cases</t>
  </si>
  <si>
    <t>27/5/2016 - waiting for complaint form =&gt; 13/6 waiting for a picture of a seal on the container</t>
  </si>
  <si>
    <t>332 kegs, 432 cases</t>
  </si>
  <si>
    <t>0057848</t>
  </si>
  <si>
    <t>CERVECERIA PARAGUAYA S.A.</t>
  </si>
  <si>
    <t>PY</t>
  </si>
  <si>
    <t>We have received the first group of containers (Sea/ River) of Corona Beer from Mexico, in the invoice we saw the condition CIF so the international freight must be paid in origin, but all the containers have the condition “collect” therefore we have paid the freight costs for we can retire the products of the port. We require a credit note for this costs. _x000D_
_x000D_
Until this moment we paid 116,365.38 USD for freight costs by 56 containers.</t>
  </si>
  <si>
    <t>PY03FEB16A</t>
  </si>
  <si>
    <t>TCLU9784344</t>
  </si>
  <si>
    <t>56 containers</t>
  </si>
  <si>
    <t>Amount claimed is not actually an extra cost, as it was supposed to be paid by Mexico anyway</t>
  </si>
  <si>
    <t>0057131</t>
  </si>
  <si>
    <t>We found damage label and No labels</t>
  </si>
  <si>
    <t>PRBT189SA</t>
  </si>
  <si>
    <t>33 bottles</t>
  </si>
  <si>
    <t>acepted, aproval from AM, 9/6 issued CN</t>
  </si>
  <si>
    <t>0057130</t>
  </si>
  <si>
    <t>PRBT184HWRS75</t>
  </si>
  <si>
    <t>73 cases</t>
  </si>
  <si>
    <t>2016483a_x000D_
SKU50383 -  438 bottles  -  7,91€/case(6bottles)  -&gt; 1.318 €/bottle                                    438bottles =  577.284€           _x000D_
Total : 600.89788EURO_x000D_
Plant cost : 492.2609 +</t>
  </si>
  <si>
    <t>0058068</t>
  </si>
  <si>
    <t>Shipment arrived with less product of what was invoiced. _x000D_
_x000D_
The invoice was made for a total volume of 33.012 cases. _x000D_
_x000D_
The shipment arrived in 15 containers of 2.156 cases/container = 32.340 cases. _x000D_
_x000D_
Therefore, they are missing 672 cases and 8 pallets: _x000D_
_x000D_
672 cases x USD 5,34 per case = USD 3.588,48.- _x000D_
8 pallets x USD 15,00 per pallet = USD 120,00.-_x000D_
Total amount affected = USD 3,708, 48</t>
  </si>
  <si>
    <t>4500245-2</t>
  </si>
  <si>
    <t>CLHU9052183</t>
  </si>
  <si>
    <t>BECE CAN 2X12 0,354L CL</t>
  </si>
  <si>
    <t>672 cases</t>
  </si>
  <si>
    <t>31/5 - waiting for POD</t>
  </si>
  <si>
    <t>0058562</t>
  </si>
  <si>
    <t>Today we received the container of invoice 9910019727. The container arrived sealed at our warehouse. (terms are CIF so you load and seal it at your premises, you make the insurance and the container arrives at our warehouse sealed). While unloading we found 20 boxes of cans that were broken. Also when we unloaded the whole container and counted the boxes we found that you sent us 2228pcs instead of 2260pcs that were ordered and invoiced. So in total 32 boxes were missing and 20 boxes were broken. Amount claimed is 32+20=52 boxes * 8.96 = 465,92EUR, plus extra fees for Excise, clearing, wharfages, delivery order, unloading &amp; transport 2.70EUR * 52 boxes = 140,40EUR. TOTAL AMOUNT CLAIMED: 606,32 EUR. SA 33cl cans</t>
  </si>
  <si>
    <t>SNG2016-24</t>
  </si>
  <si>
    <t>STEL ART CAN 4X6 0,33L TRA INT N</t>
  </si>
  <si>
    <t>Shipment 0080410393. PUT plant accepted amount! Wait for Sylvie. 21/06 - manual CN accepted for all goods. Extra fees to 2L70B411 !!!</t>
  </si>
  <si>
    <t>Flavia to advise. No POD can be provided, Flavia is asking for the claimed amount. Extra fees added on 1st page only.</t>
  </si>
  <si>
    <t>0058285</t>
  </si>
  <si>
    <t>Borroughs Josh</t>
  </si>
  <si>
    <t>We received PO 4500394508 a few days ago and you have sent 2179 PC of Budweiser CAN 24X0,355 and I only ordered 2156 the confirmation from you have confirmed this. However the new amount is not a problem but the shipping note and the EMCS document says that you have sent 2156 PC.</t>
  </si>
  <si>
    <t>BUD SWED CAN 24 0,355L SE</t>
  </si>
  <si>
    <t>- 31/5 waiting for POD; waiting for feedback_x000D_
invoice sent by DOC team 169,05</t>
  </si>
  <si>
    <t>0058454</t>
  </si>
  <si>
    <t>We issue a claim of 3002,04€ to ABI due to extra detention charge costs of Corona containers due to incorrect documentation._x000D_
 The PO was for 8 containers, however 6/8 containers were with incorrect documentation, according to which the freight forwarder was not releasing the containers._x000D_
Attached an invoice issued to Sinebrychoff supply company by the freight forwarder.</t>
  </si>
  <si>
    <t>OOLU7922438-OOLU7262210-OOLU4348476-TCKU4731658</t>
  </si>
  <si>
    <t>CORO EXTR OW 4X6 0,355L 4.5 NR</t>
  </si>
  <si>
    <t>Similar to 2016417? To check_x000D_
It is the same problem with 2016417. To check with shipping line why SWB was not changed when requested.</t>
  </si>
  <si>
    <t>0058074</t>
  </si>
  <si>
    <t>claim submitted on April 2015 for shipments received with mold/moisture</t>
  </si>
  <si>
    <t>49144,</t>
  </si>
  <si>
    <t>1 Case</t>
  </si>
  <si>
    <t>2016483b_x000D_
SKU 49144 - 24bottles ( 1 case ) 6.54€ -&gt; 6 bottles 1.64€_x000D_
Unit price 6,54EUR customer_x000D_
Unit price 5,5696EUR - Intercompany</t>
  </si>
  <si>
    <t>0058457</t>
  </si>
  <si>
    <t>1 Hoegaarden 30 Ltr Keg found short inside the container at the time of offloading of container No MSKU7681935 . Pictures are enclosed</t>
  </si>
  <si>
    <t>IN01160301</t>
  </si>
  <si>
    <t>MSKU7681935</t>
  </si>
  <si>
    <t>USD 40 – should be 13,54 USD (12,1353 EUR) – waiting conf. by customer_x000D_
Yet to Know  and same will be communicated later _x000D_
1 Hoegaarden 30 Ltr Keg found short inside the container at the time of offloading of container No MSKU7681935 . Pictures are enclosed</t>
  </si>
  <si>
    <t>0057893</t>
  </si>
  <si>
    <t>Our Truck had a time slot at the 24.05.2016 13.00 h 8827161 but was not loaded by AbinBev._x000D_
The driver got the information, that the goods was loaded days before and nothing couldn`t pick up</t>
  </si>
  <si>
    <t>4500295485, 4510043881</t>
  </si>
  <si>
    <t>HRH 149</t>
  </si>
  <si>
    <t>15/07 - complaint was skipped. Today FO and TP was contacted for follow up. Wait for FO answer, then ask customer for paperwork and claimed amount, if complaint is justified.</t>
  </si>
  <si>
    <t>0058836</t>
  </si>
  <si>
    <t>Total: US$640.10                                                                    ._x000D_
Disposal Fee:         US$462.50 (@US$6.25 x 74)_x000D_
Warehousing Fee: US$177.60  (@US$2.40 x 74)  general base cost</t>
  </si>
  <si>
    <t>GM16W16MC3Y</t>
  </si>
  <si>
    <t>HLXU8427562</t>
  </si>
  <si>
    <t>74 cases</t>
  </si>
  <si>
    <t>Closed with the CN used for complaint 2016215. This complaint was paid twice to customer: first by us and afterwards from forwarder, whom could not refund to us.</t>
  </si>
  <si>
    <t>0059084</t>
  </si>
  <si>
    <t>We found 3 faulty Stella Artois kegs 30L. The kegs were sold and then returned to us by customers. The beer was flat and/or oxidized. The kegs are going to be returned to you with our next shipment of empty kegs with the signage FAULTY and the complaint number. I will let you know the container number and ETA as soon as we load them and also attach a photo of the kegs in the container. Amount claimed: 26,48€ x 3 SA keg    and   10,17€ per keg  expenses (freight, customs clearing, transport, insurance)* Total claim amount: 109,95€</t>
  </si>
  <si>
    <t>SNG2016-18</t>
  </si>
  <si>
    <t>supporting documents in 2016499 folder for this complaint as well. 29/06 - ETA 31 July  - Extra fees booked, waiting goods booking / 25/08/2016 booked</t>
  </si>
  <si>
    <t>We found 1 faulty Hoegaarden keg 20L. The keg was sold and then returned to us by customer. The beer was flat and/or oxidized._x000D_
The keg is going to be returned to you with our next shipment of empty kegs with the signage FAULTY and the complaint number. I will let you know the container number and ETA as soon as we load them and also attach a photo of the keg in the container. Amount claimed: 19,94€ x 1 HG keg and 6,80€ expenses per keg (freight, customs clearing, transport)* Total claim amount: 26,74€</t>
  </si>
  <si>
    <t>SNG 2016-14</t>
  </si>
  <si>
    <t>supporting docs in this folder for 2016497 as well. 3/06 accepted, but arrange return of the kegs with Yves. Invoice 9910016556. 6/06 - CN sent to customer, but wait for the return! 8/06 - ETA: 10 July. KTN informed. 13/10 - we did not receive any feedback from KTN, we consider keg lost.</t>
  </si>
  <si>
    <t>0058166</t>
  </si>
  <si>
    <t>Los Angeles Brewery</t>
  </si>
  <si>
    <t>Details: 1. Lack of cases_x000D_
_x000D_
Qty on shipping document: 2,656 c/s _x000D_
Actual qty received: 2,632 c/s _x000D_
48 c/s  x 54 pallet_x000D_
40 c/s  x 1 pallet_x000D_
_x000D_
	Shortage of 24 c/s.</t>
  </si>
  <si>
    <t>OB 16 02 24 F</t>
  </si>
  <si>
    <t>HLXU5229624</t>
  </si>
  <si>
    <t>Bud Ice</t>
  </si>
  <si>
    <t>BUD ICE OW 4X6 0,355L LN BSKT KP</t>
  </si>
  <si>
    <t>30/6 waiting for total amount claimed and the invoice - not credited yet; CN issued for 190.32 USD</t>
  </si>
  <si>
    <t>0064421</t>
  </si>
  <si>
    <t>11 cases of products of which Expiration date shown on Outer Carton is different from the date shown on the bottles inside were found among 420 cases through sampling inspection._x000D_
The products with such date code difference should be rejected as agreed on “Corona/Modelo Post Production Compliance standard, revision 5”_x000D_
_x000D_
Total quantity of Mar 2nd products imported is 5,544 cases, which can possibly be affected with this issue.</t>
  </si>
  <si>
    <t>GM16W10MB1Y</t>
  </si>
  <si>
    <t>HLXU5131073</t>
  </si>
  <si>
    <t>Client updated to 80 cases</t>
  </si>
  <si>
    <t>0057823</t>
  </si>
  <si>
    <t>The expiration date indicates at the bottom of cans should be clear and align center._x000D_
Thanks and best wishes,_x000D_
Chris Tsung</t>
  </si>
  <si>
    <t>OOLU7694739</t>
  </si>
  <si>
    <t>BUD CAN 24 0,473L SP LID TW</t>
  </si>
  <si>
    <t>3/6 waiting for more pictures from the customer; no more pictures provided, customer informed</t>
  </si>
  <si>
    <t>0058875</t>
  </si>
  <si>
    <t>HOEG ROSEE OW 4X6 0,25L TRA FR _x000D_
_x000D_
Details: (Refer to email attachement)_x000D_
_x000D_
We found 2 cases damaged goods</t>
  </si>
  <si>
    <t>HK0120160201</t>
  </si>
  <si>
    <t>OOLU7645776</t>
  </si>
  <si>
    <t>0058606</t>
  </si>
  <si>
    <t>bottles oxydation defects on the crowns. _x000D_
We reviewed our stock of imported Budweiser.</t>
  </si>
  <si>
    <t>PO15-002667</t>
  </si>
  <si>
    <t>MRKU2363457</t>
  </si>
  <si>
    <t>1482 cases</t>
  </si>
  <si>
    <t>rejected by plant - viz folder</t>
  </si>
  <si>
    <t>bottles oxydation defects on the crowns. _x000D_
Not the product is discharged by default.</t>
  </si>
  <si>
    <t>PO16-000339-1</t>
  </si>
  <si>
    <t>CLHU4531769</t>
  </si>
  <si>
    <t>0058752</t>
  </si>
  <si>
    <t>bottles oxydation defects on the crowns. _x000D_
Not the product is discharged by default_x000D_
USD 6190 extra fees</t>
  </si>
  <si>
    <t>PO16-000339-2</t>
  </si>
  <si>
    <t>CPSU4033915</t>
  </si>
  <si>
    <t>waiting for more pictures; rejected by plant - viz. Folder</t>
  </si>
  <si>
    <t>0059633</t>
  </si>
  <si>
    <t>Total: US$45.01                                                                          ._x000D_
Disposal Fee:         US$27.16 (@US$3.88 x 7)_x000D_
Re palletizing Fee: US$1.05 (@US$0.15 x 7) as extra work_x000D_
Warehousing Fee: US$16.8  (@US$2.40 x 7) as general base cost</t>
  </si>
  <si>
    <t>GM15W48004</t>
  </si>
  <si>
    <t>Case coming from previous leaking cans</t>
  </si>
  <si>
    <t>0084423</t>
  </si>
  <si>
    <t>BECK KEG 30L INT. Shelf life received on arrival in UAE = 87 days only. Short expiry stocks recevied with expiry date as 26th Aug 2016. 90480001</t>
  </si>
  <si>
    <t>OP15305180</t>
  </si>
  <si>
    <t>SEGU2071424</t>
  </si>
  <si>
    <t>270 kegs</t>
  </si>
  <si>
    <t>17/08 - CN for beer sent to customer. Credit for Extra fees sent to customer. Plant: Cost account is 2L3LDEZI. Charge to LOG BREMEN.</t>
  </si>
  <si>
    <t>0059255</t>
  </si>
  <si>
    <t>BARCELONA EUROPE SUPPLY (BCN)</t>
  </si>
  <si>
    <t>_x000D_
One truck with Becks was received this afternoon, June the 2nd here in our facilities. Once the tuck was offloaded in full and after checking the order number and CMR (both documents attached) we realized that this was not our order and that it was actually addressed to a different customer. When we noticed about the error, the truck was already left. _x000D_
_x000D_
Beer will remain here and we will of course not use it, but please, arrange transportation to pass by and collect it from our warehouse.</t>
  </si>
  <si>
    <t>?</t>
  </si>
  <si>
    <t>Investigation with marta - &gt; contact on fleur eijsackers -&gt; solved the beer got to the custumer it was supposed to. Waiting for a new complaint from Agility ( customer it was supposed to get this goods)</t>
  </si>
  <si>
    <t>0058716</t>
  </si>
  <si>
    <t>damaged product</t>
  </si>
  <si>
    <t>CRTV459082016021512</t>
  </si>
  <si>
    <t>27954 Cases</t>
  </si>
  <si>
    <t>3/2 amount credited confirmed by the US - 832751,32_x000D_
21/12 Amount claimed confirmed by the customer - _x000D_
06/06/2016  waiting for more pictures;_x000D_
on-going investigation with quality_x000D_
8/7 rejected_x000D_
customer does not accept - reinvestigation</t>
  </si>
  <si>
    <t>0059647</t>
  </si>
  <si>
    <t>_x000D_
There are two production date on the bottom of the can. One is 2015/6//28 , another is 2016/6/28.  Container number is BMOU2209711.</t>
  </si>
  <si>
    <t>ABIC-10622-201501</t>
  </si>
  <si>
    <t>BMOU2209711</t>
  </si>
  <si>
    <t>15 cans</t>
  </si>
  <si>
    <t>There are two production date on the bottom of the can. One is 2015/6//28 , another is 2016/6/28.  Container number is BMOU2209711.</t>
  </si>
  <si>
    <t>0054793</t>
  </si>
  <si>
    <t>Add new detention of EU and US shipment caused by the documents or B/L issue</t>
  </si>
  <si>
    <t>BSC-US-201513</t>
  </si>
  <si>
    <t>MEDU9106737</t>
  </si>
  <si>
    <t>5% BUDWSXC 24/473ML</t>
  </si>
  <si>
    <t>0059657</t>
  </si>
  <si>
    <t>incorrect quantity stated on CO. Correction and hard copies needed for clearance. It should be 864 not 96. Forwarder notices us that there will be few demurrage due to one or two days delay. I will update you with the latest status.</t>
  </si>
  <si>
    <t>UK-4TH</t>
  </si>
  <si>
    <t>STEL ART CIDRE OW 12 0,568L EXP</t>
  </si>
  <si>
    <t>864 cases</t>
  </si>
  <si>
    <t>6/06 - CO sent to customer, but fees will come. UK 4th complaint 2016508 (incorrect CO - demurrage due to one or two days delay, corrected CO sent to Taiwan) _x000D_
No demurages</t>
  </si>
  <si>
    <t>0059599</t>
  </si>
  <si>
    <t>Order arrived on 20 May but no CO, hard copies needed. we confirm that there will be financial claim to order Urgent, which arrived on 20th May, due to delay of documents.</t>
  </si>
  <si>
    <t>URGENT</t>
  </si>
  <si>
    <t>we confirm that there will be financial claim to order Urgent, which arrived on 20th May, due to delay of documents. C: Total cost is NTD 13,440, which equals 374.94 euro. APAC apologized for the error, jebsen was removed from the list and it is considered ABII again. 1/08 - AM: we cannot go on absorbing cost for errors that are not caused by us. So if this happens for the 2nd, 3rd time – do we continue to absorb the cost? This has to end and we need to find a solution to this. Please provide an alternative, not compensating the customer for a mistake made is not an option. Call to be set up. 2/08 - AM approved it.</t>
  </si>
  <si>
    <t>0059665</t>
  </si>
  <si>
    <t>We've picked up all goods, included 60 cases of SKU 48979 which were not counted in the CO. _x000D_
However, we are still asked to provide corrected CO to the Custom as soon as possible</t>
  </si>
  <si>
    <t>BELGIUM4TH02</t>
  </si>
  <si>
    <t>60 cases</t>
  </si>
  <si>
    <t>Belgium 4th-2  complaint 2016510 (incorrect CO - no financial claim but correct CO needed asap!). Docs sent on 6/06. No claimed amount. Customer was not informed today, just the complaint closed!</t>
  </si>
  <si>
    <t>BUD LIGH LRIT CAN 6X4 0,473L TRAY MX</t>
  </si>
  <si>
    <t>0059744</t>
  </si>
  <si>
    <t>We open the container and find there is some serious damage. we are still counting the affected quantity.  As it is a container mixed with two SKU, I list them in one complaint form. Container number is OOLU1065277</t>
  </si>
  <si>
    <t>CN0120160107</t>
  </si>
  <si>
    <t>OOLU1065277</t>
  </si>
  <si>
    <t>APAC: ''It’s important to note that we do not receive the beer in our warehouse until after it has been relabeled at the government appointed warehouse, where the beer is first unloaded._x000D_
@Mandy, when did this container arrive in our Shanghai DC? This should be the date when it effectively arrives in "our warehouse”, which cannot happen until everything has been relabeled and released by government authorities.'' Was this issue discussed?</t>
  </si>
  <si>
    <t>0058646</t>
  </si>
  <si>
    <t>OKN-PO013-16b</t>
  </si>
  <si>
    <t>OOLU0335660</t>
  </si>
  <si>
    <t>Customer asked for POD,</t>
  </si>
  <si>
    <t>0061296</t>
  </si>
  <si>
    <t>Jett Heidi</t>
  </si>
  <si>
    <t>Shipment arrived with less product of what was invoiced. _x000D_
_x000D_
The invoice was made for a total volume of 3.588 cases _x000D_
_x000D_
The shipment arrived in 2 containers of 1.716 cases/container = 3.432 cases. _x000D_
_x000D_
Therefore, they are missing 156 cases._x000D_
_x000D_
156 cases x USD 6,49 per case = USD 1.012,44.- _x000D_
Total amount affected = USD 1.012,44.-</t>
  </si>
  <si>
    <t>4500251B</t>
  </si>
  <si>
    <t>HLXU5105855</t>
  </si>
  <si>
    <t>BECKE CAN x15 0,740L</t>
  </si>
  <si>
    <t>156 cases</t>
  </si>
  <si>
    <t>156 cases credited by plant 1012.44 USD</t>
  </si>
  <si>
    <t>0061750</t>
  </si>
  <si>
    <t>damaged cases</t>
  </si>
  <si>
    <t>OSBC9247_4500759243</t>
  </si>
  <si>
    <t>HLXU6490885</t>
  </si>
  <si>
    <t>0061976</t>
  </si>
  <si>
    <t>Shipment arrived with one mixed container with another product._x000D_
The total shipment was invoiced for 17,920 cases of BUD 24/355 AL CAN 4/6 SP (11-CH2-58). _x000D_
The shipment arrived with: _x000D_
15.680 cases of BUD 24/355 AL CAN 4/6 SP (11-CH2-58)._x000D_
1.345 cases of  BUD 24/355 NRLN 4/6 ET AP (11AHX58)_x000D_
Therefore, there are missing 2.240 cases of BUD 24/355 AL CAN 4/6 SP (11-CH2-58)._x000D_
Arrived with 1.345 cases extra of BUD 24/355 NRLN 4/6 ET AP (11AHX58).</t>
  </si>
  <si>
    <t>BUD00039</t>
  </si>
  <si>
    <t>TTNU5194838</t>
  </si>
  <si>
    <t>BUD CAN 4X6 0,355L TRA CL</t>
  </si>
  <si>
    <t>2240 cases</t>
  </si>
  <si>
    <t>Customer just wanted to raise awareness, no financial claim</t>
  </si>
  <si>
    <t>0061772</t>
  </si>
  <si>
    <t>Found Damaged (Stopper Swell out) Invoice no.: 9910018573= 22 Kegs (Expired date : 00/10/2016)_x000D_
(Rotten Kegs) Invoice no.: 9910018573= 3 Kegs (Expired date : 00/10/2016). HOEG ROSEE KEG 20L CHEP N</t>
  </si>
  <si>
    <t>PRB344HWRS</t>
  </si>
  <si>
    <t>25 kegs</t>
  </si>
  <si>
    <t>0061822</t>
  </si>
  <si>
    <t>the complaint concerns the order 8765896. On the day of loading (10.06.2016) we received the information about the lack of ordered 216 pc of SKU 48506 (3 pallets)._x000D_
There are several negatives effects of this situation:_x000D_
 We have not received the product because of which we waited a long time for collection of the whole order. The lead time for this SKU is 42 days. All remaining products from this order had shorter waiting time;_x000D_
 We have to bear the additional transport cost (230 eur) for downtime of the truck. The truck, according to plan and reservation loadings, should be loaded on 10.06 early in the morning at 6:00 am in Leuven to collect the mentioned order 8765896 and at the same day should be loaded at 17:30 pm in Bremen. to pick up the order 8765895. Because of delay of loading in Leuven, we were forced to rebook the time slot for order 8765895 in Bremen for Monday 13.06. As we tried to choose the most optimal option to reduce additional transport costs, we decided to collect the order in Bremen with the same truck. Hence the cost of downtime of 230 eur._x000D_
 Therefore that all our placed orders are configured for full trucks and as we have to bring this product as soon as possible, we are forced to collect these 3 pallets of SKU 48506 separately._x000D_
In this situation, we will request you for the reimbursement of all the additional transport costs and the administrative costs. Once we receive the invoices, we will be able to define the final cost and we will send them to you.</t>
  </si>
  <si>
    <t>2016-04-27-3</t>
  </si>
  <si>
    <t>LEFF VIEIL CUV OW 24 0,33L BOX WA INT ND</t>
  </si>
  <si>
    <t>20/06/2016 - BSC follow up - transport and inventory check of this order_x000D_
Check with front office - Sylvia wanted to put on European cost center, align with koen</t>
  </si>
  <si>
    <t>2016483c_x000D_
sku 33252  -  86 bottles  - 6,59 €/ case ( 24 bottles) -&gt; 0.27458 €/bottle                    84bottles  = 23.61388€_x000D_
 ( 86 bottles) - but rounded to 4 full cases</t>
  </si>
  <si>
    <t>0062098</t>
  </si>
  <si>
    <t>BECK CAN 4x6 0,5L HIC TRA. Case of  Becks 50 cl cans x 24 were damaged._x000D_
2.	Goods received in F. Loendersloot Warehouse._x000D_
3.	Date of arrival –  13th June 2016 in F. Loendersloot. Request for Credit Note - 2 cases – SUP 58160  (Becks 50 cl cans x 24).</t>
  </si>
  <si>
    <t>SUP_58160</t>
  </si>
  <si>
    <t>7/07 - Germany is asking for the date and details when the 2 cases were returned to Bremen. We cannot see the 2 cases mentioned on the CMR below. 3/08 - Customer informed that goods were sent for disposal, so we have the acceptance in case goods are not returned to the plant, but destroyed.</t>
  </si>
  <si>
    <t>Request for Credit Note - 252 cases – SUP 57433 , 57445 to 57447   (Budweiser Beer 50cl can)._x000D_
 252 case of  Budweiser Beer 50cl can was damaged._x000D_
Goods received in Fareham Warehouse._x000D_
Date of arrival – 13th, 16th and 17th June 2016</t>
  </si>
  <si>
    <t>8534148, 8534148, 8534161, 8534162</t>
  </si>
  <si>
    <t>SUP_ 57433 , SUP_57445, SUP_57446, SUP_57447</t>
  </si>
  <si>
    <t>252 cases</t>
  </si>
  <si>
    <t>21 / 06 - SUP_57433 credited. SUP_57446 credited too, but we don't have the CN. Erik sent it to the customer directly.</t>
  </si>
  <si>
    <t>0061966</t>
  </si>
  <si>
    <t>Kuofie Abigail</t>
  </si>
  <si>
    <t>Columbus</t>
  </si>
  <si>
    <t>shortage 56 cases</t>
  </si>
  <si>
    <t>BF000548A</t>
  </si>
  <si>
    <t>CRSU9252910</t>
  </si>
  <si>
    <t>waiting for a feedback from plant_x000D_
investigation with US team_x000D_
the wrong invoice was canceled - sent a new one</t>
  </si>
  <si>
    <t>0062095</t>
  </si>
  <si>
    <t>Details:_x000D_
1 KEG CAP DAMAGE AND LEAKAGE</t>
  </si>
  <si>
    <t>HK0120160304</t>
  </si>
  <si>
    <t>OOLU1736272</t>
  </si>
  <si>
    <t>Extra fees	USD 1.8</t>
  </si>
  <si>
    <t>0063257</t>
  </si>
  <si>
    <t>When we imported 3 cases of Montejo by air, some of the bottle in the box were broken, so we cannot use other bottles anymore for our customers because beer spread into other bottles in the box._x000D_
_x000D_
This is very pity. Hope the same thing doesn’t happen anymore when we import again by air and even import by vessel</t>
  </si>
  <si>
    <t>MONTEJO-SAMPLE0603</t>
  </si>
  <si>
    <t>MONT OW 4X6 0,355L DEP JP</t>
  </si>
  <si>
    <t>3 cases, Montejo</t>
  </si>
  <si>
    <t>0063809</t>
  </si>
  <si>
    <t>No invoice hard copy found within the shipping documents. Hard copy is needed asap.</t>
  </si>
  <si>
    <t>BELGIUM5TH-1</t>
  </si>
  <si>
    <t>The Invoice was sent to customer in the package.  Documentation team: Jebsen does not need the hard copy of the Invoice, this is mentioned in Jebsen's files in the system. It will be discussed with Dilara today! Customer informed to check it too. Jebsen was added to the APAC list by mistake. Customer to provide PO list. Jebsen is ABII. 24/06 - Customer: ''Please note that we are CIF customer, that means we will not know which forwarder is responsible to specific orders until we get notification. Anyway, we get notification from forwarder APL today and everything is going through now.'' FO: Cutomers are informed by forwarders or forwarder;s agents about Arrivals regardless of the Incoterms. More SKU's involved, hl counted for all.</t>
  </si>
  <si>
    <t>claim is due to price difference on original Invoice A. customs duty = QAR 2691 B. Port storage + Line demurrage =  QAR 24.480</t>
  </si>
  <si>
    <t xml:space="preserve"> A. customs duty = QAR 2691 (679.78 EUR) B. Port storage + Line demurrage =  QAR 24.480 (6183.90 EUR). 24/06 - complaint discussed with Dilara and Alex. Ivana to advise if there are any other reminders sent by Qatar between 5th of March and 12th March (ETA) for Invoice delay for PO 14837 -  8238300 - (shipment for 4 containers of Belgian kegs)? Order no. 14837 (has arrived on the 12th March under heavy demurrage). Qatar forwarded me a reminder from 10 March (as proof), Ivana to check. Dilara approved costs.</t>
  </si>
  <si>
    <t>0063465</t>
  </si>
  <si>
    <t>Alpha-Prime</t>
  </si>
  <si>
    <t>Our forwarder boeckmans inform us that they have extra cost via extra waiting time during loading, they have wait 5h45 and it cost us 367.50€_x000D_
It’s not acceptable that we paid these extra cost due to loading time_x000D_
It’s not normal that fowarders wait quasi 6 hours!!!!!</t>
  </si>
  <si>
    <t>CL389-2016</t>
  </si>
  <si>
    <t>Sent out_x000D_
Plant acceted 4 hours of wating 180€</t>
  </si>
  <si>
    <t>0063760</t>
  </si>
  <si>
    <t>Found Damaged (Rotten Kegs) Invoice no.: 9910018574= 2 Kegs (Expired date : 00/08/2016 = 1 Kegs)_x000D_
(Expired date : 00/11/2016 = 1 Kegs)</t>
  </si>
  <si>
    <t>BODPRB018</t>
  </si>
  <si>
    <t>Not know the owner yet, out of escalation matrix. 19.46 24/06 - Plant: These two complaint kegs are most likely to be due to keg functional defects, we know that there is an underlying rate of failure in the population which we are dealing with.  We will accept this complaint._x000D_
Approved by AM - &gt; Issue CN</t>
  </si>
  <si>
    <t>0063652</t>
  </si>
  <si>
    <t>Robinson Thomas</t>
  </si>
  <si>
    <t>_x000D_
PRODUCT IS NOT IN CONDITIONS FOR SALES - damaged cases</t>
  </si>
  <si>
    <t>TGHU8183287</t>
  </si>
  <si>
    <t>plant accepted product cost only - waiting for feedback why? There are also extra fees for transportation_x000D_
CN fro product cost issued</t>
  </si>
  <si>
    <t>0062077</t>
  </si>
  <si>
    <t>HOEG ROSEE OW 4x6 0,25L FR33252. Due to the poor stacking, 70 ctn Hoegaarden Rosee  shortlanded and 32 cartons Hoegaarden Rosee have found broken in the container. 1 carton Stella Artois Dented 4 cartons Leffe Blonde dented and repacked.</t>
  </si>
  <si>
    <t>8560565,</t>
  </si>
  <si>
    <t>LTPO16000124</t>
  </si>
  <si>
    <t>OOLU0430354</t>
  </si>
  <si>
    <t>70 cases (missing), 32 cases broken</t>
  </si>
  <si>
    <t>Customer: The credit note is more important because it means that we did not somehow evade paying tax and bring the goods into Singapore. The explanation letter is usually not so crucial. Let us work with the same explanation letter as the last time (you had provided before) and the credit note and see if the customs accept it. If not, we will check with the customs how detailed it is or if Lubritrade can furnish an explanation letter. Hoeg Rosse 9.05 EUR (ABII). 5.55 EUR (plant) = 177.60 EUR plant price for 32 cases. For 70 ctn Hoeg Rosee too short =  CN with stock Movement. 11/07 - new form found, sent to plant. 11/07 - 5 extra cases added to this complaint, which were skipped on 24/06 when they were forwarded to us. Damage is not mentioned on the POD. Plant rejected it. This container is also mentioned on the same POD. I asked customer which is the container for this, in case it is needed. This is the first POD created by them, let us leave as it is now, all should be accepted if the 32 cases are accepted. Next time they will put only one container on the POD. Costs: 32 cartons Hoegaarden Rosee Mouldy / Broken = 177.60 EUR 1 carton Stella Artois Dented = 4.26 EUR 4 cartons Leffe Blonde dented and repacked = 22.60 Total: 204.46 EUR. AM to advise if he accepts 5 cases: 10.10+53.76 = 63.86 EUR If AM accepts, issue another CN. 12/08 - customer is not claiming the 5 extra damages. 12/08 - ZCR6 CN received. Wait for ZRE (Karin GR). Sent out in 00086007.</t>
  </si>
  <si>
    <t>0064190</t>
  </si>
  <si>
    <t>B/L needed! Shipment arrived on 21 June.</t>
  </si>
  <si>
    <t>UK 5th</t>
  </si>
  <si>
    <t>APZU3367961</t>
  </si>
  <si>
    <t>24/06 - B/L sent out yesterday by DOC</t>
  </si>
  <si>
    <t>0067867</t>
  </si>
  <si>
    <t>For purchase order PO33365, the containers arrived at port on 22-Apr-16. However the documents and final BL was received only on 22nd May. After considering clearance, offloading and stock updation, the stocks were received at warehouse only on 31-may-16 Because of delay in documentation, a total of 6300 AED (approx.. 1715 USD) was incurred as demurrage charges. Please arrange to provide credit note at the earliest</t>
  </si>
  <si>
    <t>PO33365</t>
  </si>
  <si>
    <t>account in USD! Wait for supporting docs and excel file with free days, etc. 23/11 - customer has new claimed amount, I wait for supporting docs. All approved by Philipp. 24/11 - 2nd claimed amount also approved by AM.</t>
  </si>
  <si>
    <t>0060069</t>
  </si>
  <si>
    <t>Arrival of 2 containers of Corona 355ml to Buenaventura Port with the wrong expiration date 29th of February 2017 which does not even exists. Due to the error in the lot number sent in documents and in the bottle containers had to be sent to  a Free Trade Zone previously authorized by legal entities and Sanitary Agency where the lo number was erased and printed again correctly by inkjet._x000D_
Extra cost arise due to WH of good in the special zone, inkjet, loading, unloading for a total of. COP $ 28,771,220</t>
  </si>
  <si>
    <t>8294554 / 8294555</t>
  </si>
  <si>
    <t>AMBCOL0079_2S</t>
  </si>
  <si>
    <t>80358379 / 80358380</t>
  </si>
  <si>
    <t>TCLU5501003 / INKU6612582</t>
  </si>
  <si>
    <t>CORO EXTR OW 4X6 0,355L CHEP CO</t>
  </si>
  <si>
    <t>Check invoices and double check. Customer claims more!</t>
  </si>
  <si>
    <t>0064636</t>
  </si>
  <si>
    <t>SHIFTED, SOME PALLETS CAME WITH NO WRAP, 5 pallets reworked</t>
  </si>
  <si>
    <t>45651OR_4500770080</t>
  </si>
  <si>
    <t>CLHU8519083</t>
  </si>
  <si>
    <t>5 pallets</t>
  </si>
  <si>
    <t>0062957</t>
  </si>
  <si>
    <t>DGB, SA</t>
  </si>
  <si>
    <t>ZA</t>
  </si>
  <si>
    <t>1 X CASE missing from each EACH CONTAINER.  1349 CASES RECEIVED PER CONTAINER REF: INV9910020991</t>
  </si>
  <si>
    <t>8645498, 9,</t>
  </si>
  <si>
    <t>4520114484, 4520114486a</t>
  </si>
  <si>
    <t>STEL ART OW 4X6 0,33L WRA SAF VBI</t>
  </si>
  <si>
    <t>27/06 - COMPLAINT RECEIVED ON 21/06, FO categorized it on 25 only! 8 cases to be credited for 8 containers. 28/06 - FO and OT contacted. Accepted by AM in case Karin will ask for POD. Wait for plant. PO 4520114486a (for 6 shipments) was added to this complaint. ZRE</t>
  </si>
  <si>
    <t>0058939</t>
  </si>
  <si>
    <t>Brewery ordered 14 containers to be shipped. 11 were filled + delivered. 3 returned to forwrder. False spot of containers. See attached approval from Wes Debenport</t>
  </si>
  <si>
    <t>84315-84317-84318</t>
  </si>
  <si>
    <t>Old complaint that is registered because customer put it to USA team before GoLife. USA will accept it</t>
  </si>
  <si>
    <t>0064060</t>
  </si>
  <si>
    <t>We have a query with the Destination cost for export containers that our Freight Forwarder bill DGB for.  We agree that we are liable for the Freight charges, but destination/demurrage cost also get charged to DGB. Could you please advice as DGB should not get charged for these costs. MEDU 8653637 / MSCU 7247468 ETD SA 29/1/2015 ETA 5/2/2016</t>
  </si>
  <si>
    <t>15500/15470</t>
  </si>
  <si>
    <t>container is returned to KTN. Complaint received on 23/06, but ETA is 5/2/2016 ? Andy to confirm. Also Incoterms for this return is to be confirmed. Is it DDP? The complaint till this point is not valid.</t>
  </si>
  <si>
    <t>0085456</t>
  </si>
  <si>
    <t>Double Freight Cost due to duplicate truck assignment given by Grupo Modelo_x000D_
Two freight company’s placed trucks to load same order. False freight incurred._x000D_
Grupo Modelo already accept to give Credit Note for What the Freight supplier charged._x000D_
Attached Supplier Invoices for False Freight and additional costs and email of acceptance of GM._x000D_
_x000D_
Total of Duplicate Trucks: 2_x000D_
Total Supplier Invoice: GTQ 40772.94 = USD 5,295.19</t>
  </si>
  <si>
    <t>credit authorized by Lorena Palomino 28/6</t>
  </si>
  <si>
    <t>Moulded kegs</t>
  </si>
  <si>
    <t>52 kegs</t>
  </si>
  <si>
    <t>Received all information 29/06/2016 - plant contacted_x000D_
Price will be updated depends on cleaning - waiting for price_x000D_
Billing sent out</t>
  </si>
  <si>
    <t>0064946</t>
  </si>
  <si>
    <t>Ship.numb.: 80306873_x000D_
_x000D_
129 cased of rusted beer</t>
  </si>
  <si>
    <t>7853272, 7853360, 7772474</t>
  </si>
  <si>
    <t>ABIC-10622-201515, ABIC-10622-201517, ABIC-10622-201512</t>
  </si>
  <si>
    <t>80318353, 80318362,</t>
  </si>
  <si>
    <t>BMOU2431441, YMLU3240307, TEMU5576870</t>
  </si>
  <si>
    <t>0065406</t>
  </si>
  <si>
    <t>This is the second time we raise a complaint for the same issue as April 2016. Please see attached images. About 75% of the shipment arrived were consist of corroded pallets. It makes our stacking very dangerous. Once the damage pallet is not stable, the whole row of kegs would eventually fall off. Kegs might also be damage after falling, worst if it hits our store guy’s head. Seems dangerous. Possible to send us a better condition pallets like Stella artois or Hoegaarden</t>
  </si>
  <si>
    <t>PO1543</t>
  </si>
  <si>
    <t>MRSU0094449</t>
  </si>
  <si>
    <t>NO CLAIM. Plant to advise. This is the same issue as for complaint 2016369. Health and Safety! Plant: We intensify the manual checks and sensitized loading staff to take care. For the time being, there is no automatic possibility.</t>
  </si>
  <si>
    <t>0066953</t>
  </si>
  <si>
    <t>Details:_x000D_
1 KEG HAVE WORMS AND EMPTY</t>
  </si>
  <si>
    <t>OOLU7742190</t>
  </si>
  <si>
    <t>1keg</t>
  </si>
  <si>
    <t>customer reports empty keg</t>
  </si>
  <si>
    <t>0060795</t>
  </si>
  <si>
    <t>Shipping agency in Panama released container on June 2nd (Release instruction was pending from ABI)_x000D_
amount claimed: 119,012USD</t>
  </si>
  <si>
    <t>PO16-001182/PO16-000346/PO16-000345</t>
  </si>
  <si>
    <t>23/1 on hold - commercial_x000D_
30/6 asking for more details_x000D_
4/7 on-going investigation within BSC/communicating with Pedro Arias_x000D_
7/7 forwarder contacted - wrong payment terms provided by BSC_x000D_
root cause: customer in transition - wrong incoterms caused a documents delay_x000D_
3/8 Bara contacted Patricia - who will cover the cost?_x000D_
22/8 rejected by Miguel_x000D_
31/8 call with Pedro and Patricia to discuss the covering of the costs_x000D_
1/9 putting together all required documents  - communication with Pedro_x000D_
HLCUCHI160487553_x000D_
HLCUCHI160302009_x000D_
HLCUCHI160302689_x000D_
HLCUCHI1602APNJ7_x000D_
HLCUCHI1602APNC0_x000D_
HLCUCHI1602APND1</t>
  </si>
  <si>
    <t>0068029</t>
  </si>
  <si>
    <t>Due to out of stock shipment 80436866  , order 4500216637/8923967 , our truck had to wait 28 hours in Leuven. _x000D_
The carrier is charged us 300 EUR for the downtime. We kindly request you to cover this cost  . Belle-vue kriek keg 20L</t>
  </si>
  <si>
    <t>STEL ART KEG 1 30L SK RU</t>
  </si>
  <si>
    <t>BE04 Leuven. 20/07 - BSC domestic (Maarten Vink)) Out of stock can indeed be reverted back to our actions. We took a too big risk by releasing the order two weeks before MAD, when stock was available, in the hope that customer would pick up earlier in order to reduce stocks in the warehouse. In the end, pick up was only done 15 days after release, when we were out of stock. Good lesson on our side to be more carefull and not release that early. Karin to advise if they can take over the costs. AM already looped in. BSC complaint. 27/07 - AM contacted again separately.</t>
  </si>
  <si>
    <t>0067308</t>
  </si>
  <si>
    <t>B&amp;S Global</t>
  </si>
  <si>
    <t>FRAN HWD OW 20 0,5 L BOX</t>
  </si>
  <si>
    <t>726 cases</t>
  </si>
  <si>
    <t>Sent to OT - for investigation_x000D_
Price to be updated_x000D_
Complaint accepted - trying to deal with customer to sell the goods instead of shipping_x000D_
Customer said it was solved, ticket will be closed</t>
  </si>
  <si>
    <t>0062697</t>
  </si>
  <si>
    <t>2016-05-11-1</t>
  </si>
  <si>
    <t>No cost, maybe will be updated_x000D_
Munchen_x000D_
Customer did not face any costs regarding this issue.</t>
  </si>
  <si>
    <t>0067419</t>
  </si>
  <si>
    <t>TYMCO BEER LTD</t>
  </si>
  <si>
    <t>IL</t>
  </si>
  <si>
    <t>All the cases have mixed expiry dates – 27th April 2017 which is fine and 27th April 2016 which is expired (always both dates in the same case)_x000D_
_x000D_
Photo attached – file name "Attachment 1 to Tymco Israel Complaint"</t>
  </si>
  <si>
    <t>8549624/25/26/27/28/29/31</t>
  </si>
  <si>
    <t>05-16  05-16_A</t>
  </si>
  <si>
    <t>ZCSU8895788-TCNU5348925-TGHU9352376</t>
  </si>
  <si>
    <t>CORO EXTR OW 4X6 0,355L 4.5 IL</t>
  </si>
  <si>
    <t>11760 cases</t>
  </si>
  <si>
    <t>Reworked to save the production. Invoices to be shared, end of August beginning september</t>
  </si>
  <si>
    <t>0068882</t>
  </si>
  <si>
    <t>Eurolab Internacional Grup</t>
  </si>
  <si>
    <t>AL</t>
  </si>
  <si>
    <t>DISCREPANCY BETWEEN INVOICES+PACKING LIST AND SWB (SHIPPING LINE_x000D_
DOCUMENT)._x000D_
STILL WAITING FOR CHANGES OF SWB – 10 DAYS OF GAP_x000D_
NO CLEAR NOTICE_x000D_
NO PROMPT FEEDBACK_x000D_
MISTAKES FOR ALL SHIPMENTS</t>
  </si>
  <si>
    <t>RR07</t>
  </si>
  <si>
    <t>FCIU9105912</t>
  </si>
  <si>
    <t>Needs customer invoices, needs to verify ETA. Some containers not cleared, perhaps?</t>
  </si>
  <si>
    <t>0065661</t>
  </si>
  <si>
    <t>ABI-48501-201503_x000D_
ABI-48507-201503_x000D_
ABIC-47954-201503_x000D_
ABIC-47954-201502_x000D_
ABIC-10622-201512_x000D_
ABIC-10622-201511_x000D_
ABIC-48273-201502_x000D_
BUD201519SE_x000D_
ABIC-10622-201513_x000D_
ABIC-10622-201520_x000D_
ABIC-10622-201516_x000D_
ABIC-10622-201515_x000D_
ABIC-10622-201517_x000D_
ABIC-10622-201518_x000D_
ABIC-10622-201519_x000D_
ABIC-47956-201504_x000D_
BUD201534_x000D_
ABIC-3451-201524_x000D_
ABIC-3451-201522_x000D_
CN0120160111_x000D_
CN0120160112_x000D_
CN0120160103_x000D_
ABIC-6104-201516_x000D_
CN0120160118_x000D_
CN0120160105_x000D_
CN0120160218_x000D_
CN0120160120_x000D_
CN0120160219_x000D_
ABIC-19971-201502_x000D_
CN0120160109_x000D_
CN0120160120_x000D_
CN0120160204_x000D_
ABIC-6526-201501_x000D_
ABIC-43521-201501_x000D_
CN0220160101_x000D_
ABIC-6526-201503_x000D_
CN0220160103_x000D_
ABIC-6526-201503_x000D_
ABIC-6526-201502_x000D_
ABIC-6526-201502-A_x000D_
ABIC-6525-201503_x000D_
ABIC-39514-201501_x000D_
ABIC-6199-201504_x000D_
ABIC-6199-201501_x000D_
CN0620160101_x000D_
ABIC-6199-201503</t>
  </si>
  <si>
    <t>Demurrage</t>
  </si>
  <si>
    <t>143 containers</t>
  </si>
  <si>
    <t>to summarize the complaint, there are 2 issues related to it:  3 containers damaged (repair fees)  and 16 containers (demurrage charges)   (270 SGD) page 1.  37 containers --&gt; demurrage charges. Total: 20,882.14 EUR (32,194.00 SGD) 16 containers delay, rejected by Sedrin, Invoice is issued in Prague, complaint forwarded to Monika (to be discussed with Jeremy).  AM: we are indeed late in submitting the invoices and that was due to our wrong invoicing price. 8/03 - FO + OT investigation done. TD contacted. Provide supporting docs to Jeremie after TD feedback. ETA: 27/12/2015. 15/03 - reminder sent to BSC, customer is asking for status. 6/06 - discussed today with Dani and Dilara, wait for Dilara's investigation. 7/07 - new number is given to the Logistics part of complaint 2016099, and it is this one: 2016585</t>
  </si>
  <si>
    <t>0068960</t>
  </si>
  <si>
    <t>Dear Partners,_x000D_
We have a huge problem with the Corona beer return by Polish chain cause of the deviation from the standard quality barcode. The chain will not receive the goods till the correction of the barcode. In the near future we will send the assessment of the Corona beer barcode checked by the institute of Logistics and Warehousing translataed into English.</t>
  </si>
  <si>
    <t>8389198-8575460</t>
  </si>
  <si>
    <t>2016-02-05; 2016-03-04</t>
  </si>
  <si>
    <t>80400747-80368921</t>
  </si>
  <si>
    <t>OOLU4394954</t>
  </si>
  <si>
    <t>10422 cases</t>
  </si>
  <si>
    <t>Documents sent, pending final invoices_x000D_
Which plant?</t>
  </si>
  <si>
    <t>0068074</t>
  </si>
  <si>
    <t>IDXAL</t>
  </si>
  <si>
    <t>Container suffered accident at PoD. 32 cases damaged</t>
  </si>
  <si>
    <t>RR03</t>
  </si>
  <si>
    <t>HLBU1246462</t>
  </si>
  <si>
    <t>Customer does not speak English, do all through Ljuba_x000D_
_x000D_
36 cases with damaged product, 320 cases with damaged packaging. Reselable?_x000D_
Customer will be invoiced full and afterwards reimbursed the damages. We will claim against Hapag Lloyd</t>
  </si>
  <si>
    <t>0067075</t>
  </si>
  <si>
    <t>4 X CASES ONE  IN EACH CONTAINER SHORT.  1349 CASES RECEIVED PER CONTAINER REF: INV9910020989</t>
  </si>
  <si>
    <t>8643933, 35, 40, 41</t>
  </si>
  <si>
    <t>TCLU2131158/MEDU1783578/MEDU2856508/FCIU4622300</t>
  </si>
  <si>
    <t>ZRE CN issued</t>
  </si>
  <si>
    <t>0070791</t>
  </si>
  <si>
    <t xml:space="preserve">      When opening the container 35 found  less. 35*11.19=EUR391.65  391.65*VAT20%=EUR78.33</t>
  </si>
  <si>
    <t>JJP-024/2016</t>
  </si>
  <si>
    <t>OOLU0176316</t>
  </si>
  <si>
    <t>4 videos received, but cannot save them. 4 videos forwarded to Karin, then deleted from system (huge size). 19/07 - wronf ERP on complaint form! Wrong shipment was looked up because of this. Wrong shipment was checked by KTN. All updated.</t>
  </si>
  <si>
    <t>0070817</t>
  </si>
  <si>
    <t>The 24 bottles in those  cases were  without the 6-pack-packaging. _x000D_
_x000D_
With this form, we’ll send you pictures</t>
  </si>
  <si>
    <t>0071150</t>
  </si>
  <si>
    <t>CO rejected by customs, stamp and digital signature is very light and barely to read.</t>
  </si>
  <si>
    <t>BELGIUM5TH-4</t>
  </si>
  <si>
    <t>more SKUs. 8/07 - CO sent to customer by email. It will be sent to today by post.</t>
  </si>
  <si>
    <t>0070096</t>
  </si>
  <si>
    <t>When the merchandise arrived the harbor, there were 1 cartons missing.</t>
  </si>
  <si>
    <t>BS-636B</t>
  </si>
  <si>
    <t>OOLU7338595</t>
  </si>
  <si>
    <t>BUSCH CAN 2X12 0,355L SP LID CF TW</t>
  </si>
  <si>
    <t>8/7 - waiting for POD_x000D_
the price = 4.94 - issued</t>
  </si>
  <si>
    <t>0072332</t>
  </si>
  <si>
    <t>HK04160401</t>
  </si>
  <si>
    <t>HLXU5098186, TGHU4898235</t>
  </si>
  <si>
    <t>0072163</t>
  </si>
  <si>
    <t>Gillam Brad</t>
  </si>
  <si>
    <t>_x000D_
Claim is for additional expenses incurred by Ab-inBev using third party broker not specified for our preferred shipping methods. Ocean Freight, Container Handling Fee’s &amp; Inland trucking of $3,354.87 above from what we pay. Container was received on 3-22-16. Container departed JAX 2-22-16.</t>
  </si>
  <si>
    <t>375-000</t>
  </si>
  <si>
    <t>FSCU6407570</t>
  </si>
  <si>
    <t>BUD LIGHT CAN 2X12 355 ML BOX</t>
  </si>
  <si>
    <t>over 20 business days - closed</t>
  </si>
  <si>
    <t>0072187</t>
  </si>
  <si>
    <t>Al Mouyasser general trading LLC</t>
  </si>
  <si>
    <t>Late response from Ab-Inbv which caused delay in the BV inspection which will cause demurrage and port storage._x000D_
14155 USD</t>
  </si>
  <si>
    <t>HLXU5333670</t>
  </si>
  <si>
    <t>BUD XC CAN 3X8 0,473L EU</t>
  </si>
  <si>
    <t>11 containers/8190 cases</t>
  </si>
  <si>
    <t>12/7 - waiting for fulfilled complaint form_x000D_
        - waiting for total amount claimed_x000D_
       - deadline_x000D_
total amount claimed received _x000D_
approved by Ljuba_x000D_
waiting for feedback from Bara to confirm who will cover the cost (commercial budget or AM)</t>
  </si>
  <si>
    <t>0071219</t>
  </si>
  <si>
    <t>When we opened the container, much kegs collapsed and dropped._x000D_
A worker was injured by a dropped keg._x000D_
_x000D_
_x000D_
We do require you to_x000D_
1.	strengthen wrapping._x000D_
2.	investigate the direction of pallets.</t>
  </si>
  <si>
    <t>HW0432</t>
  </si>
  <si>
    <t>BEAU2038070</t>
  </si>
  <si>
    <t>HOEG WHIT KEG 20L JAP</t>
  </si>
  <si>
    <t>50kegs</t>
  </si>
  <si>
    <t>0070612</t>
  </si>
  <si>
    <t>Hughes Jason</t>
  </si>
  <si>
    <t>There are bottles of which BBD is “2017 05” in the carton of which BBD “2017 06”._x000D_
BBD differed between bottles and cartons._x000D_
_x000D_
We treat these bottles as defects because we can’t confirm BBD correctly._x000D_
_x000D_
Totally there are 12 cases of defects. We require the price for these 12 cases.</t>
  </si>
  <si>
    <t>BB0691</t>
  </si>
  <si>
    <t>BASS PAL ALE OW 24 0,355L BOX JAP</t>
  </si>
  <si>
    <t>Plant sent_x000D_
Barbora Slavikova - OT_x000D_
Radka - doc</t>
  </si>
  <si>
    <t>0072545</t>
  </si>
  <si>
    <t>1.	10 cases of  Becks 50 cl cans x 24 were damaged._x000D_
2.	Goods received in F. Loendersloot Warehouse._x000D_
3.	Date of arrival –  7th July 2016 in F. Loendersloot.</t>
  </si>
  <si>
    <t>8753674, 8839708, 8839709</t>
  </si>
  <si>
    <t>SUP_5816, 58165, 58002</t>
  </si>
  <si>
    <t>10 cases</t>
  </si>
  <si>
    <t>5/08 - AM approved the Crediting (even if plant will not accept it.). Wait for plant. 8/08 - Keep it open for plant! Find email with plant!!! Complaint was accepted by AM, should stay on Sales. The photos are not relevant for the plant (taken in the warehouse).</t>
  </si>
  <si>
    <t>0069915</t>
  </si>
  <si>
    <t>Booze on-line</t>
  </si>
  <si>
    <t>PH</t>
  </si>
  <si>
    <t>_x000D_
Our Forwarder/Broker Asia Cargo has delivered the 1x20’ Container of Hoegaarden White and Rosee to our  warehouse on June 28, 2016.  The container (No.FSCU3654410) was closed and sealed (Seal No.719684) and were opened in the presence of our broker’s representative, M. Coralde and our warehouse In-charge, Mr. Roger Noble. When the container was opened, two pallets of Hoegaarden Kegs were neatly / properly arranged, however, when the first two pallets were removed from the container, the next line of kegs in pallets were found not properly arranged(disarrayed).  Some kegs were not even on the pallets but seen on the other side (as shown on pictures taken).  One(1) Hoegaarden Rosee Keg was found to be light and empty due to this. Some bottles were broken and some Hoegaarden Beer in cans were dented.  Please refer to our above affected stocks list. The keg that leaked caused the cartons to be damaged.  The extent of damaged due to this situation is still undetermined.  Some labels of the bottles were even found to be damaged and will not be suitable for sale.  Full report on this will be again given to your office.</t>
  </si>
  <si>
    <t>PO032016-004</t>
  </si>
  <si>
    <t>50383 , 16724 , 3484,50385</t>
  </si>
  <si>
    <t>78 bottles, 12cans, 1 keg</t>
  </si>
  <si>
    <t>50385   - 2 bottles broken  - 72bottles label damaged ( 13cases)  -&gt; 48.8371€ -&gt;  60.45_x000D_
50383 - 6 bottles broken  (1case) -&gt;6,74€ -&gt;  7.90 €_x000D_
16724  - 1 keg empty  -&gt;  12,47  -&gt;  15,00_x000D_
3484  - 12 cans dented  (1 case) -&gt; 4,6103  -&gt;   6,84€</t>
  </si>
  <si>
    <t>0072621</t>
  </si>
  <si>
    <t>We found 1 faulty Hoegaarden Rosée keg 20L. The keg was sold and then returned to us by customer. The beer was flat and/or oxidized._x000D_
The keg is going to be returned to you with our next shipment of empty kegs with the signage FAULTY and the complaint number. I will let you know the container number and ETA as soon as we load them and also attach a photo of the keg in the container.Amount claimed: 24,83€ x 1 HG Rosée keg and 4,64€ expenses per keg (freight, customs clearing, transport)* otal claim amount: 29,47€</t>
  </si>
  <si>
    <t>15/07 - extra fees booking also sent to customer.</t>
  </si>
  <si>
    <t>We found 1 faulty Hoegaarden keg 20L. The keg was sold and then returned to us by customer. The beer was flat and/or oxidized._x000D_
The keg is going to be returned to you with our next shipment of empty kegs with the signage FAULTY and the complaint number. I will let you know the container number and ETA as soon as we load them and also attach a photo of the keg in the container._x000D_
Amount claimed: 19,94€ x 1 HG keg and 6,80€ expenses per keg (freight, customs clearing, transport)* Total  amount: 26,74€</t>
  </si>
  <si>
    <t>SNG 2016-23</t>
  </si>
  <si>
    <t>13/07 - accepted, but follow up the return of the keg. CN for extra fees created for amount: 92.80 EUR for 2016596, 2016597 and 2016598. CNs sent to customer. 13/10 - we did not receive feedback from customer of the returned keg which was accepted right away when complaint was received.</t>
  </si>
  <si>
    <t>0069426</t>
  </si>
  <si>
    <t>HOEG WHIT OW 6X4 0,33L BOX WRA INT N</t>
  </si>
  <si>
    <t>7/72016 - plant sent out,_x000D_
4reminders sent already_x000D_
18/8/2016 - reminder</t>
  </si>
  <si>
    <t>0068703</t>
  </si>
  <si>
    <t>Whole order refused upon delivery due to damages._x000D_
Credit required for 9910023503</t>
  </si>
  <si>
    <t>CMD16656</t>
  </si>
  <si>
    <t>33274, 6013</t>
  </si>
  <si>
    <t>2080 cases, 80kegs</t>
  </si>
  <si>
    <t>Already solved and credit by plant and customer. Did not go through Complaint management just received conversation. And registered the case / Cost 12,800.80</t>
  </si>
  <si>
    <t>0072532</t>
  </si>
  <si>
    <t>Details:_x000D_
1 KEGS MILDEW_x000D_
2 KEGS WITHOUT CAP</t>
  </si>
  <si>
    <t>HK0220160403</t>
  </si>
  <si>
    <t>LOWB ORIG KEG 30L</t>
  </si>
  <si>
    <t>Extra fees consolidated</t>
  </si>
  <si>
    <t>0073431</t>
  </si>
  <si>
    <t>Roger Albert Distr.</t>
  </si>
  <si>
    <t>FR</t>
  </si>
  <si>
    <t>INVOICE PROBLEM EXTRA CHARGES AT THE TIME OF LOADING CONTAINER_x000D_
MSKU 265751/4</t>
  </si>
  <si>
    <t>B114274</t>
  </si>
  <si>
    <t>MSKU2657514</t>
  </si>
  <si>
    <t>43477, 10245</t>
  </si>
  <si>
    <t>72 cases, 60 kegs</t>
  </si>
  <si>
    <t>0073362</t>
  </si>
  <si>
    <t>1 case of Corona Sleek Can (loaded on the bottom layer of pallet) was found with leakage during storage._x000D_
_x000D_
The same kind of damage continues and is thought due to packaging material (Aluminum Can) quality._x000D_
Then we keep posting such complaint notwithstanding its receiving date._x000D_
The breakage above was found through the picking operation for customer delivery. This pallet had not been moved since it was placed at the storage space through the devanning operation. _x000D_
Even though any leakage was detected when this pallet was placed at the storage space, leakage was detected when we tried to pick up the product from such pallet after storage.</t>
  </si>
  <si>
    <t>GM15W46201</t>
  </si>
  <si>
    <t>Registered for aknowledgement, but rejected</t>
  </si>
  <si>
    <t>0073182</t>
  </si>
  <si>
    <t>1 KEG have Mildew</t>
  </si>
  <si>
    <t xml:space="preserve"> HK0120160409</t>
  </si>
  <si>
    <t>Put the Extra fees in Jakubs file, update plant price in CN/DN AND CHECK BUTTON</t>
  </si>
  <si>
    <t>0074475</t>
  </si>
  <si>
    <t>29 case of Corona Sleek Can were found having leakage issue from 6 pallets during devanning process._x000D_
_x000D_
The same kind of damage still continues, though the pallets in ocean freight containers were protected by dunnage and cardboard as proposed in the response letter from the plant for previous cases._x000D_
Then it is thought that Aluminum Can material does not have enough physical strength._x000D_
And it is strongly requested to revisit Aluminum Can quality if it has enough strength for handling under logistics.</t>
  </si>
  <si>
    <t>GM16W22MC3Y</t>
  </si>
  <si>
    <t>BMOU3018983</t>
  </si>
  <si>
    <t>29 cases</t>
  </si>
  <si>
    <t>May production. Liquor tax claimed by the customer not added here, as it is not our responsibility</t>
  </si>
  <si>
    <t>OOLU4408087</t>
  </si>
  <si>
    <t>Leuven</t>
  </si>
  <si>
    <t>0073872</t>
  </si>
  <si>
    <t>STELLA LÉGÈRE FOR US BLENDED IN, HALF PALLET?_x000D_
Pictures attached</t>
  </si>
  <si>
    <t>46552OR_4500785202</t>
  </si>
  <si>
    <t>They asked for 59.67 EUR (66,25 USD) for the transport costs, the amount for the undelivered goods to be sent from the customer.</t>
  </si>
  <si>
    <t>We found 8 faulty Stella Artois kegs 30L. The kegs were sold and then returned to us by customers. The beer was flat and/or oxidized._x000D_
The kegs are going to be returned to you with our next shipment of empty kegs with the signage FAULTY and the complaint number. I will let you know the container number and ETA as soon as we load them and also attach a photo of the kegs in the container. Amount claimed: 26,48€ x 8 SA keg and 10,17€ per keg expenses (freight, customs clearing, transport, insurance)* Total claim amount: 293,20€</t>
  </si>
  <si>
    <t>SNG2016-21</t>
  </si>
  <si>
    <t>17/07 - already accepted, but follow up the return so the kegs can be analysed. CN for extra fees created for amount: 92.80 EUR for 2016596, 2016597 and 2016598. 15/07 - all credits sent to customer. Wait for the return. 20/08 - kegs returned to Leuven becauyse customer skipped the container and ETA for the return.</t>
  </si>
  <si>
    <t>0067089</t>
  </si>
  <si>
    <t>DUE TO DAMAGED CONTAINER 37 CASES PICKED UP WATER DAMAGED</t>
  </si>
  <si>
    <t>4520114486a</t>
  </si>
  <si>
    <t>MSCU0170493</t>
  </si>
  <si>
    <t>KTN: This is document how it is issued by the MSC Terminal. It shows no major remarks. Survey should have been taken when container and cargo is still available at destination and I am afraid container is already back in rotation. Maybe there are interchanges available at destination on which you can find something. Complaint rejected.</t>
  </si>
  <si>
    <t>0073717</t>
  </si>
  <si>
    <t>94 CASES SHORT RECEIVED ON PO4520116025 CONT MEDU3870964</t>
  </si>
  <si>
    <t>MEDU3870964</t>
  </si>
  <si>
    <t>94 cases</t>
  </si>
  <si>
    <t>0073199</t>
  </si>
  <si>
    <t>Details: 1. Bad print film paper and date label</t>
  </si>
  <si>
    <t>8497653，8497652</t>
  </si>
  <si>
    <t>OB 16 03 04 B-1</t>
  </si>
  <si>
    <t>OOLU0119738 / OOLU1236322</t>
  </si>
  <si>
    <t>0073888</t>
  </si>
  <si>
    <t>STELLA LÉGÈRE FOR US BLENDED IN, FULL PALLET_x000D_
Pictures attached</t>
  </si>
  <si>
    <t>46553OR_4500785203</t>
  </si>
  <si>
    <t>MEDU8908229</t>
  </si>
  <si>
    <t>64643-64647</t>
  </si>
  <si>
    <t>10 kegs leakage</t>
  </si>
  <si>
    <t>8542599, 8506140, 8476770, 8476749, 8542567</t>
  </si>
  <si>
    <t>4504665573, 4504660445, 4504655568, 4504655569, 4504665574</t>
  </si>
  <si>
    <t>MSCU9403662</t>
  </si>
  <si>
    <t>10 kegs</t>
  </si>
  <si>
    <t>Container Load: MEDU8782721, TCNU7200860, CLHU8819060, INKU6480932; Shipment Number: 80404374, 80403025, 80403023, 80408665, CONSOLIDATED MORE TICKETS</t>
  </si>
  <si>
    <t>0073317</t>
  </si>
  <si>
    <t>Connaughton</t>
  </si>
  <si>
    <t>Asked for POD CMR as well as what happened to one case afterwards,_x000D_
_x000D_
Awaiting customers_x000D_
15/7/2016 - customer canceled complaint - do not worth the money</t>
  </si>
  <si>
    <t>no digital stamp and signature on the CO</t>
  </si>
  <si>
    <t>Belgium 6th-1</t>
  </si>
  <si>
    <t>43477, 48710, 50383</t>
  </si>
  <si>
    <t>0073684</t>
  </si>
  <si>
    <t>CPT</t>
  </si>
  <si>
    <t>BUD 5% CAN 6X4 33CL RTRAVEL</t>
  </si>
  <si>
    <t>waiting for CMR nebo POD</t>
  </si>
  <si>
    <t>0073750</t>
  </si>
  <si>
    <t>82 cases that are branded Bud instead of Budweiser.</t>
  </si>
  <si>
    <t>CMD15312</t>
  </si>
  <si>
    <t>82 cases</t>
  </si>
  <si>
    <t>Sent to plant for investigation_x000D_
23/08/2016 - plant reminder to get green for disposal</t>
  </si>
  <si>
    <t>This is the same issie as for complaints 2016428 and 2016454, we found Hoeg Rosse cans 0.33 l has corrosion on the bottom.</t>
  </si>
  <si>
    <t>BELGIUM5TH-3</t>
  </si>
  <si>
    <t>234 cases</t>
  </si>
  <si>
    <t>19/07 - 7.59 EUR plant price. 4.8 EUR extra fees per case. Plant informed about the change (error claime: 0.3 EUR per case)</t>
  </si>
  <si>
    <t>0074178</t>
  </si>
  <si>
    <t>1 pal SKU 34101 is damaged. The cans are deformed. It smells of beer  and fruit flies are in the pallet. Only 2 cases damaged</t>
  </si>
  <si>
    <t>0074996</t>
  </si>
  <si>
    <t>20 cases damaged</t>
  </si>
  <si>
    <t>4500297980-4599-4603</t>
  </si>
  <si>
    <t>0075363</t>
  </si>
  <si>
    <t>Instead of 2350 cases; we received 2341 cases – 9 cases short</t>
  </si>
  <si>
    <t>OP15305795</t>
  </si>
  <si>
    <t>MOAU0784533</t>
  </si>
  <si>
    <t>0074585</t>
  </si>
  <si>
    <t>The pallets used for this product was too small for the pallet configuration._x000D_
_x000D_
The dimensions of the pallet was not enough to keep all the product in the pallet, so the consequences are that the product was left hanging out of the pallet, causing damages in the manipulation._x000D_
We need to start using the new pallets, same ones that are using for Becker 12 pack 354cc.</t>
  </si>
  <si>
    <t>HLXU8350096</t>
  </si>
  <si>
    <t>BECE CAN 18 0,354L CL</t>
  </si>
  <si>
    <t>2800 cases</t>
  </si>
  <si>
    <t>0075198</t>
  </si>
  <si>
    <t>Duplicated double registered</t>
  </si>
  <si>
    <t>1)	The driver waited 10 hours past the booked slot time, before getting unloaded. This has an extra cost from the haulier of 210 EUR</t>
  </si>
  <si>
    <t>40 cases</t>
  </si>
  <si>
    <t>0064642</t>
  </si>
  <si>
    <t>Freight damage and 4 pallets blocked.</t>
  </si>
  <si>
    <t>Quantity to be confirmed_x000D_
Damaged pallets created shifting in transit</t>
  </si>
  <si>
    <t>0055144</t>
  </si>
  <si>
    <t>When load arrived at facility there were 3 shifted pallets affecting the unload process. The pallets were restacked with 132 damaged cases found.</t>
  </si>
  <si>
    <t>On the 19/07/2016 the complaints with number 4504631218, 4504652769 and 4504650645 were received on May 12th but based on the document which is not a POD the dates are all in April leading to non validity of the complaints. The plant was never contacted because the customer has never provided the POD. Originally assigned three complaint numbers 2016625.2016626.2016627 but kept only the 2016625. The whole issue registered in Access under 2016625.</t>
  </si>
  <si>
    <t>0085117</t>
  </si>
  <si>
    <t>Please find attached Request for Credit Note – 6 cases – SUP 58121 , 58127 and 58129   (STEL ART CAN 24 0,568L TRA ABII)._x000D_
1.	6 cases STEL ART CAN 24 0,568L TRA ABII were damaged._x000D_
2.	Goods received in F. Loendersloot Warehouse._x000D_
3.	Date of arrival –  12th and 13th July 2016 at  F. Loendersloot.</t>
  </si>
  <si>
    <t>8828997, 8829003, 8829005</t>
  </si>
  <si>
    <t>SUP_58121, SUP_58127, SUP_58129</t>
  </si>
  <si>
    <t>19/07 - Plant: CMR 1 = it’s indicate 2 cases damaged on the CMR = ok, CMR 2 = no quantity of damage, CMR 3 = no damage indicates on the cmr. We accept only 2 cases damaged. Customer to advise with CMR… 10/08 - accepted by AM. Issue a  ZCR6 CN for 6 cases, so this complaint for 3 shipments is covered. Debit plant for 2 accepted cases. Leave on AM amount: 34.36 EUR</t>
  </si>
  <si>
    <t>0084778</t>
  </si>
  <si>
    <t>4 KEGS LEAKAGE</t>
  </si>
  <si>
    <t>HK0320160302</t>
  </si>
  <si>
    <t>TCKU1425090</t>
  </si>
  <si>
    <t>0084794</t>
  </si>
  <si>
    <t>3 KEGS - Mildew_x000D_
2 KEGS - Leakage</t>
  </si>
  <si>
    <t>HK0120160306</t>
  </si>
  <si>
    <t>OOLU7536287</t>
  </si>
  <si>
    <t>0084818</t>
  </si>
  <si>
    <t>HK0120160411</t>
  </si>
  <si>
    <t>OOLU7401358</t>
  </si>
  <si>
    <t>STEL ART OW 4X6 0,33L BOX WRA INT VBI</t>
  </si>
  <si>
    <t>0085092</t>
  </si>
  <si>
    <t>Please find attached Request for Credit Note – 6 cases – SUP 58131 , 58136 and 58142   (STEL ART CAN 24 0,568L TRA ABII)._x000D_
1.	6 cases STEL ART CAN 24 0,568L TRA ABII were damaged._x000D_
2.	Goods received in F. Loendersloot Warehouse._x000D_
3.	Date of arrival –  14th ,15th and 18th  July 2016 at  F. Loendersloot</t>
  </si>
  <si>
    <t>8829007, 8829012, 8829018</t>
  </si>
  <si>
    <t>SUP_58131, SUP_58136, SUP_58142</t>
  </si>
  <si>
    <t>4/08 - CMR issue clarified. Affected quantity will be arranged with wh from now on. See what plant accepts and debit those. Meanwhile All approved by AM. 9/08 - 5 cases accepted by plant (thise which are mentioned on the CMRs. 1 case accepted by AM.</t>
  </si>
  <si>
    <t>0084630</t>
  </si>
  <si>
    <t>Container swap_x000D_
We order 3 containers of Franziskaner Dunkel, but we received 2 containers of Franziskaner Dunkel  and 1 container of Franziskaner Hell. _x000D_
Order switched with US.</t>
  </si>
  <si>
    <t>GATU 4155972 / HLXU 5111020 / XINU 4006420</t>
  </si>
  <si>
    <t>1452 cases</t>
  </si>
  <si>
    <t>0085323</t>
  </si>
  <si>
    <t>BERGENBIER S.A.</t>
  </si>
  <si>
    <t>RO</t>
  </si>
  <si>
    <t>Description of Complaint (Issue description):_x000D_
We don’t receive quality/production certificates for the goods for batch and lot code of the goods inside of the containers._x000D_
Without these certificate the Healthy and Safety Authority from Constanta harbor don’t release the containers without quality/production certificates for lot E176066._x000D_
Till we will not receive those papers in original from Mexico , the containers will stay in Constanta harbor, and after 7 days stationary , CMA CMG will invoice per each day/per each container 45 euro first 14 days, 120 euro day 15 till day 21 , 122 euro day 22 till day 30 , 150 euro start will day 31</t>
  </si>
  <si>
    <t>30414823   /  29726836</t>
  </si>
  <si>
    <t>CORO EXTR OW 4X6 0,355L RO</t>
  </si>
  <si>
    <t>15840 cases</t>
  </si>
  <si>
    <t>CMAU4617844/CMAU4881203/CMAU5634419/ECMU9389631/GVCU5099758/_x000D_
CMAU8354793/DFSU4018721/GESU4982791/CMAU5572385/CMAU9014545_x000D_
We cover 50% as good will</t>
  </si>
  <si>
    <t>0085064</t>
  </si>
  <si>
    <t>_x000D_
The complaint concerns the delay of  receiving documents needed to clear the contenaire:_x000D_
-	Contenaire arrived at Casablanca port on May 26th 2016._x000D_
-	Certificate of origin received on juin 6th 2016_x000D_
-	Free sales certificates received on juin 17th 2016_x000D_
-	Contenaire totally cleared on juin 30th 2016_x000D_
Penalty paid on company of delay of the contenaire in the port= 5 192$  * 6 = 31152 USD</t>
  </si>
  <si>
    <t>B2016-3A</t>
  </si>
  <si>
    <t>CLHU4771271</t>
  </si>
  <si>
    <t>1944 cases</t>
  </si>
  <si>
    <t>8491652/ B2016-3B / 80392859 / CARU5736590 _x000D_
8491653 / B2016-3C / 80392860 / CRXU4769774_x000D_
8491655 / B2016-3D / 80392861 / MEDU4280330_x000D_
8492079 / B2016-3E / 80392862 / MSCU4639470_x000D_
8492083 / B2016-3F / 80392863 / MSCU5679800_x000D_
approved by AM</t>
  </si>
  <si>
    <t>0085545</t>
  </si>
  <si>
    <t>Description of Complaint (Issue description):_x000D_
We don’t receive quality/production certificates for the goods for batch and lot code of the goods inside of the containers._x000D_
Without these certificate the Healthy and Safety Authority from Constanta harbor don’t release the containers without quality/production certificates for lot E176066 and lot E276C138_x000D_
Till we will not receive those papers in original from Mexico , the containers will stay in Constanta harbor, and after 7 days stationary , CMA CMG will invoice per each day/per each container 45 euro first 14 days, 120 euro day 15 till day 21 , 122 euro day 22 till day 30 , 150 euro start will day 31</t>
  </si>
  <si>
    <t>8653103 / 8353213</t>
  </si>
  <si>
    <t>16_1  / 12_1 /  29726836</t>
  </si>
  <si>
    <t>80419109/80372970</t>
  </si>
  <si>
    <t>ECMU9751669/GESU5163176</t>
  </si>
  <si>
    <t>Documents wrong, fixed on time and no cost</t>
  </si>
  <si>
    <t>0084904</t>
  </si>
  <si>
    <t>HOEG WHIT CAN 24 0,5L TRA _x000D_
_x000D_
Details: (Refer to email attachement)_x000D_
CAIU2615393 – 72 case damaged_x000D_
_x000D_
We found total 72 cases damaged goods, due to the collapse of goods and casued many damaged goods._x000D_
Goods without protect.More details, please see attached pictures.</t>
  </si>
  <si>
    <t>HK0120160307</t>
  </si>
  <si>
    <t>CAIU2615393</t>
  </si>
  <si>
    <t>HOEG WHIT CAN 24 0,5L TRA FR N</t>
  </si>
  <si>
    <t>0060075</t>
  </si>
  <si>
    <t>Necesidad de inspeccionar 6 contenedores de Corona 710ml   por  La imposibilidad practica de que desde Mexico puedan identificar las cantidades de cajas por lote dentro de los contenedores que han sido detenidos por tu autoridad._x000D_
Sobrecostos COP $ 37,512,115 demoras de contenedor + $9,900,000 por cobro de inspeccion en puerto._x000D_
Total; COP $47,412,115</t>
  </si>
  <si>
    <t>AMBCOL0080</t>
  </si>
  <si>
    <t>MEDU4182354</t>
  </si>
  <si>
    <t>11088 cases</t>
  </si>
  <si>
    <t>Confirmed by Herman Leyva, once invoices received pass note to finance</t>
  </si>
  <si>
    <t>0085254</t>
  </si>
  <si>
    <t>We have been charged for the container waiting charges @ Munich brewery by our forwarder</t>
  </si>
  <si>
    <t>8890465, 8890466</t>
  </si>
  <si>
    <t>OD15306897</t>
  </si>
  <si>
    <t>80425638 , 80425639</t>
  </si>
  <si>
    <t>TCKU2194858, TEMU5129439</t>
  </si>
  <si>
    <t>0085426</t>
  </si>
  <si>
    <t>PRODUCT IS NOT IN CONDITIONS FOR SALES TOTAL OF CREDIT $335.04_x000D_
175.04 extra fees</t>
  </si>
  <si>
    <t>TGHU9210875</t>
  </si>
  <si>
    <t>CN issue for product cost only</t>
  </si>
  <si>
    <t>0085419</t>
  </si>
  <si>
    <t>PRODUCT IS NOT IN CONDITIONS FOR SALES TOTAL CREDIT $293.16_x000D_
153.16 extra fees</t>
  </si>
  <si>
    <t>TGHU9638312</t>
  </si>
  <si>
    <t>CN issued for product cost only</t>
  </si>
  <si>
    <t>Received 1 case short_x000D_
Pictures attached</t>
  </si>
  <si>
    <t>47257OR</t>
  </si>
  <si>
    <t>TCLU7797316</t>
  </si>
  <si>
    <t>waiting information till 15/7_x000D_
1)	The driver waited 10 hours past the booked slot time, before getting unloaded. This has an extra cost from the haulier of 210 EUR</t>
  </si>
  <si>
    <t>Wet cases</t>
  </si>
  <si>
    <t>0085509</t>
  </si>
  <si>
    <t xml:space="preserve">   There is no label on keg to identify the contents and BBD</t>
  </si>
  <si>
    <t>1603-IB-1</t>
  </si>
  <si>
    <t>6 kegs</t>
  </si>
  <si>
    <t>21412 x 2kegs      21387 x 2kegs, 21389 x 1keg, 21411 x 1keg_x000D_
_x000D_
21412 2x   - 18.28  - 45.56€_x000D_
21387 2x   -   24.72€  -  51.8€_x000D_
21389 1x   - 9.36   - 22.78 €_x000D_
21411  1x     10.41  -  25.90€_x000D_
Ready to credit - barbora, doc : Radka</t>
  </si>
  <si>
    <t>0086574</t>
  </si>
  <si>
    <t>Demurrage and storage costs were paid due to missing print order, BL mistakes and missing FTA legend in invoices. If documentation had been correct when it arrived, it would have given us 10 days of free demurrage costs and 5 days of free storage costs. We need ABI to make a credit memo for the difference: 10 days after corrections were made for demurrages and 5 days after corrections were made for storage costs._x000D_
Attached  you’ll find the detail in excel format and the invoices from OMARSA._x000D_
Credit Memo Total Amount: USD 96.260.17</t>
  </si>
  <si>
    <t>GESU5655704</t>
  </si>
  <si>
    <t>16 containers / 23296 cases</t>
  </si>
  <si>
    <t>asking customer to provide the date of arrival and quantity claimed_x000D_
demurrage costs form analysis sent to US Doc_x000D_
was not submitted within 20 days - closed</t>
  </si>
  <si>
    <t>0070819</t>
  </si>
  <si>
    <t>After opening the container rotten found  22 cases.17cases  less. 39*11.19=436.41. 39*11.19*VAT20%=87.28</t>
  </si>
  <si>
    <t>JJP-025-2016C</t>
  </si>
  <si>
    <t>PONU0155224</t>
  </si>
  <si>
    <t>extra fees to be put on a list. Ask kuba how to use glass portal. 21/07 - was sent to Munich, but it was loaded in KTN. BE11</t>
  </si>
  <si>
    <t>0089286</t>
  </si>
  <si>
    <t>short delivered. CRN34 - Gulf internal complaint number</t>
  </si>
  <si>
    <t>OP15306365</t>
  </si>
  <si>
    <t>MSKU5709761</t>
  </si>
  <si>
    <t>LEFF BLON OW 4X6 0,33L WRA USA ND</t>
  </si>
  <si>
    <t>0086043</t>
  </si>
  <si>
    <t>the product was not ready when the forwarder came to pick the goods _detention fee 250 USD</t>
  </si>
  <si>
    <t>BUD CAN 24 0,355L GEN DUAL</t>
  </si>
  <si>
    <t>checking with TP/ID_x000D_
waiting for a feedback from plant</t>
  </si>
  <si>
    <t>0086681</t>
  </si>
  <si>
    <t>1 X CASE SHORT  ON CONTAINER, 1348 CASES RECEIVED REF INV9910021777</t>
  </si>
  <si>
    <t>CXDU1986146</t>
  </si>
  <si>
    <t>0087677</t>
  </si>
  <si>
    <t>5 cartons (4 cartons of 31771 and 1 carton of 31499). 5 cases damaged received in this container. Due to the leakage, there is liquid in the cartons and all the cans are wet. Extra fees: 21.90 (for 5 cases)</t>
  </si>
  <si>
    <t>OP15305805</t>
  </si>
  <si>
    <t>25/07 - photos sent out to plant. 9/08 - Plant: ’On picture we can see only one case wet. For the other cases, there are the stretch film damaged. This damage  is not caused by the transport. Unfortunately there are no pictures of the damage inside the container. We can accept the damage for only 1 case. AM refused the 4 cases, credit only 1. Partially accepted by plant. 28/09 - re-investigation requested. 4 x 31771 = 33.44 EUR. 1 x 31499 = 8.55 EUR Plant: 4 x 31771 = 17.04 1 x 31499 = 4.23 EUR. OT: SKU 31499 was not even sent! So we credit 1 SKU of 31771.</t>
  </si>
  <si>
    <t>0087173</t>
  </si>
  <si>
    <t>Our order is different from the contents of arrival container._x000D_
We must have opened the container due to determination of container’s contents. _x000D_
And then we found Corona Extra Bottle 355ml (F.A) x 1386 cs on palletizes despit of Corona Extra Bottle 355ml (F.A) 756 cs and Corona Extra Bottle 355ml (F.A) 12P 672cs our order is. _x000D_
Pleaes refer to the order confirmation and your invoice, packing list and B/L.  We can‘ t settle your charge without order.</t>
  </si>
  <si>
    <t>AAFES0075120328</t>
  </si>
  <si>
    <t>HLBU1273581</t>
  </si>
  <si>
    <t>Ordered from customer different than ERP. ERP same as documents, but different from load. To send fixed containers and find out what happened_x000D_
Cross dock charged what plant sent, no notification. To find why plant sent different that ordered (possibility of the other SKU not produced) and why the team was not informed. Second issue happened with the documents, which arrived wrongly but were corrected on time. Manual documents? Automatic? To check invoice from Mexico_x000D_
No economical claim</t>
  </si>
  <si>
    <t>0086888</t>
  </si>
  <si>
    <t>Cartersville</t>
  </si>
  <si>
    <t>We got 1344 trays in this container . At the invoice you charge us for 1456 trays. Please sent us a revised invoice asp</t>
  </si>
  <si>
    <t>006-2016</t>
  </si>
  <si>
    <t>CMAU5308393</t>
  </si>
  <si>
    <t>BUD LIGT LIME OW 4X6 0,355L TO BSK US DE</t>
  </si>
  <si>
    <t>New case: 00087466_x000D_
Accepted by plant_x000D_
waiting for an approval from AM_x000D_
approved by AM_x000D_
CN issued</t>
  </si>
  <si>
    <t>0086986</t>
  </si>
  <si>
    <t>Container number: FSCU6684569_x000D_
One pallet of CORONA EXTRA CHINA 4.5 CHINA 6P 24/330 ML. was found badly affected with damp. _x000D_
And we found there is a hole 10cm*5cm on the top angle of the container.</t>
  </si>
  <si>
    <t>CN0420160420</t>
  </si>
  <si>
    <t>FSCU6684569</t>
  </si>
  <si>
    <t>0086216</t>
  </si>
  <si>
    <t>LHA Food &amp; Beverage PTE. Ltd.</t>
  </si>
  <si>
    <t>shortage 2 cases</t>
  </si>
  <si>
    <t>LHA-5860</t>
  </si>
  <si>
    <t>OOLU0290782</t>
  </si>
  <si>
    <t>BUD OW 15 0,65L TO GEN DUAL</t>
  </si>
  <si>
    <t>waiting for pictures/POD_x000D_
the complaint was registered 3 days later because the ticket was read in connect_x000D_
closed after deadline</t>
  </si>
  <si>
    <t>0088806</t>
  </si>
  <si>
    <t>Request for Credit Note – 4 cases – SUP 58144 , 58145 and 58146   (STEL ART CAN 24 0,568L TRA ABII)._x000D_
1.	4 cases STEL ART CAN 24 0,568L TRA ABII were damaged._x000D_
2.	Goods received in F. Loendersloot Warehouse._x000D_
3.	Date of arrival –  21st and 25th  July 2016 at  F. Loendersloot.</t>
  </si>
  <si>
    <t>8829020, 8829021, 8829022</t>
  </si>
  <si>
    <t>SUP_58144, SUP_58145, SUP_58146</t>
  </si>
  <si>
    <t>80452374, 80452375,</t>
  </si>
  <si>
    <t>Shipment 0080452374 – 2 cases, Shipment 0080452375 – 1 case Shipment 0080452376 – 1 case 4/08 - CMR issue clarified. Affected quantity will be arranged with wh from now on. See what plant accepts and debit those. Meanwhile All approved by AM. Not all the CMRs are with damaged quantities. 9/08 - 3 cases accepted by plant: 19.80 EUR.</t>
  </si>
  <si>
    <t>0086479</t>
  </si>
  <si>
    <t>Schuster Karin</t>
  </si>
  <si>
    <t xml:space="preserve"> We have received our order 16202221/ 80455646, the received quantities are not correct. _x000D_
We received 3 pallets of Franziskaner Dark ( sku 6526) + 1 pallet of Franziskaner HWH  ( SKU 6525) and 4 pallets of Loewenbrau ( SKU 34067)_x000D_
The ordered and confirmed quantities should be : 1 pallet of Franziskaner Dark ( sku 6526) + 3 pallets of Franziskaner HWH  ( SKU 6525) and 4 pallets of Loewenbrau ( SKU 34067)_x000D_
We normally do not keep Franziskaner dark in stock ( SKU 6526). _x000D_
Please let me know asap how to solve this problem,  we could try to push the sales if we get a discount of € 1,50 p/case for  the 2 pallets we did not order._x000D_
Otherwise the 2 pallets of franziskaner dark could be standing here for quite a while._x000D_
Please advise</t>
  </si>
  <si>
    <t>Customer will receive 1,5 € per case for these 2 pallets of franziskaner dark 66 cases per palet -_x000D_
132 * 1.5 = 198€</t>
  </si>
  <si>
    <t>Hoeg White Per keg EUR 17.59. Total 10 kegs = EUR 175.90. Hoeg White Per keg SGD$45.60 = EUR 30.88. Total 10 kegs = EUR 308.80. (based on SGD to EUR, 0.67 exchange rate). 1/ Beer was found to be Sour when tapped in outlet_x000D_
2/ Beer was found to be Sour when tapped in outlet_x000D_
3/ Beer was found to be Sour when tapped in outlet_x000D_
4/ Beer was found to be Sour when tapped in outlet_x000D_
5/ Beer keg rubber seal spoilt_x000D_
6/ Beer was found to be Flat when tapped in outlet_x000D_
7/ Beer was found to be Flat when tapped in outlet_x000D_
8/ Beer was found to be Flat when tapped in outlet_x000D_
9/ Beer was found to be Flat when tapped in outlet_x000D_
10/ Beer was found to be Flat when tapped in outlet</t>
  </si>
  <si>
    <t>8056857/ 8056861/ 8056864, 5, 8296818/ 8296821</t>
  </si>
  <si>
    <t>PO1456, PO1457,  PO1458, PO1459/ 1485/ 1489</t>
  </si>
  <si>
    <t>(ETD – 31 July 2016) 1/08 - KTN informed about: ETA – 28 Aug 2016. 17/08 - customer to send cost breakdown and supporting docs for the extra fees. After that put back the complaint to ''awaiting return of the kegs''. Check supporting docs with AM after they are received from customer.</t>
  </si>
  <si>
    <t>0043477</t>
  </si>
  <si>
    <t>Per keg EUR 26.37. Total 6 kegs = EUR 158.22. Per keg SGD$114.00 = EUR 76.38. Total 6 kegs = EUR 458.28 (based on SGD to EUR, 0.67 exchange rate). 1/ Keg was found to be flat when tapped in outlet._x000D_
2/ Beer keg seal spoilt_x000D_
3/ Keg was found to be sour when tapped in outlet._x000D_
4/ Keg was found to be flat when tapped in outlet._x000D_
5/ Keg was found to be flat when tapped in outlet._x000D_
6/ Keg was found to be flat when tapped in outlet.</t>
  </si>
  <si>
    <t>8296807/ 8296811/ 8296813/ 8513169</t>
  </si>
  <si>
    <t>PO1475, PO1479,  PO1481, PO1504, PO1526</t>
  </si>
  <si>
    <t>1/08 - KTN informed about ETA: 28 Aug (ETD – 31 July 2016). 13/09 - kegs sent to Jupille! Jupille informed.</t>
  </si>
  <si>
    <t>0089244</t>
  </si>
  <si>
    <t>Changed BBD print_x000D_
B/L: OOLU4022222590_x000D_
Details: _x000D_
Change of coding without any notice, which will cause extra label re-design and re-print, also will cause delay of customs clearance.</t>
  </si>
  <si>
    <t>OB 16 04 19 J</t>
  </si>
  <si>
    <t>FRAN HWH CAN 24 0,5L TRA ROW</t>
  </si>
  <si>
    <t>1728 cases</t>
  </si>
  <si>
    <t>OB V SF je to 2016659!!!!!</t>
  </si>
  <si>
    <t>0089245</t>
  </si>
  <si>
    <t>Details: 1. Bad print</t>
  </si>
  <si>
    <t>OB 16 01 22 A</t>
  </si>
  <si>
    <t>OOLU4377617/OOLU7415053/OOLU7781793</t>
  </si>
  <si>
    <t>57 Cases</t>
  </si>
  <si>
    <t>OB V SF je to 2016657!!!!!</t>
  </si>
  <si>
    <t>0089248</t>
  </si>
  <si>
    <t>OB 16 02 04 K-2</t>
  </si>
  <si>
    <t>OOLU1166396 / OOLU1344409 / OOLU3758563</t>
  </si>
  <si>
    <t>34 Cases</t>
  </si>
  <si>
    <t>OB v SF pod 2016658</t>
  </si>
  <si>
    <t>0075951</t>
  </si>
  <si>
    <t>Dear Sirs,_x000D_
the complaint concerns the order 8827248 (load. ref. nr 80450136), the lack of 288 pc of SKU 48978 on the day of loading._x000D_
According to the reserved slot, the truck should be load on Friday 08/07. When the driver arrived at location, he was informed that the car will not be loaded, because of lack of goods and he was asked to leave the brewery. He was additionaly informed, that maybe he will be loaded on Saturday 9/07. Therefore we asked the driver to wait till Saturday. Finally the truck indeed was loaded on 9/07. On Monday, from the e-Ad statement we learned that we will receive 216 pc of SKU 48978 instead of ordered 504 pc._x000D_
Consequently, we are forced to bear the additional cost for downtime of the truck – 250 eur. As all our current placed orders are configured for full trucks and as we had to bring this product as soon as possible, we had to_x000D_
AB InBev Business Service Center (BSC)_x000D_
collect these 4 missing pallets separately; This is the cost of 350 eur. Additionally, as we have not received earlier the information about the missing goods, the truck returned with the four free places for which we have to pay. The cost of one pallet place is 35,60 eur._x000D_
In this situation, we will request you for the reimbursement of all the additional transport costs and the administrative costs. Once we receive the invoices, we will send them to you and we will define the final cost._x000D_
As we know, this missing SKU was produced on Sunday 10/07. If we had the complete information earlier, we could avoid most of costs._x000D_
Furthermore, we waited for the invoice to this delivery from 11/07 to 14.07 and except one information from 12/07 at 12.45, that You are waiting for possibility to issue the correct quantities on the invoice, despite of our requests for the information about the current situation, we remained without answer. The arguments that we were blocked and we could not realize the client’s orders, including chains, nothing changed.</t>
  </si>
  <si>
    <t>Sent to plant - _x000D_
Asked customer for Invoices</t>
  </si>
  <si>
    <t>0090234</t>
  </si>
  <si>
    <t>5 cases of Corona Extra 355ml bottle were found having breakage on their cartons through the devanning process.</t>
  </si>
  <si>
    <t>GM16W24MB1Y_A</t>
  </si>
  <si>
    <t>TRLU4854880</t>
  </si>
  <si>
    <t>Palletizer issue?_x000D_
Customer reused the goods</t>
  </si>
  <si>
    <t>0076866</t>
  </si>
  <si>
    <t>Upon Bahamas custom examining  the container there was obvious tampering with one of the pallets direrctly in front of the door had missing 39cs of beer which is show in the photos below</t>
  </si>
  <si>
    <t>44446-1</t>
  </si>
  <si>
    <t>CLHU8382684</t>
  </si>
  <si>
    <t>Beer stolen?</t>
  </si>
  <si>
    <t>0086218</t>
  </si>
  <si>
    <t>1 KEG WITHOUT CAP, 1 KEG LEAKAGE (OOLU7801164)_x000D_
1 KEG WITHOUT CAP AND LEAKAGE, 1 KEG MILDEW (OOLU8739817) EUR12.23*4=48.92. USD 2.13*4=8.52</t>
  </si>
  <si>
    <t>HK0120160401</t>
  </si>
  <si>
    <t>Hoeg rosee. BE11 (back up for Ondrej). Extra fees are put on the list.</t>
  </si>
  <si>
    <t>0091370</t>
  </si>
  <si>
    <t>ABINBEV MISSING PAYMENT OF THE TRANSPORT COST IN ANTWERP_x000D_
NO PROMPT FEEDBACK TO YOUR MSC AGENT_x000D_
NO CLEAR NOTICE_x000D_
MISTAKES AND DELAYS FOR ALL SHIPMENTS_x000D_
MISSING DOCUMENTS</t>
  </si>
  <si>
    <t>8577643/8876766/8876765/8500432/8500446</t>
  </si>
  <si>
    <t>PO-NR10-2016/PO-NR12-2016/PO-NR12-2016/PO-NR7-2016/PO-NR8-2016</t>
  </si>
  <si>
    <t>80429367/80429401/</t>
  </si>
  <si>
    <t>TRLU4879976\GLDU0516174\INKU6590523</t>
  </si>
  <si>
    <t>CORO EXTR OW 4X6 0,355L AL</t>
  </si>
  <si>
    <t>Documents took longer to be delivered because the team wanted to ensure they were sent to the right country._x000D_
_x000D_
Payment from customer on 16/08_x000D_
_x000D_
Not paid to MSC on time. Who? Why?: already paid (2 August), but to find why it wasn't paid before_x000D_
Documents not shared on time. What missing? (check with Barbara, in system there are)_x000D_
Axis wrong information, outdated. Why?_x000D_
Docs missing for order: order nr. 12-2016, ref. 8876766-8876765, we never received the proforma invoices._x000D_
Apparently customer paid the proforma when the container just arrived to port, making it more difficult to do timely clearance. Why? Was the proforma shared late? We can check the date proforma was issued and sent (OT) and date of payment (Axel)</t>
  </si>
  <si>
    <t>0090193</t>
  </si>
  <si>
    <t>Request for Credit Note – 252 cases with wrong label – SUP 58784  (Becks 33 cl btl x 24). 1.	252 cases of  Becks 33 cl btl x 24 were received with wrong label (Italian Label)._x000D_
2.	Goods received in V D MARK Warehouse._x000D_
3.	Date of arrival –  27th July 2016 V D MARK</t>
  </si>
  <si>
    <t>SUP_58784</t>
  </si>
  <si>
    <t>252 cases (4 pallets)</t>
  </si>
  <si>
    <t>awaiting analysis result to issue cn</t>
  </si>
  <si>
    <t>0091452</t>
  </si>
  <si>
    <t>Total of 10 containers (PO16-001201-1 &amp; PO16-001201-2) that arrived to Panama (port) on June 13th and June_x000D_
20th, respectively. However, Bs/L were not released until July 18th_x000D_
._x000D_
Baru couldn’t pick up the containers because the shipping agency did not release them until July 18th_x000D_
._x000D_
Total amount: USD 43.568_x000D_
Breakdown:_x000D_
USD 14,100.00  Warehousing payment_x000D_
USD 29,468.00  Retention /Demurrage payment to shipping agency_x000D_
All invoices are included in email with original claim</t>
  </si>
  <si>
    <t>8728360 / 8729177</t>
  </si>
  <si>
    <t xml:space="preserve"> PO16-001201-2/PO16-001201-3</t>
  </si>
  <si>
    <t>80407386 / 80408050</t>
  </si>
  <si>
    <t>HLXU5081305 / HLXU4409621</t>
  </si>
  <si>
    <t>BUD CAN 4X6 0,355L TRA PA</t>
  </si>
  <si>
    <t>10 containers</t>
  </si>
  <si>
    <t>on-going investigation with US team_x000D_
PO16-001201-1_x000D_
HLXU5081305 / HLBU1259407 / HLXU5315738 / CAIU4087058 _x000D_
PO16-001201-3_x000D_
DFSU4220250/GSTU9176315/HLBU1399862/HLXU5141765/TCLU4140360/TTNU4994008</t>
  </si>
  <si>
    <t>0091089</t>
  </si>
  <si>
    <t>6 CASES SHORT SUPPLIED AND I CASE DAMAGED/BROKEN – CONTAINER NO.MEDU 1888497_x000D_
INV 9910022970. RECEIVED 1342 CASES AND NOT 1349 AS PER INV, 6 CASES SHORT,1 CASE DAMAGED</t>
  </si>
  <si>
    <t>MEDU1888497</t>
  </si>
  <si>
    <t xml:space="preserve"> To customer: Please put the missing cases also on the POD. Only the damaged case is mentioned on the document. 13/09 - missing goods were added to POD after this has been already signed for the 1 case damaged. Only 1 case is accepted. AD to advise for rest of 6 cases. Partially accepted complaint. AM accepted 6 cases.</t>
  </si>
  <si>
    <t>13/09 - missing goods were added to POD after this has been already signed for the 1 case damaged. Only 1 case is accepted. AD to advise for rest of 6 cases. Partially accepted complaint</t>
  </si>
  <si>
    <t>0090826</t>
  </si>
  <si>
    <t>Container number: CAXU9324468. We found 2 pallets of   Franziskaner Naturtrub 355ML  , which was not in the order request._x000D_
The item requested on the order is FRAN HWH OW 20 0,5L BOX W EUR.</t>
  </si>
  <si>
    <t>CN0120160413</t>
  </si>
  <si>
    <t>CAXU9324468</t>
  </si>
  <si>
    <t>BE11. The container was loaded in KTN. Changed complaint owner to Belgium. 2/08 - Munich advised to contact Belgium because the goods were loaded in KTN (see case 00092507). Wait for Sylvie's answer and follow it up again with Munich. The conversation with Munich is in case 00092507 (by mistake I sent it to connect too, but now it is good that you have the email there)</t>
  </si>
  <si>
    <t>0091646</t>
  </si>
  <si>
    <t>Container number: OOLU0119208_x000D_
Cases collapsed within one minute after the container was opened._x000D_
And large number of damage caused.</t>
  </si>
  <si>
    <t>CN0120160414</t>
  </si>
  <si>
    <t>OOLU0119208</t>
  </si>
  <si>
    <t>291 cases</t>
  </si>
  <si>
    <t>Karin to validate the POD, see email from Dani: ''RE: POD for APAC''. POD validation (as template from Singapore POD) is pending on Karin. The customer did not send POD yet. This should be called: Health and Safety issue!</t>
  </si>
  <si>
    <t>0091644</t>
  </si>
  <si>
    <t>Container number: OOLU0665852. A hole was found on the container, which caused large number of wet cartons and damaged goods.</t>
  </si>
  <si>
    <t>OOLU0665852</t>
  </si>
  <si>
    <t>Karin to validate the POD, see email from Dani: ''RE: POD for APAC''. POD validation (as template from Singapore POD) is pending on Karin. The customer did not send POD yet. Root cause could be container damage, Karin to check with KTN first if the container was apt for loading. It was received with whole in it. During transit it happened or container with whole was loaded? KTN should have checked it before loading. Karin to advise. Otherwise this is EXW, so the container issue is on the forwarder and customer, not on us. But Karin to advise, it needs to be checked with KTN.</t>
  </si>
  <si>
    <t>0092398</t>
  </si>
  <si>
    <t>TOP LINE SRL</t>
  </si>
  <si>
    <t>Storage + Demurrage</t>
  </si>
  <si>
    <t>8486331-8486333</t>
  </si>
  <si>
    <t>PO201600148-PO201600149</t>
  </si>
  <si>
    <t>80395376-80395377</t>
  </si>
  <si>
    <t>TCLU4130649 – HLXU5040179</t>
  </si>
  <si>
    <t>CORO EXTR OW 24 0,355L LOOS P GEN</t>
  </si>
  <si>
    <t>Sent out of deadline. AM approved exceptionally</t>
  </si>
  <si>
    <t>0092148</t>
  </si>
  <si>
    <t>We have received a new invoice from MSC for Corona’s freights and as you already know that freight has to be paid in origin because the incoterm is CIF._x000D_
We need a Credit Note urgently for this amount and Grupo Modelo has to verify the payment instruction with MSC to avoid future problems._x000D_
The amount is: 4,245.25 USD</t>
  </si>
  <si>
    <t>0008718276 - 0008718273</t>
  </si>
  <si>
    <t>PY04ABR2016_SG - PY04ABR2016_SG</t>
  </si>
  <si>
    <t>80410630-80409917</t>
  </si>
  <si>
    <t>BMOU5952715-GLDU0627711</t>
  </si>
  <si>
    <t>CORO EXTR OW 1X12 0,710L PY</t>
  </si>
  <si>
    <t>3357 cases</t>
  </si>
  <si>
    <t>Same case as 2016487_x000D_
No actual cost, as it is the reimburement of a charge mexico should have paid</t>
  </si>
  <si>
    <t>0091120</t>
  </si>
  <si>
    <t>BB0692</t>
  </si>
  <si>
    <t>640 Kegs</t>
  </si>
  <si>
    <t>send to inventorz and plant</t>
  </si>
  <si>
    <t>0093175</t>
  </si>
  <si>
    <t>We found defective bottles through our inspection process at the warehouse in Japan, and the main defect is misalignment printing of Best Before End on the bottle.</t>
  </si>
  <si>
    <t>GOOSE IPA OW 2X12 0,355L COMP</t>
  </si>
  <si>
    <t>1147 bottles</t>
  </si>
  <si>
    <t>- 3/8 asking for more pictures</t>
  </si>
  <si>
    <t>0092283</t>
  </si>
  <si>
    <t>1.	Main issue: Rusted bottle caps. Affected goods collected from Fujian Province:_x000D_
PO# ABI-CO-34B_2, Batch code: 2015112313812:20, affected quantity: 2160 bottles(330ml)_x000D_
Batch code:2015 10 01 118 10：26, affected quantity: 17 bottles(207ml)_x000D_
Batch code:2015 09 24 118 17：25, affected quantity: 5 bottles(207ml)_x000D_
PO# ABI-CO-44, Batch code:2016 01 26 138 19：22, affected quantity: 480bottles.(330ml)_x000D_
2.	Bottle with impurity_x000D_
3.	Bottles with different volume of beer</t>
  </si>
  <si>
    <t>8090864-8289660</t>
  </si>
  <si>
    <t>80327255-80352994</t>
  </si>
  <si>
    <t>CAIU9728690-CMAU4609659</t>
  </si>
  <si>
    <t>Rusted cans sent to plant. Different volumes, too old but sent to the plant to aknowledge. Awaiting for bottle with impurity issues.</t>
  </si>
  <si>
    <t>0094728</t>
  </si>
  <si>
    <t>LEKAGE FROM THE INSIDE, MOLDY, STRONG ODOR (1-8 PALLETS FROM EACH OR AFFECTED); INBOUND FROM 22ND AND 25TH_x000D_
Pictures attached</t>
  </si>
  <si>
    <t>Various</t>
  </si>
  <si>
    <t>MOD ESP_24_473_CD_BI_8X10.</t>
  </si>
  <si>
    <t>852 cases</t>
  </si>
  <si>
    <t>0094468</t>
  </si>
  <si>
    <t>We found 5 faulty Stella Artois 30L kegs. The kegs were sold and then returned to us by a customer. The beer was flat and/or oxidized. The kegs are going to be returned to you with our next shipment of empty kegs with the signage FAULTY and the complaint number. I will let you know the container number and ETA as soon as we load them and also attach a photo of the kegs in the container. Amount claimed: €26,48 x 5 SA kegs and  €10,15 per keg expenses (freight, customs clearing, transport, insurance)* Total claim amount: €183, 15</t>
  </si>
  <si>
    <t>SNG2016-33</t>
  </si>
  <si>
    <t>accepted without the return.</t>
  </si>
  <si>
    <t>We found 3 faulty Hoegaarden White 20L kegs. The kegs were sold and then returned to us by a customer. The beer was flat and/or oxidized._x000D_
The kegs are going to be returned to you with our next shipment of empty kegs with the signage FAULTY and the complaint number. I will let you know the container number and ETA as soon as we load them and also attach a photo of the kegs in the container. Amount claimed: €19,94 x 3 HG White kegs and €6,78 per keg expenses (freight, customs clearing, transport, insurance)* Total claim amount: €80, 16</t>
  </si>
  <si>
    <t>SNG2016-32</t>
  </si>
  <si>
    <t>16/08 - complaint accepted, but wait for keg return for analyses. You should receive return details from customer, inform KTN and Andrea Trcalkova. Put follow up on : ''awaiting return of the kegs'' 17/08 - credit notes were sent to customer. Keep complaint open for the return. 9/09 - customer: we have included the 3 HG White kegs from complain 2016680. The name of the ship is Harrier Hunter – ETS 13/9 – ETA 09/10. KTN informed.</t>
  </si>
  <si>
    <t>We found 1 faulty Hoegaarden Rosée 20L keg. The keg was sold and then returned to us by a customer. The beer was flat and/or oxidized._x000D_
The keg is going to be returned to you with our next shipment of empty kegs with the signage FAULTY and the complaint number. I will let you know the container number and ETA as soon as we load them and also attach a photo of the kegs in the container. Amount claimed: €9,65 x 5 HG Rosée keg and €1,63 per keg expenses (freight, customs clearing, transport, insurance)* Total claim amount: €11, 28</t>
  </si>
  <si>
    <t>SNG2016-35</t>
  </si>
  <si>
    <t>5/08 - wrong product cost providede, so wait for customer to count the extra fees again.</t>
  </si>
  <si>
    <t>We found 1 faulty Boddington keg 30L. The keg was sold and then returned to us by a customer. The beer was flat and/or oxidized._x000D_
The kegs is going to be returned to you with our next shipment of empty kegs with the signage FAULTY and the complaint number. I will let you know the container number and ETA as soon as we load them and also attach a photo of the kegs in the container. Amount claimed: €24,50  x 1 Boddingtons keg and €12,69 per keg expenses (freight, customs clearing, transport, insurance)* Total claim amount: €37,19</t>
  </si>
  <si>
    <t>SNG2016-26</t>
  </si>
  <si>
    <t>0093143</t>
  </si>
  <si>
    <t>NEPAL OVERSEAS MARKETING CO</t>
  </si>
  <si>
    <t>NP</t>
  </si>
  <si>
    <t>When the account was being set up, and we were asked our Document Requirement, we clearly communicated that we would need 3 Original B/Ls per shipment, and Connect had come back saying it was fine. However, when we required this document to prepare for the release of our arriving container (Sales Order 8550629), we were communicated differently that only 1 Original B/L would be issued. Our documentation for the arriving container got late since we started negotiating with Banks to release the shipment on the Copy of the Express B/L. After successfully negotiating this, we also informed Connect to not issue any Original B/Ls since we were trying to release the shipment on the copy itself. However, our partner company in Dubai communicated that they had received Original B/Ls as well, even though we had asked for the issue of the original B/L to be on hold, and only issue it if we had problems with the Copy B/L. Yesterday, when our Clearing Agent approached the Shipping Line for the Delivery Order, they denied releasing the Delivery Order on the basis of the Copy since the Originals had also been issued. Now, we have already asked our partner in Dubai to sent the Originals to Nepal, which will be endorsed by the Bank here and thereafter sent to Kolkata to release the shipment. This has added another week of delay to the Clearing process. You will see that our Documentation requirement was clearly stated early on and this delay in clearance and the resulting Demurrage Costs do not arise from our actions. I understand that the process might be new for the Connect Team, due to which the problems above arose. However, it only seems fair that the liability for the Demurrage Cost should be borne by ABI and not our company in this case. Therefore, I kindly ask you to confirm that ABI will bear the Demurrage Costs for this shipment.</t>
  </si>
  <si>
    <t>48501, 48511, 48710, 48731, 52234, 52283</t>
  </si>
  <si>
    <t>5/08 - accepted by the BSC: In this case the fees are justified for the BSC. Communication was agreed that customer will get ORIGINALS, no how many copies because I was told by forwarder there will be just one ORIGINALS, which was a problem. I already clarify everything with the forwarder and with the customer as well, how many ORIGINALS we can actually request. All ORIGINALS (PO#1,PO#2,PO#3) was already delivered to the customer but indeed, the PO#1 was NOT on time unfortunately. Currency for customer --&gt; USD!</t>
  </si>
  <si>
    <t>0093459</t>
  </si>
  <si>
    <t>The above claim includes  EXW and Ocean Freight charges, Cost of the product, 100% Customs Duty, Local clearance and inland charges._x000D_
Please be advised that all of the accrued charges will be recharged to your account. 48 cases –Leffe Blonde bottles – short supply, 13/JUL/2016 (ETA at DOHA Seaport) _x000D_
  20/JUL/2016 (Arrival of container at QDC Warehouse)</t>
  </si>
  <si>
    <t>15197a</t>
  </si>
  <si>
    <t>MSKU7070983</t>
  </si>
  <si>
    <t>LEFF BLON OW 4X6 0,33L WRA USA</t>
  </si>
  <si>
    <t>Shipment 0080426449. 20/12 - Karin is asking the total cost to be removed from 2L3NB411 and allocated to 2X07BE98, so we think of a method to do this.</t>
  </si>
  <si>
    <t>0094730</t>
  </si>
  <si>
    <t>2016050005116_2</t>
  </si>
  <si>
    <t>TEMU8324300</t>
  </si>
  <si>
    <t>BILE PET 6 1,5L SHR EURO UA</t>
  </si>
  <si>
    <t>92 cases</t>
  </si>
  <si>
    <t>0094333</t>
  </si>
  <si>
    <t>4500295046-003071</t>
  </si>
  <si>
    <t>HASU4681043</t>
  </si>
  <si>
    <t>CORO EXTR OW 4X6 0,355L DE</t>
  </si>
  <si>
    <t>Customer found the two missing cases</t>
  </si>
  <si>
    <t>MICH ULTR OW 4X6 0,355L TO BASK PR</t>
  </si>
  <si>
    <t>0092251</t>
  </si>
  <si>
    <t>OVERSEAS TRADING COMPANY N.V.</t>
  </si>
  <si>
    <t>We refer to our tel.conversation and mail on Wednesday 27/07 telling us that we had to change the order as you did not_x000D_
have any hoegaarden available ._x000D_
You confirmed following:_x000D_
"20161633/8962458: The order received switch of SKUs, from SKU 48920 to SKU 31251, replacement of SKUs, from SKU_x000D_
53425 to SKU 48978."_x000D_
On 28/07 we received the truck but shipment is not according to paperwork._x000D_
We did not receive 144 cases Stella Art SKU48978: but the goods are mentioned on EMCS document and on delivery note._x000D_
We did receive 240 cases Hoegaarden cans SKU8962458: but the goods are not on EMCS and not on delivery note_x000D_
We will mention this discrepancy on the customs document.</t>
  </si>
  <si>
    <t>HOEG WHIT CAN 4x6 0,33L TRA N</t>
  </si>
  <si>
    <t>144 cases too much / 240 cases shor</t>
  </si>
  <si>
    <t>0095816</t>
  </si>
  <si>
    <t>25 case of Corona Sleek Can were found having leakage issue from 2 pallets at receiving._x000D_
These cargos were arrived at Narita Airport as air cargos and moved to our warehouse._x000D_
Leakage on the one of these 2 pallets was already recognized at airport, and the other was found at receiving at our warehouse</t>
  </si>
  <si>
    <t>8985185-8985632</t>
  </si>
  <si>
    <t>GM16W27MC3Y - GM16W27MC3K_Y</t>
  </si>
  <si>
    <t>80451172-80451043</t>
  </si>
  <si>
    <t>air freight</t>
  </si>
  <si>
    <t>25 cases</t>
  </si>
  <si>
    <t>Unit price 9.4 USD</t>
  </si>
  <si>
    <t>0087950</t>
  </si>
  <si>
    <t>Container number: HASU5077188_x000D_
When we unloaded the goods to do the relabeling, we found one pallet of  bad damaged cartons and bottles， with  good appearance of wrap.</t>
  </si>
  <si>
    <t>Ask for CN.</t>
  </si>
  <si>
    <t>0094720</t>
  </si>
  <si>
    <t>Scott Brendan</t>
  </si>
  <si>
    <t>leaking cans</t>
  </si>
  <si>
    <t>CRTV604720160606216</t>
  </si>
  <si>
    <t>BUD STRA OW 1x12 1L CMPT NR BLT</t>
  </si>
  <si>
    <t>75 cases</t>
  </si>
  <si>
    <t>8 PO´s in complaint form CRTV604720160606216, CRTV604720160606221, CRTV604720160606222, CRTV604720160606224, CRTV604720160606226, CRTV604720160606227, CRTV604720160606228, CRTV4590820160606231._x000D_
Amount claimed TBC_x000D_
costs under the complaint 2016513</t>
  </si>
  <si>
    <t>PO´s  CRTV604720160704293, CRTV604720160704290_x000D_
ON 8951908, 8951905_x000D_
Shimpment 80433620, 80433277_x000D_
Container 707, 5305_x000D_
Amount claimed TBC</t>
  </si>
  <si>
    <t>0094090</t>
  </si>
  <si>
    <t>1)	The BP bottle cannot proceed sale for subject order cause china cannot accept old version while new is already exist._x000D_
2)	The shelf life indicate in packing list is 1 year which is found discrepancy in the physical goods(180 days)_x000D_
3)	Confirmation 6 malts lead high detention._x000D_
4)	 The recharge detail:_x000D_
Invoice for actually goods:  14085.36+6371.6=$20456.96_x000D_
Freight fee&amp; detention: CN0720160201A was mishandle as prepaid by US,  CN0720160201AA freight fee 3855.36_x000D_
Detention: TBD_x000D_
Customs broker handling fee :$6060 _x000D_
New label cost:$460_x000D_
Scrap fee:$3030</t>
  </si>
  <si>
    <t>CN0720160201A / CN0720160201</t>
  </si>
  <si>
    <t>Blue Point</t>
  </si>
  <si>
    <t>BLUE POINT 4X6 0,355L TO BSKT US DEP</t>
  </si>
  <si>
    <t>0095007</t>
  </si>
  <si>
    <t>Pivovary Staropramen s.r.o.</t>
  </si>
  <si>
    <t>CZ</t>
  </si>
  <si>
    <t>1562 cartons from first delivery (loading 19.7.2016) – 24 cartons taken  _x000D_
1586 cartons from second delivery (loading 20.7.2016) . Leffe Brown from ABI with BBD 10.01.18 49 . The packaging index is very poor and the product cannot be released to market as some bar codes and BBD printing are damaged very strongly so very bad readability. From 1 carton e.g. only 7 bottles were OK, the rest is damaged anyhow – see photos attached pls.  In case the product will be released to market customers/consumers complaints will be expected</t>
  </si>
  <si>
    <t>8909925, 8942735</t>
  </si>
  <si>
    <t>4516005414, 4516005705</t>
  </si>
  <si>
    <t>LEFF BRUN OW 24 0,33 L BOX WRA INT CE ND</t>
  </si>
  <si>
    <t>3148 cases</t>
  </si>
  <si>
    <t>Disposal fee per case is 0,1 EURO</t>
  </si>
  <si>
    <t>0097381</t>
  </si>
  <si>
    <t>Description of Complaint (Issue description):_x000D_
The maritime line CMA CMG blocked those 4 containers on Constanta harbor due the some delay in payments from ABInbev to CMA CMG ._x000D_
Till ABInbev don’t pay these  amount in delays to CMA CMG , the containers will stay in Constanta harbor, and after 7 days stationary , CMA CMG will invoice per each day/per each container 45 euro first 14 days, 120 euro day 15 till day 21 , 122 euro day 22 till day 30 , 150 euro start will day 31</t>
  </si>
  <si>
    <t>8653114-8653116-8653108-8653110</t>
  </si>
  <si>
    <t>12_1 /  16 --16_1_A  --  16_2_A</t>
  </si>
  <si>
    <t>80419008-80419006-</t>
  </si>
  <si>
    <t>20592 cases</t>
  </si>
  <si>
    <t>CMAU8128029/ECMU9562990/CAIU9405526/CMAU8018320/TEMU8191547_x000D_
ECMU4551694/SEGU4746851/GESU6703601/GESU5163176 /TGHU4911229/CAIU8200394/CMAU5845812/UESU4321054_x000D_
_x000D_
CMA outstanding bills are creating this demurrage_x000D_
_x000D_
To define with Flavia, Kris who will compensate the customer</t>
  </si>
  <si>
    <t>0093086</t>
  </si>
  <si>
    <t>BODD PUB ALE CAN 6X4 0,50L HIC DFC INT _x000D_
_x000D_
Details:_x000D_
Broken can body and caused total 9 cases damaged goods</t>
  </si>
  <si>
    <t>HK0320160501</t>
  </si>
  <si>
    <t>0097088</t>
  </si>
  <si>
    <t>_x000D_
Label with warning “El ABUSO EN EL CONSUMO DE ESTE PRODUCTO ES NOCIVO PARA LA SALUD” information is covered. Attached photographic evidence.</t>
  </si>
  <si>
    <t>FAF604720160704286A</t>
  </si>
  <si>
    <t>TDF085</t>
  </si>
  <si>
    <t>BUD LIGT LIME OW 4X6 0,355L BSK MX</t>
  </si>
  <si>
    <t>23296 cases</t>
  </si>
  <si>
    <t>PO´s FAF604720160704286A / FAF604720160704285A / FAF604720160704283A / FAF604720160704281A / FAF604720160704279A / FAF604720160704280A / FAF604720160704282A / FAF604720160704284A_x000D_
waiting for batch code to be able to investigate_x000D_
additional complaint sent 24/10 _x000D_
problem solved - &gt; closed</t>
  </si>
  <si>
    <t>0097232</t>
  </si>
  <si>
    <t>_x000D_
Almost 60% of original back label, especially left side of the labels, are wrinkled or twisted._x000D_
We need to put Japanese labels on the original ones, but if we do so, feel like not to flat to the touch._x000D_
I think that it is because of a labeler machine fault in the production._x000D_
Sofie is a premium beer so that this kind of defect is not allowed.</t>
  </si>
  <si>
    <t>003A</t>
  </si>
  <si>
    <t>GOOS SOFI OW 12 0,765L GEN</t>
  </si>
  <si>
    <t>waiting for total amount claimed _x000D_
sent to quality_x000D_
withdrawn by the customer</t>
  </si>
  <si>
    <t>0095365</t>
  </si>
  <si>
    <t>Jimmys Wines &amp; Spirits</t>
  </si>
  <si>
    <t>Waiting on connect to provide invoices – incurred storage fees_x000D_
180.6 USD</t>
  </si>
  <si>
    <t>NAS 16-090</t>
  </si>
  <si>
    <t>TCNU8986538</t>
  </si>
  <si>
    <t>BUD LIGH OW 4X6 0,355L BSK AP GEN DUAL</t>
  </si>
  <si>
    <t>on-going investigation with US DOC - waiting for the form to find out the root cause</t>
  </si>
  <si>
    <t>0089756</t>
  </si>
  <si>
    <t>Farsons</t>
  </si>
  <si>
    <t>MT</t>
  </si>
  <si>
    <t>Please note that these charges refer to rental and demurrage charges incurred due to delay on AB-Inbev’s part in getting the proper invoices and necessary clearances, in spite of numerous reminders from our side. _x000D_
Kindly confirm and arrange for the necessary credit note of €3,132 to be issued.</t>
  </si>
  <si>
    <t>8058423-8058424</t>
  </si>
  <si>
    <t>36666-36713-36714-36725-36784</t>
  </si>
  <si>
    <t>fscu8806692-cmau5181518</t>
  </si>
  <si>
    <t>CORO EXTR OW 4X6 0,355L 4.5 BNF NR ML</t>
  </si>
  <si>
    <t>18216 cases</t>
  </si>
  <si>
    <t>Clearance date in the invoices is incorrect. Based on Xavier screenshot of the events, the container was actually cleared on 16th of March, not second, and returned the next day_x000D_
_x000D_
2 March: containers arrive_x000D_
2 March: clearance date as per the detention invoice (WRONG INFORMATION IN INVOICE!!!!!!)_x000D_
9 March: customer paid (prepayment, therefore documents were not sent to them before)_x000D_
9 March: documents shared (CONTAINERS CANNOT BE CLEARED WITHOUT DOCUMENTS!!!!)_x000D_
9 March: Customer flags BL issue (means they went to clear, but could not because CMA refused to do clearance)_x000D_
14 March: Bara email to CMA Mexico demanding to release containers_x000D_
14 March: Amor (CMA Mexico) shares BL draft (what is the point? Was it a confirmation to CMA in destination?)_x000D_
15 March: as per Pierre Attard (CMA) email, the issue is fixed (the issue with BL?)_x000D_
16 March: actual clearance date of container, as seen on the event shared by Xavier_x000D_
16 March: cost starts_x000D_
17 March: container given back_x000D_
_x000D_
Containers give misleading information_x000D_
_x000D_
Check with TP on arrival time of containers_x000D_
Costs: demurrages or detention?_x000D_
Communication only for 2 containers, 1 SWB. What about the rest?_x000D_
Is there any change that what happened is that the containers cannot be returned without SWB?</t>
  </si>
  <si>
    <t>0097874</t>
  </si>
  <si>
    <t>damaged goods - not in condition for sales_x000D_
108.90 extra fees</t>
  </si>
  <si>
    <t>XINU8185241</t>
  </si>
  <si>
    <t>MICH ULTR CAN 2X12 0,296L SLEEK SP CF PR</t>
  </si>
  <si>
    <t>0097873</t>
  </si>
  <si>
    <t>damaged goods_x000D_
26.58 USD Extra fees</t>
  </si>
  <si>
    <t>FCIU9309006</t>
  </si>
  <si>
    <t>MICH ULTR OW 4X6 0,355L BASK APL PR</t>
  </si>
  <si>
    <t>0097919</t>
  </si>
  <si>
    <t>After opening the container cases found missing 58</t>
  </si>
  <si>
    <t>JJP-027/2016B</t>
  </si>
  <si>
    <t>58 cases</t>
  </si>
  <si>
    <t>0099242</t>
  </si>
  <si>
    <t>8654576-8654582-8654579-8654580-8871785-8654577-8654581-8654578</t>
  </si>
  <si>
    <t>4516003109-4516004186</t>
  </si>
  <si>
    <t>CMAU9146428-CMAU8207853-CMAU8377227-GESU6697582</t>
  </si>
  <si>
    <t>CORO EXTR OW 4X6 0,355L CZ</t>
  </si>
  <si>
    <t>12672 cases</t>
  </si>
  <si>
    <t>8 containers_x000D_
Issue of no payment to CMA-CGM, to be solved and decided who pays_x000D_
Closed without costs</t>
  </si>
  <si>
    <t>0098549</t>
  </si>
  <si>
    <t>Please find enclosed our complaint concerning parking fees charged by our forwarding for_x000D_
- container MRKU 937404/7_x000D_
- ORDER INBEV 8727207_x000D_
- ORDER RAD 114441_x000D_
_x000D_
Amount invoice : 633.00 euros</t>
  </si>
  <si>
    <t>B114441</t>
  </si>
  <si>
    <t>- customer shared information what happened on 15/08/2016 - Waiting for POD need to be send with mentioned issue what has happened</t>
  </si>
  <si>
    <t>1.	1 cases of  Becks 33 cl btl x 24 were damaged._x000D_
2.	Goods received in F. Loendersloot Warehouse._x000D_
3.	Date of arrival –  8TH August 2016 F. Loendersloot</t>
  </si>
  <si>
    <t>SUP_58393</t>
  </si>
  <si>
    <t>15/08 - case was sent for disposal</t>
  </si>
  <si>
    <t>0099106</t>
  </si>
  <si>
    <t>The goods cannot be released from the port, due to debits generated (from ABI`s side)._x000D_
We are unable to get the required paperwork to import goods and move them to our warehouse.</t>
  </si>
  <si>
    <t>8648094-86480958648096-8648097-8648098-8648099-8648100-86408101-86408102</t>
  </si>
  <si>
    <t>TCNU5362965-SEGU4780408-TEMU6558084-TCLU9597528</t>
  </si>
  <si>
    <t>14256 cases</t>
  </si>
  <si>
    <t>Part of the CMA unpayments issue._x000D_
No extra costs were generated, the issue got finished on time</t>
  </si>
  <si>
    <t>0088026</t>
  </si>
  <si>
    <t>1、	one pallet of  Franzisk HWD 20/0,5 NRB cart. were found with wet cartons and blurry labels._x000D_
2、	There are 6 empty cases with no beer inside.</t>
  </si>
  <si>
    <t>CN0120160336</t>
  </si>
  <si>
    <t>1 pallet</t>
  </si>
  <si>
    <t>Check with Tony to use this cc and gl and check with Monika Kralova if plant is debited automaticaly</t>
  </si>
  <si>
    <t>0099441</t>
  </si>
  <si>
    <t>Shipment arrived with less product of what was invoiced. _x000D_
_x000D_
The invoice was made for a total volume of 1.680._x000D_
_x000D_
The shipment arrived with 1.620 cases in the container TGHU6254360; invoice PEA848378_x000D_
_x000D_
Therefore, they are missing 60 cases._x000D_
_x000D_
60 cases x MXN 131,56 per case = MXN 7.893,6 .-_x000D_
Total amount affected = MXN 7.893,6 .-</t>
  </si>
  <si>
    <t>CO00165-4_1_A</t>
  </si>
  <si>
    <t>TGHU6254360</t>
  </si>
  <si>
    <t>CORO OW 4X6 0.355L</t>
  </si>
  <si>
    <t>7.893,6 MX Pesos</t>
  </si>
  <si>
    <t>MXN</t>
  </si>
  <si>
    <t>0099479</t>
  </si>
  <si>
    <t>Ambev Mexico</t>
  </si>
  <si>
    <t>Product information is in English.</t>
  </si>
  <si>
    <t>HTN604720160808132/133</t>
  </si>
  <si>
    <t>MICH ULTR CAN 4X6 0,355L SLEEK MX</t>
  </si>
  <si>
    <t>1260 cases</t>
  </si>
  <si>
    <t>impacted quantity to be confirmed by customer</t>
  </si>
  <si>
    <t>0100051</t>
  </si>
  <si>
    <t>containers arrived on 14/7/2016  and the invoice was sent on 8/8/2016</t>
  </si>
  <si>
    <t>BF000560</t>
  </si>
  <si>
    <t>FCIU9491733</t>
  </si>
  <si>
    <t>Containers</t>
  </si>
  <si>
    <t>17/8 Form for analysis sent to US Doc Team_x000D_
remindres_x000D_
05/12 - outcome received from US_x000D_
awaiting CN</t>
  </si>
  <si>
    <t>0100217</t>
  </si>
  <si>
    <t>Rusted caps found._x000D_
20160304/VJ86：3186CASES_x000D_
20160305/VI06: 2425CASES</t>
  </si>
  <si>
    <t>CN0720160103</t>
  </si>
  <si>
    <t>CXRU1332200</t>
  </si>
  <si>
    <t>5611 cases</t>
  </si>
  <si>
    <t>waiting for total amount claimed to be provided by the customer_x000D_
waiting for codes on the cases_x000D_
checking with MSC the temperature of container during the transit time_x000D_
plant did not accept</t>
  </si>
  <si>
    <t>0100890</t>
  </si>
  <si>
    <t>OOLU2843207_x000D_
OOLU2872740_x000D_
We found a terrible problem for above two containers which caused the collapse of the goods and with worm. All these damage goods with very poor condition. More details, please see attached pictures.</t>
  </si>
  <si>
    <t>8693584, 8708986</t>
  </si>
  <si>
    <t>HK0120160407</t>
  </si>
  <si>
    <t>80432609, 80432610</t>
  </si>
  <si>
    <t>530 cases</t>
  </si>
  <si>
    <t>0101519</t>
  </si>
  <si>
    <t>Description of Complaint (Issue description):_x000D_
We receive a notification from CMA CMG maritime line that was arrived on 18.08.2016 , 5 containers of corona for Bergenbier SA with Seawaybill: MXO0341747/MXO340462/MXO0340461/MXO0339755_x000D_
Till now I din not receive any papers in original for those containers in order to start prepare custom documents_x000D_
Till we will not receive those papers in original from Mexico , the containers will stay in Constanta harbor, and after 7 days stationary , CMA CMG will invoice per each day/per each container 45 euro first 14 days, 120 euro day 15 till day 21 , 122 euro day 22 till day 30 , 150 euro start will day 31</t>
  </si>
  <si>
    <t>8653111/8653106/8653099/8653115/8548656</t>
  </si>
  <si>
    <t>16_1_B  / 16_A  /  16_2_B  /  14I15_1_A</t>
  </si>
  <si>
    <t>80419101/80419106/</t>
  </si>
  <si>
    <t>GVCU5211003/TGHU4655045/TRLU6535141/ECMU4587172/</t>
  </si>
  <si>
    <t>7920 cases</t>
  </si>
  <si>
    <t>GVCU5211003/TGHU4655045/TRLU6535141/ECMU4587172/APHU7326227_x000D_
_x000D_
CMA CGM issue same as before_x000D_
Documents received, will it create demurrage anyway?_x000D_
No demurrage created, so no money back</t>
  </si>
  <si>
    <t>0101481</t>
  </si>
  <si>
    <t>OB 16 05 10 B</t>
  </si>
  <si>
    <t>52 cases</t>
  </si>
  <si>
    <t>0098964</t>
  </si>
  <si>
    <t>Jung Amanda</t>
  </si>
  <si>
    <t>BS-645A arrived 2 containers at Keelung Harbor on 7/19. There are 80 cases of non-selling-product-in-Taiwan from one of the containers._x000D_
610.49 Extra fees</t>
  </si>
  <si>
    <t>BS-645A</t>
  </si>
  <si>
    <t>OOLU7495085</t>
  </si>
  <si>
    <t>CN issued for the product cost only_x000D_
waiting for CN from Doc team</t>
  </si>
  <si>
    <t>0100912</t>
  </si>
  <si>
    <t>STEL ART CAN 24 0,44L TRA INT _x000D_
_x000D_
Details:_x000D_
We found 17 cases of damaged goods</t>
  </si>
  <si>
    <t>8659741_x000D_
HK0120160403</t>
  </si>
  <si>
    <t>HK0120160403</t>
  </si>
  <si>
    <t>47956_x000D_
HK0120160403_x000D_
47956</t>
  </si>
  <si>
    <t>0101574</t>
  </si>
  <si>
    <t>Please find attached Request for Credit Note - 6 cases – SUP 58445 , 58450 , 58451 , 58452  (Becks 50 cl cans x 24)._x000D_
1.	6 cases of  Becks 50 cl cans x 24 were damaged._x000D_
2.	Goods received in F. Loendersloot Warehouse._x000D_
3.	Date of arrival –  16th August 2016 in F. Loendersloot.</t>
  </si>
  <si>
    <t>8948533, 8948538, 8948539, 8948540</t>
  </si>
  <si>
    <t>SUP_58445 , 58450 , 58451 , 58452</t>
  </si>
  <si>
    <t>0093033</t>
  </si>
  <si>
    <t>Muls Laurent</t>
  </si>
  <si>
    <t>The beer was cloudy. There was a quality issue leading to recall of product from WSLR and retail locations.</t>
  </si>
  <si>
    <t>39580 kegs</t>
  </si>
  <si>
    <t>PO Numbers: 4504669140,4504669141,4504669167,4504669148,4504669168,4504674015,4504674019,4504674021,4504674022, 4504674025,4504674026, 4504669135, _x000D_
4504669137,4504669138, 4504669139, 4504669143, 4504669144,4504669169, 4504669170, 4504674013, 4504674018, 4504678026,4504678028,4504678033, _x000D_
4504678035, 4504678046, 4504681469, 4504660455,4504669136,4504674014,_x000D_
4504674023, 4504674024, 4504674032, 4504674033,4504678027,4504678043,_x000D_
4504681470, 4504681472, 4504674020, 4504674028,4504674029,4504674030, _x000D_
4504674034, 4504681468, 4504681480, 4504683474, 4504687312, 4504674016, 4504674017, 4504678034, 4504678044,4504678047,4504681478, 4504688689, 4504678025, 4504678029, 4504678045,4504681467,4504682421, 4504682428, 4504688688, 4504688704, 4504688705, 4504688706</t>
  </si>
  <si>
    <t>0101585</t>
  </si>
  <si>
    <t>Please find attached Request for Credit Note – 72 cases – SUP 58526  (Stella Artois 24x33cl bottle)._x000D_
 1.	72 cases Stella Artois 24x33cl bottle were received damaged._x000D_
2.	Goods received in F. Loendersloot Warehouse._x000D_
3.	Date of arrival –  10th August 2016  F. Loendersloot.</t>
  </si>
  <si>
    <t>SUP_58526</t>
  </si>
  <si>
    <t>dropped pallet.</t>
  </si>
  <si>
    <t>0101797</t>
  </si>
  <si>
    <t>BODD DRAUG CAN 6X4 0,44L HIC TRA DFC</t>
  </si>
  <si>
    <t>Ekaterina, Erik</t>
  </si>
  <si>
    <t>0100789</t>
  </si>
  <si>
    <t>For the below shipment, the incoterm are CIF as the US invoice shows.  But we are charged by shipping line MSC for the ocean freight. We can not double pay the cost both to US and MSC.</t>
  </si>
  <si>
    <t>0100782</t>
  </si>
  <si>
    <t>Million Dave</t>
  </si>
  <si>
    <t>stocks did not go through quality check</t>
  </si>
  <si>
    <t>LHA-5894</t>
  </si>
  <si>
    <t>80436182/ 21466454</t>
  </si>
  <si>
    <t>OOLU1431524</t>
  </si>
  <si>
    <t>BUD CAN 24 0,355L SP SG</t>
  </si>
  <si>
    <t>17/03/2017 follow up with Order Taking _x000D_
15/03/2017 follow up with Documentation _x000D_
15/03/2017 request to Order taking to issue the final amount claimed _x000D_
15/03/2017 manual billing template sent to OTC_x000D_
14/03/2017US credit note received from documentation team_x000D_
9/03/2017 accepted by US _x000D_
reminders sent to US 15/9 + 23/9 + 4/10 7/10 + 25/10 + 2/11 + 10/11 + 16/11 + 19/12 + 21/12 + 29/12 + 5/1 + 11/1 + 19/1 + 26/1 + 2/2 + 14/2 + 28/2 + 7/3_x000D_
23/09/2016 pending credit note from US_x000D_
waiting for the total amount claimed including the destroyed beer - waiting for Disposal Letter</t>
  </si>
  <si>
    <t>original BL was not received_x000D_
port storage and demurrage charges = 773.53 USD</t>
  </si>
  <si>
    <t>LHA-5895</t>
  </si>
  <si>
    <t>80436180 / 80436181</t>
  </si>
  <si>
    <t>OOLU2889810 / OOLU0224348</t>
  </si>
  <si>
    <t>BUD OW 4X6 0,355L TO BASK APL SG</t>
  </si>
  <si>
    <t>896 cases</t>
  </si>
  <si>
    <t>Doc team confirmed the BL was received on time</t>
  </si>
  <si>
    <t>0102105</t>
  </si>
  <si>
    <t>damaged goods</t>
  </si>
  <si>
    <t>TGHU0222685</t>
  </si>
  <si>
    <t>BUD XC CAN 4X6 0,473L TRA SP LID DE MT</t>
  </si>
  <si>
    <t>0102100</t>
  </si>
  <si>
    <t>GESU6497882</t>
  </si>
  <si>
    <t>0100682</t>
  </si>
  <si>
    <t xml:space="preserve"> We have just received our order 16202358/ 9067708._x000D_
The goods have shifted and to be able to sell we have to unload all pallets by hand and restack again._x000D_
We have refused to unload teh truck and truck has been sent away.</t>
  </si>
  <si>
    <t>1.800 cases</t>
  </si>
  <si>
    <t>Need to be debited forwarder - is pending on procurement_x000D_
Ticket will be open because of waiting for confirmation that forwarder paid.</t>
  </si>
  <si>
    <t>n/a</t>
  </si>
  <si>
    <t>It was received 1 container of Corona Beer from Zacatecas Plant in Mexico with sensory deviation over release limits. _x000D_
It was performed 4 different sensory seccions at Hato Nuevo and at CND facilities with the Brewmaster painel. The main off flavor was Oxidation and no regular Corona profile._x000D_
No significant other deviation was reported.</t>
  </si>
  <si>
    <t>4501366996_2</t>
  </si>
  <si>
    <t>MEDU7122723</t>
  </si>
  <si>
    <t>CORO EXTR OW 4X6 0,355L 4.5 DO</t>
  </si>
  <si>
    <t>1392 cases</t>
  </si>
  <si>
    <t>Does plan need samples?</t>
  </si>
  <si>
    <t>0098020</t>
  </si>
  <si>
    <t>For the below shipment, all bottles need to use dry container instead of refer container, due miss use as refer container, we need to pay mor extra fee. $2338</t>
  </si>
  <si>
    <t>DGO-CN0720160101A</t>
  </si>
  <si>
    <t>CGHU2820248</t>
  </si>
  <si>
    <t>GOOS OKTO OW 4x6 0,355 BSK APL US DEPEP</t>
  </si>
  <si>
    <t>55625 	GOOS OKTO OW 4x6 0,355 BSK APL US DEPEP_x000D_
56903 	BLUE OKTO OW 4x6 0,355 BSK APL US DEP_x000D_
54742 	SHCK TOP OW 4X6 0,355L BSKT US DEP_x000D_
54702 	GOOSE 312 OW 2X12 0,355L COMP_x000D_
55784 	BLUE POIN HOPT OW 4x6 0,355L BSKT US DEP_x000D_
54742 	SHCK TOP OW 4X6 0,355L BSKT US DEP</t>
  </si>
  <si>
    <t>0102232</t>
  </si>
  <si>
    <t>Auskhmer Import Export Co.,Ltd</t>
  </si>
  <si>
    <t>Less than 2 months shelf life when beer arrived at Cambodia.</t>
  </si>
  <si>
    <t>CB01160402</t>
  </si>
  <si>
    <t>STEL ART PET 12L BOX USA</t>
  </si>
  <si>
    <t>240 kegs</t>
  </si>
  <si>
    <t>0105037</t>
  </si>
  <si>
    <t>Broken found on the container, which caused 12 cases affected with wet and rust.</t>
  </si>
  <si>
    <t>CN0420160503</t>
  </si>
  <si>
    <t>HLXU5272657</t>
  </si>
  <si>
    <t>Damaged container, to receive evidences from plant</t>
  </si>
  <si>
    <t>0097872</t>
  </si>
  <si>
    <t>shortage</t>
  </si>
  <si>
    <t>0098670</t>
  </si>
  <si>
    <t>Broken cans and wet cases._x000D_
Cases were found damaged when the container  was opened. Lack of security  in palletization</t>
  </si>
  <si>
    <t>BUDAMB05</t>
  </si>
  <si>
    <t>MEDU8140022</t>
  </si>
  <si>
    <t>BUD CAN 2X12 0,295L SLEEK CO</t>
  </si>
  <si>
    <t>956 cases</t>
  </si>
  <si>
    <t>investigation with US</t>
  </si>
  <si>
    <t>0098352</t>
  </si>
  <si>
    <t>Found Damaged (Stopper Swell out) Invoice no.: 9910022775= 6 Kegs (Expired date : 00/11/2016)_x000D_
 (Rotten Kegs) Invoice no.: 9910022775= 6 Kegs (Expired date : 00/11/2016)_x000D_
 (Without the Cover Lid) Invoice no.: 9910022775= 1 Kegs (Expired date : 00/11/2016)</t>
  </si>
  <si>
    <t>PRP351HWRS</t>
  </si>
  <si>
    <t>13kegs</t>
  </si>
  <si>
    <t>plant do not take responsibility, refrigirated container was not used</t>
  </si>
  <si>
    <t>0105297</t>
  </si>
  <si>
    <t>The Container is damaged – see pictures below._x000D_
we have to calculate with additional costs of repairing!_x000D_
The amount of this, we will know after retourning at WienCont in a few days</t>
  </si>
  <si>
    <t>CMAU5684385</t>
  </si>
  <si>
    <t>0102397</t>
  </si>
  <si>
    <t>CONTAINER TOPPLED WHILE UNLOADING IN SINGPORE PORT, ALL PRODUCT WERE  DAMAGED.</t>
  </si>
  <si>
    <t>8816328 / 8816331</t>
  </si>
  <si>
    <t>LHA-5889 / LHA-5890</t>
  </si>
  <si>
    <t>80429671 / 80429670</t>
  </si>
  <si>
    <t>OOLU3631558 / OOLU1530208</t>
  </si>
  <si>
    <t>27/2 Joey follows the investigation with OOCL_x000D_
24/2 confirmed by Cash collection the customer is not involved in the claim _x000D_
awaiting credit note form the forwarder_x000D_
remindres to OOCL _x000D_
31/8 investigation with OOCL</t>
  </si>
  <si>
    <t>0101296</t>
  </si>
  <si>
    <t>JJP-031/2016, production date should be shown on bottom of can, but as attached picture, the information is unclearly._x000D_
There would be a lot issue because of them, such as customs fine, CIQ fine.</t>
  </si>
  <si>
    <t>8845269, 8845270</t>
  </si>
  <si>
    <t>JJP-031/2016</t>
  </si>
  <si>
    <t>no usar es para reutilizar</t>
  </si>
  <si>
    <t>4629 cases</t>
  </si>
  <si>
    <t>Both containers arrived on August 12th to Santo Tomás de Castilla, print order was given on August 18th. _x000D_
If BL would have arrived with print order we would had been able to avoid this extra cost._x000D_
_x000D_
The US$ exchange rate used by the company was Q7.80.</t>
  </si>
  <si>
    <t>80447309, 80447440</t>
  </si>
  <si>
    <t>48735, 48978, 43015, 48513, 48504</t>
  </si>
  <si>
    <t>0099292</t>
  </si>
  <si>
    <t>Received 51 wet cases of Stella Artois bottles. They were separated for destruction. See attached pictures.</t>
  </si>
  <si>
    <t>51 CASES</t>
  </si>
  <si>
    <t>POD NOT COMPLETE, new customer trying to get it accepted eventhough_x000D_
Rejected, will be covered by the budget of AM_x000D_
"Eva Cirtkova/Oscar Garcia Rivas
"Documenty</t>
  </si>
  <si>
    <t>0113668</t>
  </si>
  <si>
    <t>The BL HLCUCHI160766384 had 15 containers in it._x000D_
The containers arrived on August 21st and were dishcarge on August 22nd. _x000D_
We received the print order until August 31st._x000D_
_x000D_
Demurrages were paid until September 5th, 5 days after print order. If BL would had coe with print order we wouldn’t have paid any demurrage or storage costs._x000D_
_x000D_
Demurrage cost per day per container US$106.00 - Total demurrages: US$7,738.00_x000D_
Storage cost per day per container: US$10.72 - Storage Costs: US$1,285.65</t>
  </si>
  <si>
    <t>4502880190AB</t>
  </si>
  <si>
    <t>TGHU8099108</t>
  </si>
  <si>
    <t>BUSCH LIGH CAN 4x6 0,473L SP TRAY</t>
  </si>
  <si>
    <t>22680 cases</t>
  </si>
  <si>
    <t>BSIU9099397, CAIU8553766, DFSU7713748, FSCU6557250, HLBU1605201, HLXU6371042, HLXU6502034, HLXU6504696,HLXU8032032, HLXU8057690, HLXU8262570, HLXU8312985, HLXU8571610, TCNU9897889, TGHU8099108_x000D_
customer should claim directly with the forwarder_x000D_
Extra fees TBC</t>
  </si>
  <si>
    <t>0105328</t>
  </si>
  <si>
    <t>We ordered 880 cases, 15 cases were found with damaged cork which could not be sold any more.</t>
  </si>
  <si>
    <t>0105256</t>
  </si>
  <si>
    <t>APL UK did not receive B/L of order UK7th from ABI so they could not complete custom clearance. The unpaid part I mentioned is exactly the transportation of order UK 7th for ABI's forwarder. _x000D_
To sum up, we have two problems here:_x000D_
- The electronic copy of B/L &gt;&gt; isn't a problem now _x000D_
- Unpaid transportation . I suggest you could ask logistic team to contact forwarder for further information. Eva, Please note that hard copy of B/L UK 7th hasn't been sent to shipping company APL UK yet since we wrote to you and ABI about two weeks ago. Therefore, we have no choice but to file complaint, please help. Meanwhile, we will claim for demurrage which happened since yesterday.</t>
  </si>
  <si>
    <t>UK7TH</t>
  </si>
  <si>
    <t>720 cases</t>
  </si>
  <si>
    <t>root cause needed!!! 20/09 - email sent to RIMA. 8/12 - RIMA: We are unsure who is at fault as we sent bill of lading on many occasions and on time. But in this case, we also confirm that we will credit these charges in Full. RIMA to provide CN, wait for CN and contact AM for approval of crediting the customer. 10/01 - CN received from RIMA, forwarded to Petr Korecek.x</t>
  </si>
  <si>
    <t>0104676</t>
  </si>
  <si>
    <t>• 2 cases received damaged._x000D_
• Damaged case in Loendersloot Warehouse._x000D_
• CMR and Photos of the damaged case are attached in the email.</t>
  </si>
  <si>
    <t>SUP_58455</t>
  </si>
  <si>
    <t>CN viz folder</t>
  </si>
  <si>
    <t>0106035</t>
  </si>
  <si>
    <t>After unloading one pallet of goods found lack in this container.</t>
  </si>
  <si>
    <t>CN0420160606</t>
  </si>
  <si>
    <t>HLXU6588341</t>
  </si>
  <si>
    <t>86 cases</t>
  </si>
  <si>
    <t>To check with cross dock too</t>
  </si>
  <si>
    <t>0105821</t>
  </si>
  <si>
    <t>Apatinska Pivara - Starbev</t>
  </si>
  <si>
    <t>RS</t>
  </si>
  <si>
    <t>The goods have been returned by order by Marta Ciesla. Transport cost for extra kms for the driver.</t>
  </si>
  <si>
    <t>HOEG WHIT OW 24 0,33L BOX WRA CE</t>
  </si>
  <si>
    <t>0106362</t>
  </si>
  <si>
    <t>Garep Gabon</t>
  </si>
  <si>
    <t>GA</t>
  </si>
  <si>
    <t>Because Inbev sent the final export documents too late (after the vessel arrived to Libreville), this occurred storage costs to Garep because of late remittance of the documents to the Gabonese customs.  From a general point of view, it is not the 1st time we point out the problem to Inbev : documents (invoice, export documents) are sent too late to us. Ex : order 7712 – We receive today 24/08/16 the export documents and Inbev invoice 9910025770 wehereas the goods have been shipped on 31/07/16 and your invoice is dated 25/07/16. It means that it takes ONE MONTH to Inbev to send us documents.  This is becoming a serious problem : for Garep who has to pay for extra costs and for our accounting Dpt.  We ask the refunding of the 1138.18 €.</t>
  </si>
  <si>
    <t>8797814, 8797811,  8718961</t>
  </si>
  <si>
    <t>7700, 7699, 7668</t>
  </si>
  <si>
    <t>80424537, 80424536,</t>
  </si>
  <si>
    <t>ECMU1734120,</t>
  </si>
  <si>
    <t>BECK OW 12 0,66L BOX INT</t>
  </si>
  <si>
    <t>8797814 / 80424537// 7700       8797811/80424536// 7699          8718961/80424523// 7668. 20/09 - by checking this complaint for the investigation follow up, I realised (Eva) the containers arrived to port on 18/07/2016 and the complaint was submitted on 24th of August, this complaint was not valid for registration/investigation. Closed.</t>
  </si>
  <si>
    <t>0105736</t>
  </si>
  <si>
    <t>Detention and Dry Run charges because brewery had issues with reference number given by the Trucker and Shipping line. Lauren already confirmed that we invoice AB with this charges.</t>
  </si>
  <si>
    <t>BF000570</t>
  </si>
  <si>
    <t>O´DULS</t>
  </si>
  <si>
    <t>ODOU REG OW 4X6 0,355L LN BASK PR</t>
  </si>
  <si>
    <t>1344 cases</t>
  </si>
  <si>
    <t>0106686</t>
  </si>
  <si>
    <t>8733628, 8733629, 8733630</t>
  </si>
  <si>
    <t>OB 16 04 19 B</t>
  </si>
  <si>
    <t>HOEG ROSEE OW 6 0,75L BOX AMB NPA INT</t>
  </si>
  <si>
    <t>80436876, 80436877, 80436878</t>
  </si>
  <si>
    <t>0105184</t>
  </si>
  <si>
    <t>documents were lost 184.89</t>
  </si>
  <si>
    <t>LHA-5905</t>
  </si>
  <si>
    <t>OOLU1282539</t>
  </si>
  <si>
    <t>2611 cases</t>
  </si>
  <si>
    <t>0102116</t>
  </si>
  <si>
    <t>PRODUCT TO IN CONDITIONS FOR SALES</t>
  </si>
  <si>
    <t>BMOU459450</t>
  </si>
  <si>
    <t>0102093</t>
  </si>
  <si>
    <t>DETENTION CHARGES FOR 8 CONTAINERS.  DRIVERS ARRIVED AS THE HAD APPOINTMENTS AND AB DID NOT LOAD ON TIME.  EMAIL FROM OUR FREIGHT FORWAREDR IS INCLUDED WITH CLAIM.  TRUCK LOAD THRU JAX.</t>
  </si>
  <si>
    <t>0101434</t>
  </si>
  <si>
    <t>DETENTION CHARGES FOR 11 CONTAINERS.  DRIVERS ARRIVED AS THE HAD APPOINTMENTS AND AB DID NOT LOAD ON TIME.  EMAIL FROM OUR FREIGHT FORWAREDR IS INCLUDED WITH CLAIM.  TRUCK LOAD THRU JAX.</t>
  </si>
  <si>
    <t>CRSU9255631</t>
  </si>
  <si>
    <t>11 containers</t>
  </si>
  <si>
    <t>PO numbers 2029818, 2029811, 2029817, 2029805, 2029806, 2029802, 2029799, 2029800, 2029801, 2029815, 2029810_x000D_
waiting for more details_x000D_
the customer should confirm if any damage once its unloaded</t>
  </si>
  <si>
    <t>0107544</t>
  </si>
  <si>
    <t>9014900/9014901/9014902/9014903/9014904</t>
  </si>
  <si>
    <t>08-16; 08-16_1</t>
  </si>
  <si>
    <t>ZCSU8742310</t>
  </si>
  <si>
    <t>CORO EXTR OW 4X6 0,355L 4.5 IL N</t>
  </si>
  <si>
    <t>6720 cases</t>
  </si>
  <si>
    <t>SEGU5331741 | ZCSU8647225 | ZCSU8717940 | ZCSU8742310_x000D_
TP: containers don't correspond any rerouting. Let's check cross dock, Veracruz_x000D_
_x000D_
2 containers USAF, 2 containers Norway</t>
  </si>
  <si>
    <t>0107875</t>
  </si>
  <si>
    <t>We initially received information from reliable sources that the Corona Regular cans (from the 12pack case configuration) had a weird taste, and that it was bitter and did not taste or smell like Corona._x000D_
With this information we halted distribution of all cases from this batch. We then internally had several tasting from several random cases from random pallets of this batch. We discovered that indeed the product was not the normal tasting Corona Regular Cans. It tasted bitter and also the aroma was not normal. Overall the product does not comply with normal great tasting Corona.</t>
  </si>
  <si>
    <t>PO20121891</t>
  </si>
  <si>
    <t>HLXU3161510</t>
  </si>
  <si>
    <t>CORO EXTR CAN 2X12 0,355L ND ZXD US</t>
  </si>
  <si>
    <t>1080 cases</t>
  </si>
  <si>
    <t>Product cost to be updated</t>
  </si>
  <si>
    <t>0107919</t>
  </si>
  <si>
    <t>Shipments caused charges for delays due to a mistake in the consignee (it said Anheuser Busch México Holding instead of CERVECERIA MODELO DE MEXICO S DE RL DE CV). We request credit note. Total amount $36,800.00 USD.</t>
  </si>
  <si>
    <t>B5223115520-4</t>
  </si>
  <si>
    <t>CARU4699609</t>
  </si>
  <si>
    <t>52233, 52231</t>
  </si>
  <si>
    <t>0109360</t>
  </si>
  <si>
    <t>GM16W26MC3Y</t>
  </si>
  <si>
    <t>GVCU4051359</t>
  </si>
  <si>
    <t>9.4 unit price, 8.31 plant unit price</t>
  </si>
  <si>
    <t>0109446</t>
  </si>
  <si>
    <t>Upon opening the container we discovered that the 3 slip sheets pallet stacks closest to the door are missing one layer_x000D_
each (6 layers instead of 7). While the invoice indicates 1,680 cases in the container, 36 cases are missing and the actual_x000D_
stock in the container is 1,644 cases. The seal was unbroken and as per the invoice.</t>
  </si>
  <si>
    <t>MSCU8550102</t>
  </si>
  <si>
    <t>0105732</t>
  </si>
  <si>
    <t>Distribuidora de Productos (DIPROM)</t>
  </si>
  <si>
    <t>HN</t>
  </si>
  <si>
    <t>The container arrived on July, 30. We received original documents the following Tuesday August 2. After revising documents we found that the bill of lading was missing. We requested the bill of lading to CMA-CGM ( Shipping Line) and they replied that there was no authorization for "Express Release". Since that day we notified AB inbev via emails and we got no response. After several Days/emails, problem was fixed on August 11, reason why we had to  pay demurrage, extra handlings and other charges as per documents attached.</t>
  </si>
  <si>
    <t>24/01/2017 - accepted, no budged, but provision in 2016 made, credited as Ralf adviced_x000D_
17/01/2017 - reminder for acceptance_x000D_
12/01/2017 - explanation to Fernanda, asked if she will cover BSC complaint_x000D_
06/01/2017 - sent to Padro to accept it_x000D_
04/01/2017 - accepted by Bara_x000D_
_x000D_
_x000D_
1668.03 - original used convertor    rate 1=1.11320_x000D_
To be filled BSC page</t>
  </si>
  <si>
    <t>0105346</t>
  </si>
  <si>
    <t>Macintyre Scott &amp; Co Ltd</t>
  </si>
  <si>
    <t>TOLS KREP PET 6 1,5L SHR RKK</t>
  </si>
  <si>
    <t>63 cases of SKU  441 less_x000D_
63 cases of different language Beck's more.</t>
  </si>
  <si>
    <t>0109380</t>
  </si>
  <si>
    <t>4 PCS of  GOOSE IPA 1/4 BARREL SV FLASH were received on 2016/3/15,  while the expirty date printed on the keg  is 2016/3/16.</t>
  </si>
  <si>
    <t>OB 15 11 26</t>
  </si>
  <si>
    <t>YP913</t>
  </si>
  <si>
    <t>_x000D_
27/2 confirmed with the US that CN goes directly to the customer _x000D_
23/2 checking the CC in BSC_x000D_
22/2 CN received from US _x000D_
waiting for CN from US to be done_x000D_
approved by Steven Daugherty _x000D_
investigation with US _x000D_
contact the customer to send the kegs back (they will claim the transport cost back)</t>
  </si>
  <si>
    <t>2 cases damaged</t>
  </si>
  <si>
    <t>2 Cases</t>
  </si>
  <si>
    <t>goods are sent for disposal</t>
  </si>
  <si>
    <t>0106607</t>
  </si>
  <si>
    <t>Damaged labels missing labels various bottles</t>
  </si>
  <si>
    <t>8455593, 8547640</t>
  </si>
  <si>
    <t>PRP319HW, PRBT198HWRS25</t>
  </si>
  <si>
    <t>2 case</t>
  </si>
  <si>
    <t>0109074</t>
  </si>
  <si>
    <t>Details:_x000D_
1 KEG LEAKAGE</t>
  </si>
  <si>
    <t>HK0220160602</t>
  </si>
  <si>
    <t>0109390</t>
  </si>
  <si>
    <t>Details:_x000D_
2 KEGs SHORTAGE</t>
  </si>
  <si>
    <t>HK0120160603</t>
  </si>
  <si>
    <t>0108764</t>
  </si>
  <si>
    <t>With good condition wraps and pallet, but 34 cases found damaged.</t>
  </si>
  <si>
    <t>CN0120160512</t>
  </si>
  <si>
    <t>STEL ART CAN 24 0,44L TRA INT N</t>
  </si>
  <si>
    <t>0109895</t>
  </si>
  <si>
    <t>shelf life 110 days</t>
  </si>
  <si>
    <t>PO20160706</t>
  </si>
  <si>
    <t>80441219/ 21528492</t>
  </si>
  <si>
    <t>CLHU4615469</t>
  </si>
  <si>
    <t>BUD CAN 24 0,355L US DEP</t>
  </si>
  <si>
    <t>06/06/2017 follow up with new AM_x000D_
30/05/2017 reminder to the customer _x000D_
19/05/2017 customer -destruction should be done on 24/5 _x000D_
19/05/2017 new AM (Sven Johanssen) took over the complaint _x000D_
12/05/2017 reminder to AM _x000D_
04/05/2017 reminder to AM/Leslie_x000D_
27/04/2017 follow up with Leslie _x000D_
24/04/2017 reminder to AM _x000D_
13/04/2017 follow up with Leslie _x000D_
12/04/2017 reminder to AM _x000D_
04/04/2017 reminder to customer _x000D_
28/03/2017 reminder to AM_x000D_
20/03/2017 reminder to AM _x000D_
16/03/2017 follow up with Leslie Goodrich_x000D_
09/03/2017 follow up with  AM _x000D_
8//03/2017 AM Rory Batt confirmed the product will be destroyed and documents provided _x000D_
7/03/2017 reminder to Leslie _x000D_
16/2 + 23/2 + 3/3 Travel Retail call - checking next steps with Leslie_x000D_
9/2 Leslie in contact with the customer - waiting for feedback_x000D_
extra fees will be updated from the customer- deadline 25th of Jan_x000D_
AM - Rory Batt is asking why he should cover the cost_x000D_
explanation sent….BSC does not have budget for complaints_x000D_
awaiting reply from Rorry (Inge in cc)</t>
  </si>
  <si>
    <t>0110263</t>
  </si>
  <si>
    <t>Blue and yellow color stains are found on the bottom of the cans.</t>
  </si>
  <si>
    <t>8945573, 8945574</t>
  </si>
  <si>
    <t>CN0120160609</t>
  </si>
  <si>
    <t>80445984 ,80446605</t>
  </si>
  <si>
    <t>TO BE Spec.</t>
  </si>
  <si>
    <t>0110570</t>
  </si>
  <si>
    <t>Ballester Hermanos</t>
  </si>
  <si>
    <t>HLBU1250396</t>
  </si>
  <si>
    <t>MODE ESP OW 4X6 0,355L DEP US US PR</t>
  </si>
  <si>
    <t>0111402</t>
  </si>
  <si>
    <t>6 Kegs missing from delivery.</t>
  </si>
  <si>
    <t>CMD16964</t>
  </si>
  <si>
    <t>6 Kegs</t>
  </si>
  <si>
    <t>0108770</t>
  </si>
  <si>
    <t>With good condition wraps and pallet, but leaked liquid can be found from the outside look of  wrap, 71 cases found damaged.</t>
  </si>
  <si>
    <t>8841333, 8841334</t>
  </si>
  <si>
    <t>80436893, 80436894</t>
  </si>
  <si>
    <t>71 cases</t>
  </si>
  <si>
    <t>0109556</t>
  </si>
  <si>
    <t>Complaint for demurrage and detention fee caused at port of loading._x000D_
Container No. OOLU7605855 demurrage fee is EUR60;_x000D_
Container No. OOLU4344758 detention fee is US$75;_x000D_
Container No. OOLU7685064 detention fee is US$75;_x000D_
Container No. OOLU7428209 detention fee is US$75;</t>
  </si>
  <si>
    <t>CN0120160311</t>
  </si>
  <si>
    <t>5808 cases</t>
  </si>
  <si>
    <t>0110395</t>
  </si>
  <si>
    <t>1 case damage product</t>
  </si>
  <si>
    <t>HK0120160404</t>
  </si>
  <si>
    <t>Variance on quantities invoiced &amp; received :_x000D_
_x000D_
a)	Invoice No 9910028025 d/d 19/8 – order No FRANZ12-16 contains_x000D_
-	1.056cs of FRAN HWH OW 20 0.5L BOX W EUR _x000D_
-	264cs of FRAN HWD OW 20 0.5L BOX_x000D_
-	132cs of FRAN WEIS KR OW 20 0,5L BOX_x000D_
Instead of the above quantities we have already received the below -	1.188cs of FRAN HWH OW 20 0.5L BOX W EUR _x000D_
-	132cs of FRAN HWD OW 20 0.5L BOX_x000D_
-	132cs of FRAN WEIS KR OW 20 0,5L BOX</t>
  </si>
  <si>
    <t>FRANZ 12-16</t>
  </si>
  <si>
    <t>0112124</t>
  </si>
  <si>
    <t>Containers arrived to Mexico´s frontier with two pallets less._x000D_
Each pallet contains 108 cases, for a total of 216 cases each._x000D_
_x000D_
Rates of exchange: _x000D_
Mexican Pesos per dollar: 18.87450_x000D_
Guatemalan Quetzales per dollar: 7.5435</t>
  </si>
  <si>
    <t>9068220-21-22-23-24-25-26-27-28-29-30-31-32-33-34</t>
  </si>
  <si>
    <t>To confirm with OTC Mexico if the credit/debit process was done_x000D_
Aligned how to proceed /, closed</t>
  </si>
  <si>
    <t>0109464</t>
  </si>
  <si>
    <t>leaking keg</t>
  </si>
  <si>
    <t>0111484</t>
  </si>
  <si>
    <t>Product re-exported to the US because of quality issues. _x000D_
_x000D_
Special request from the US.</t>
  </si>
  <si>
    <t>BUD00057</t>
  </si>
  <si>
    <t>TCLU3995458</t>
  </si>
  <si>
    <t>BUDWEISER OW 4X6 355 BOTELLIN</t>
  </si>
  <si>
    <t>0111481</t>
  </si>
  <si>
    <t>BUD00059</t>
  </si>
  <si>
    <t>HLBU1139696</t>
  </si>
  <si>
    <t>4032 cases</t>
  </si>
  <si>
    <t>0111479</t>
  </si>
  <si>
    <t>BUD00051</t>
  </si>
  <si>
    <t>HLBU1526519</t>
  </si>
  <si>
    <t>Gray MacKenzie &amp; Partners</t>
  </si>
  <si>
    <t>Two kegs received without expiry dates/stickers</t>
  </si>
  <si>
    <t>LQF-0119-16</t>
  </si>
  <si>
    <t>0011876</t>
  </si>
  <si>
    <t>72 x SKU 5809 was damaged and returned to ABinBev with arriving truck. 50 l</t>
  </si>
  <si>
    <t>4500300777-00902690</t>
  </si>
  <si>
    <t>BECK KEG 50L INT</t>
  </si>
  <si>
    <t>72 kegs</t>
  </si>
  <si>
    <t>4/10 - no photos are available. Plant to advise. Kegs were returned, analysed, rejected, se RWB from plant.</t>
  </si>
  <si>
    <t>0113387</t>
  </si>
  <si>
    <t>different INCOTERM, price</t>
  </si>
  <si>
    <t>126 kegs</t>
  </si>
  <si>
    <t>Ljuba accepted straigh away</t>
  </si>
  <si>
    <t>0111001</t>
  </si>
  <si>
    <t>I always receive repl es with 3 or more days delay, l'4oreover I have to write several_x000D_
mails for same case,_x000D_
At this moment I'm wa ting for repiy during 3 days, thrs is concerning invo cing and EUR_x000D_
1 certificates, I'rn asking for invoices of loaded containers but without success, We_x000D_
always receive e!rlcertllicates with delays, Container s at Georgia (order number:_x000D_
9135685, invoice numberr 991OO27169, container number: EISU1854241 ), Poii_x000D_
port and during 4 days I'm not ab e to receve answerwhether EURl ceftificate is sent_x000D_
trom your side._x000D_
This k nd of problem creates much more bigger problems for us. We aren'l abie to_x000D_
customs clear cargo a rylhd{i|1:€Lock.</t>
  </si>
  <si>
    <t>From side of BSC everything done correctly, EUR1 did not proceed with request and did not sent it to customer._x000D_
_x000D_
Cost for every day 50EUR - waiting invoices_x000D_
Form sent out 5/10</t>
  </si>
  <si>
    <t>0112541</t>
  </si>
  <si>
    <t>SKU 18690 x 3 kegs was damaged in the middle of the palett._x000D_
It is a hidden damage</t>
  </si>
  <si>
    <t>4500300210-110095</t>
  </si>
  <si>
    <t>BECK PDC 6L</t>
  </si>
  <si>
    <t>12/09 - the damaged kegs will be returned to AbinBev Bremen at the 14.09.2016. Plant and Lucy informed. Plant: For me these 6l-kegs (Perfect Draft) are not leaking, but heavily soiled. Agree that Kegs can´t be sold, complaint is accepted. 12/10 - corrected CN sent to customer based on a new request from customer for correction. Issue: pre-carriage was added to CN by mistake. FO (Anna): In CN it should be taken out manually but we do not need to change anything for that in MD. Shipping cost should be considered only in invoices.</t>
  </si>
  <si>
    <t>0111506</t>
  </si>
  <si>
    <t>Shipments caused charges for delays due to a mistake in the consignee (it said Anheuser Busch México Holding instead of CERVECERIA MODELO DE MEXICO S DE RL DE CV). We request credit note. Total amount $38,500.00USD.</t>
  </si>
  <si>
    <t>B5223116520-1</t>
  </si>
  <si>
    <t>STEL ART OW 4X6 0,33L BOX WRA MEX VBI</t>
  </si>
  <si>
    <t>The complaint should not have been registered, was rejected due to late submission therefore the HL and Qty are 0.</t>
  </si>
  <si>
    <t>0113890</t>
  </si>
  <si>
    <t>Description of Complaint (Issue description):_x000D_
DAMAGED KEGS, SIGN OF E_x000D_
Pictures attached_x000D_
_x000D_
9945473140</t>
  </si>
  <si>
    <t>47577OR_4500810931</t>
  </si>
  <si>
    <t>32 kegs</t>
  </si>
  <si>
    <t>0113249</t>
  </si>
  <si>
    <t>_x000D_
With good condition wraps and pallet, but leaked liquid can be found from the outside look of  wrap, 25 cases found damaged.</t>
  </si>
  <si>
    <t>0113250</t>
  </si>
  <si>
    <t>With good condition wraps and pallet, but leaked liquid can be found from the outside look of  wrap, 21 cases found damaged.</t>
  </si>
  <si>
    <t>21 cases</t>
  </si>
  <si>
    <t>0114079</t>
  </si>
  <si>
    <t>Only 2378 cases loaded on container # TGHU9079600, lack of 22 cases.</t>
  </si>
  <si>
    <t>CN0420160507</t>
  </si>
  <si>
    <t>TGHU9079600</t>
  </si>
  <si>
    <t>0113233</t>
  </si>
  <si>
    <t>Parijs Koen</t>
  </si>
  <si>
    <t>CN0120160437</t>
  </si>
  <si>
    <t>0113234</t>
  </si>
  <si>
    <t>BL number: OOLU4022229240_x000D_
Container number: DFSU1322571_x000D_
Due to package problem, large number of MOUS damaged.</t>
  </si>
  <si>
    <t>267 cases</t>
  </si>
  <si>
    <t>0113658</t>
  </si>
  <si>
    <t>YOUSEF M.HADDAD CO. &amp; PARTNERS</t>
  </si>
  <si>
    <t>JO</t>
  </si>
  <si>
    <t>Traces of rust on the capsule as per attached pictures.</t>
  </si>
  <si>
    <t>CMAU5134080</t>
  </si>
  <si>
    <t>CORO EXTR OW 4X6 0,355L ARAB 4.5 JO</t>
  </si>
  <si>
    <t>To confirm affected quantity_x000D_
Mexico accepted, no need to send samples. To wait for customer answer and see if they mention extra fees, then pass the note to finance in Tropico</t>
  </si>
  <si>
    <t>0114774</t>
  </si>
  <si>
    <t>AVALLONE LTD</t>
  </si>
  <si>
    <t>Received a pallet of Corona Extra which had 5 moldy cases (outside and inside). Any of the bottles inside the cases were not broken. Other cases on the pallet were fine.</t>
  </si>
  <si>
    <t>6_1</t>
  </si>
  <si>
    <t>GLDU0894718</t>
  </si>
  <si>
    <t>CORO EXTR OW 4X6 0,355L 4.5 ET</t>
  </si>
  <si>
    <t>0115780</t>
  </si>
  <si>
    <t>Schive Nicolai</t>
  </si>
  <si>
    <t>63 cases (pallet) missing</t>
  </si>
  <si>
    <t>BUD LIG LIM OW 4X6 0,473L BSK US DEP</t>
  </si>
  <si>
    <t>0110062</t>
  </si>
  <si>
    <t>_x000D_
2,376 cases of 52685 Budweiser 4/6/10 oz with the wrong production date on the Tray._x000D_
_x000D_
Correct date: 26 JUL 16 – HC1326  //////////   Date on Tray: 13 NOV 16 – HJ1422_x000D_
_x000D_
To correct the date on the tray we will have to re-pack the 2,376 cases.  _x000D_
_x000D_
The cost to change the tray and place a new tray will cost us  .95 cents per case * $2,376 cases =  $2,257.20_x000D_
$2,257.20 + Tax (.115) $259.58 = $2,516.78_x000D_
_x000D_
Transportation cost to the supplier $166.00_x000D_
_x000D_
Total Claim: $2,682.78</t>
  </si>
  <si>
    <t>BF000566-B</t>
  </si>
  <si>
    <t>BUD CAN 4X6 0,296L SLEEK PR</t>
  </si>
  <si>
    <t>2376 cases</t>
  </si>
  <si>
    <t>US does not accept - they have evidence from FO that customer accepted _x000D_
follow up with Mariana - Jeremie _x000D_
Jeremie inormed me that is closed</t>
  </si>
  <si>
    <t>0115682</t>
  </si>
  <si>
    <t>This container was cleared to bond for Palestinian Authority and Layam Sakal supply. While the container was supposed to be of SKU 55930 - CORO EXTR OW 4X6 0,355L 4.5 IL N according to both, the invoice and the ABI Orders Portal information, we discovered only upon 780 cases being supplied in the Palestinian Authority the stock in the container is of a different SKU; 12Packs intended to the USAF. The Palestinian customer is insisting on returning the stock which must be labeled and is different to what was ordered. We are presently negotiating compensation since the procedure of returning the stock from the Palestinian Authority is too complicated and costly, let alone that we will anyway need to relabel the returned stock. Another 400 cases were supplied to Layam Sakal with no problems so far. The remaining 500 cases were cleared to our warehouse to be relabeled. We have to relabel each bottle opening and reclosing the outer units keeping the stock salable, let alone that we were post factum violating the law by not declaring to customs stock absent of the mandatory Hebrew marking which should attract a deposite of 30% of such stock's value.</t>
  </si>
  <si>
    <t>8835131-9035142-9035143-9014899</t>
  </si>
  <si>
    <t>07-16_A \RR07.16 \ 08-16_1_A</t>
  </si>
  <si>
    <t>80439399-80448065-</t>
  </si>
  <si>
    <t>UESU5201027, SEGU5193977 | ZCSU2595649, FSCU6849118_x000D_
_x000D_
3 containers USAF, 1 container Norway</t>
  </si>
  <si>
    <t>0116130</t>
  </si>
  <si>
    <t>Due to wrong production date stated on the packing list. We claim for re-label fee. Total re-label quantity is 8554pcs._x000D_
2,174,60CNY_x000D_
335,35 USD</t>
  </si>
  <si>
    <t>DGO-CN0720160102</t>
  </si>
  <si>
    <t>324 cases</t>
  </si>
  <si>
    <t>It was a confusion between the ERP Codes - BSC mistake_x000D_
_x000D_
PL:_x000D_
54689     320     25-JUL-2016     25-JUL-2017 (bottles)_x000D_
54535     324     27-JUL-2016     23-JAN-2017_x000D_
_x000D_
Correct should be:_x000D_
54535     320     25-JUL-2016     21-JAN-2017_x000D_
54689     324     27-JUL-2016     27-JUL-2017 (bottles)</t>
  </si>
  <si>
    <t>0115986</t>
  </si>
  <si>
    <t>These 26 containers incurred on extra demurrage costs because ABI didn´t pay and gave the instruction to Hapag Lloyd at origin on time in order print B/L and  release containers on time.  _x000D_
We need the reimbursement of  106,246  USD._x000D_
Retention = 67734 USD</t>
  </si>
  <si>
    <t>PO16-001439-1/-2/-3/PO16-001665-2_x000D_
PO16-001439-2_x000D_
PO16-001439-3_x000D_
PO16-001665-2</t>
  </si>
  <si>
    <t>20 containers</t>
  </si>
  <si>
    <t>was not accepted within 20 business days_x000D_
PO16-001439-1: HLBU1788653/HLXU5257797/TTNU5969801/TCLU4575090/HLXU5027855/CLHU4733040/TTNU5940599/HLXU5369312_x000D_
PO16-001439--2: 6 containers TGHU6732984/CLHU8863890/HLXU8617900/TRLU7098616/HLXU6450769/TGHU7978268_x000D_
PO16-001439-3: 6 containers TCLU5391014/TTNU5660176/TGHU4588034/TRLU4806060/TGHU4601481/TTNU4170831</t>
  </si>
  <si>
    <t>0116274</t>
  </si>
  <si>
    <t>The EAD wasn `t closed by AbinBev. Our customs invoiced € 202,93</t>
  </si>
  <si>
    <t>Empties 30/06</t>
  </si>
  <si>
    <t>EMPTY RETURN! 1 San Miguel full keg was also returned with this return shipment of complaint 2016460 . Probably nobody closed the EAD document, as the kegs were not unloaded in our brewery (Munich) but in the external warehouse Sirl. Empty Return team in BSC Prague: ‘’So I would say that it was mistake of AB Inbev, like half Munich that they didn’t want to unload it and half mine that I was not that experienced and plan the truck to Munich, as there were half Munich and half Bremen kegs.’’ 22/09 - Plant to advise: Can you please advise if it is justified for the customer to claim TAX for the open EAD (€ 202,93)? If yes, who will cover these costs? Half BSC half Munich? Tax Leuven  Stammen, Thomas to be contacted if plant cannot help.</t>
  </si>
  <si>
    <t>0116491</t>
  </si>
  <si>
    <t>We will receive products against FIFO rule._x000D_
We will have to dispose of these materials with following FIFO rule in JPN._x000D_
1.	216 cases of Apr products in HW0446 (P041502239)_x000D_
	We have already received May productions with PO HW0440. In sight of FIFO rule, we can’taccept these Apr productions._x000D_
2.	216 cases of May products in HW0456 (P052802284 and P052802285)	We will receive Jul productions with PO HW0446. In sight of FIFO rule, we can’t_x000D_
accept these May productions._x000D_
_x000D_
We will require the price for these 432 cases of the SKU._x000D_
We would like to find the management of FIFO rule in your side.</t>
  </si>
  <si>
    <t>HW0440</t>
  </si>
  <si>
    <t>432 cases</t>
  </si>
  <si>
    <t>8694443 / 8851283 / 9048834, HW0440 / HW0446 / HW0456</t>
  </si>
  <si>
    <t>0115508</t>
  </si>
  <si>
    <t>Refused delivery</t>
  </si>
  <si>
    <t>1,800 cases</t>
  </si>
  <si>
    <t>Greve Joost Jan</t>
  </si>
  <si>
    <t>Credit note must be issued- sent equal to 2.790,75€  since the cargo has been transported by truck on ex-works Incoterms. Initial invoice 9910028026 was settled on 31/8/16 &amp; has been substituted by  9910028894. As per Mr Jean-Luc Sangwa ABI’S  Cash Collection Specialist communication with Ms Papagiannouli Sofia-AMVYX Accountant  the balance  has been  agreed  to be settled by a credit note issuance. As I can see invoice 9910028894 substitutes invoice 9910028026 which included freight and pre-carriage while it shouldn’t.. Invoice 9910028026 was paid at 31/8/16, so we can deduct 2.190,68+600,07=2.790,75 EUR from our next payment.</t>
  </si>
  <si>
    <t>FRANZ11-16</t>
  </si>
  <si>
    <t>this complaint was registered only to be able to credit customer for extra freight costs on Invoice. Customer became EXW and this created confusions.</t>
  </si>
  <si>
    <t>0117063</t>
  </si>
  <si>
    <t>_x000D_
HOEG WHIT OW 6X4 0,33L BOX WRA INT IC _x000D_
_x000D_
Details: (Refer to email attachement)_x000D_
10 cases damage product</t>
  </si>
  <si>
    <t>HK0120160604_x000D_
HK0120160604</t>
  </si>
  <si>
    <t>0117070</t>
  </si>
  <si>
    <t>STEL ART CAN 24 0,44L TRA INT _x000D_
_x000D_
Details:_x000D_
We found 50 cases of damaged goods which with worms and terrible smells when open the container</t>
  </si>
  <si>
    <t>HK0120160703</t>
  </si>
  <si>
    <t>0107917</t>
  </si>
  <si>
    <t>AB-Inbev was charged 2* $60.00 for a place card removal.</t>
  </si>
  <si>
    <t>8926638, 8926985</t>
  </si>
  <si>
    <t>4504715474, 4504715544</t>
  </si>
  <si>
    <t>80447565, 80445466</t>
  </si>
  <si>
    <t>0117867</t>
  </si>
  <si>
    <t>We would like to inform you that container MEDU6241345, with our order RTM ABI 10/16 arrived on our warehouse yesterday 01/09/2016.A lot of cases were broken, wet and also other cartons were covered with dry mould. GOODS DELIVERED TO OUR WAREHOUSE ON 01/09/2016. 6X20 / 7X20 / 28X24 / 4X24 --&gt; 6525 / 6526 / 32161 / 47305</t>
  </si>
  <si>
    <t>RTMABI10-16</t>
  </si>
  <si>
    <t>MEDU6243145</t>
  </si>
  <si>
    <t xml:space="preserve"> 6525 / 6526 / 32161 / 4730</t>
  </si>
  <si>
    <t>14/09 - complaint was received earlier, but was skipped (Eva on holiday).</t>
  </si>
  <si>
    <t>0112879</t>
  </si>
  <si>
    <t>_x000D_
Shortage received 7 cases of 24 packs from the container no OOLU1044320_x000D_
_x000D_
Shortage received 3 cases of 24 packs from the container no OOLU1394842</t>
  </si>
  <si>
    <t>8871263, 8871262</t>
  </si>
  <si>
    <t>17075AJ</t>
  </si>
  <si>
    <t>80423957, 80423956</t>
  </si>
  <si>
    <t>BUD CAN 4X6 0,473L TRA MID EAST</t>
  </si>
  <si>
    <t>0118261</t>
  </si>
  <si>
    <t>Please find attached Request for Credit Note – 6 cases – SUP 58459  (Becks 50 cl cans x 24)._x000D_
1.	6 cases of  Becks 50 cl cans x 24 were damaged._x000D_
2.	Goods received in F. Loendersloot Warehouse._x000D_
3.	Date of arrival –  8th , 9th and 13th September 2016 in F. Loendersloot.</t>
  </si>
  <si>
    <t>8947875, 8947880, 8947884_x000D_
8947880_x000D_
8947884,</t>
  </si>
  <si>
    <t>SUP_58459, SUP_58464, SUP_58468 _x000D_
SUP_58464</t>
  </si>
  <si>
    <t>80485253, 80488255,</t>
  </si>
  <si>
    <t>and  Shipment 0080489161</t>
  </si>
  <si>
    <t>0117887</t>
  </si>
  <si>
    <t>Distribuidora La Florida</t>
  </si>
  <si>
    <t>CR</t>
  </si>
  <si>
    <t>The cans are broken and wrinkle</t>
  </si>
  <si>
    <t>BUD CAN 15 0,74L SHR CR</t>
  </si>
  <si>
    <t>195 cans</t>
  </si>
  <si>
    <t>0117272</t>
  </si>
  <si>
    <t>CMD16902</t>
  </si>
  <si>
    <t>2160 cases</t>
  </si>
  <si>
    <t>0116892</t>
  </si>
  <si>
    <t>Please find attached Request for Credit Note – 6 cases – SUP 58418  (Becks 33 cl btl x 24)._x000D_
1.	6 cases of  Becks 33 cl btl x 24 were damaged._x000D_
2.	Goods received in F. Loendersloot Warehouse._x000D_
3.	Date of arrival –  6TH September 2016 F. Loendersloot.</t>
  </si>
  <si>
    <t>SUP_58418</t>
  </si>
  <si>
    <t>0117617</t>
  </si>
  <si>
    <t>Please find attached Request for Credit Note - 1 case – SUP 58502  - Hoegaarden 24 x 33cl Btl._x000D_
 1.	1 case of  Hoegaarden  24 x 33cl Btl ( ABV 4.9%) was missing from load._x000D_
2.	Goods received / check  in F. Loendersloot Warehouse._x000D_
3.	Date of arrival –  1st Sept 2016 in F. Loendersloot.</t>
  </si>
  <si>
    <t>SUP_58502</t>
  </si>
  <si>
    <t>HOEG WHIT OW 24 0,33L BOX WRA INT ABII</t>
  </si>
  <si>
    <t>0119019</t>
  </si>
  <si>
    <t>Please find attached Request for Credit Note – 1 cases – SUP 58458  (Becks 50 cl cans x 24)._x000D_
1.	1 case of  Becks 50 cl cans x 24 were damaged._x000D_
2.	Goods received in F. Loendersloot Warehouse._x000D_
3.	Date of arrival –   7th September 2016 in F. Loendersloot. q</t>
  </si>
  <si>
    <t>SUP_58458</t>
  </si>
  <si>
    <t>20/09 - Erik sent CN to customer, see email saved. 11/10 - customer asked for the CN again, Erik issued correct CN. The CN what was sent was an Invoice correction, which are refused by the customers.</t>
  </si>
  <si>
    <t>0118774</t>
  </si>
  <si>
    <t>During opening of the container in customs, damaged cases were noted due to transport . Damaged &amp; wet cases, several cases with broken bottles</t>
  </si>
  <si>
    <t>8690585-8648104</t>
  </si>
  <si>
    <t>4500250174_C   4500250174_1</t>
  </si>
  <si>
    <t>80452381-80413458</t>
  </si>
  <si>
    <t>SEGU4759252-TGHU6298245</t>
  </si>
  <si>
    <t>With Veracruz</t>
  </si>
  <si>
    <t>0117037</t>
  </si>
  <si>
    <t>Full load refused due to damages</t>
  </si>
  <si>
    <t>ISR5128-SVSaxp</t>
  </si>
  <si>
    <t>1800 cases</t>
  </si>
  <si>
    <t>Duplicate to 2016807</t>
  </si>
  <si>
    <t>0118741</t>
  </si>
  <si>
    <t>There’re 4629 cases showed in the invoice, but the actual quantity is 4411 cases and 218 cases were missing.</t>
  </si>
  <si>
    <t>JJP-033/2016-1</t>
  </si>
  <si>
    <t>218 cases</t>
  </si>
  <si>
    <t>0114562</t>
  </si>
  <si>
    <t>	The color of “expiration date “ is different. (white and black)_x000D_
	The fonts &amp; sizes of “expiration date” are different _x000D_
	The ink of “expiration date” could be erased easily _x000D_
	The Capsules of “Corona 355ml Bottle  are ” easy get rusty _x000D_
_x000D_
These issues are be serious warned by our channels! _x000D_
For the good brand image and lower rate of returned goods, please help us to solve these issues._x000D_
(The above expound we attached the related photos )_x000D_
_x000D_
Best Regards, Kevin Tai</t>
  </si>
  <si>
    <t>8718278-79-80-8718486-87-88-89-90-91-</t>
  </si>
  <si>
    <t>TW0416041/02/03/04-A</t>
  </si>
  <si>
    <t>CORO EXTR OW 4X6 0,355L GEN 4.5 TW</t>
  </si>
  <si>
    <t>Qty not determined</t>
  </si>
  <si>
    <t>0118895</t>
  </si>
  <si>
    <t>Kegs are found with leak liquid.</t>
  </si>
  <si>
    <t>CN0120160308</t>
  </si>
  <si>
    <t>LBP=EUR2814/1632*2=EUR5.17_x000D_
OCEAN FREIGHT=RMB9374.44/1632*2=RMB11.49_x000D_
FORWARDING CHARGE=RMB29848.43/1632*2=RMB36.58_x000D_
LABER CHARGE=RMB677.2/1632*2=RMB0.83_x000D_
IMPORT TAX=RMB(25902.37+12386.88)/1632*2=RMB46.92</t>
  </si>
  <si>
    <t>0118899</t>
  </si>
  <si>
    <t>One keg was found with leak liquid.</t>
  </si>
  <si>
    <t>CN0120160316</t>
  </si>
  <si>
    <t>1 KEG</t>
  </si>
  <si>
    <t>LBP=EUR5628/3264=EUR1.72_x000D_
OCEAN FREIGHT=RMB17357/3264=RMB5.32_x000D_
FORWADING CHARGE=RMB61896.76/3264=RMB18.96_x000D_
LABEL CHARGE=RMB1243/3264=RMB0.38_x000D_
IMPORT TAX=RMB(59723.34+24773.76)/3264=RMB25.89</t>
  </si>
  <si>
    <t>0120694</t>
  </si>
  <si>
    <t>The BL HLCUCHI160766318  had 6 containers in it._x000D_
The containers arrived on August 21st and were dishcarge on August 22nd. _x000D_
We received the print order until September 1st.._x000D_
_x000D_
Demurrages were paid until September 8th, 7 days after print order. If BL would had coe with print order we wouldn’t have paid any demurrage or storage costs._x000D_
_x000D_
Demurrage cost per day per container US$106.00 - Total demurrages: US$5,724.00_x000D_
Storage cost per day per container: US$10.72 - Storage Costs: US$803.49</t>
  </si>
  <si>
    <t>4502880190A-1B</t>
  </si>
  <si>
    <t>BMOU5497294</t>
  </si>
  <si>
    <t>Container numbers: BMOU5497294, FCIU8020750, FSCU9975167, HLXU6453541, HLXU8005232, TCNU9964298_x000D_
customer should claim directly with the forwarder</t>
  </si>
  <si>
    <t>0118527</t>
  </si>
  <si>
    <t>378 cases more received</t>
  </si>
  <si>
    <t>BUD LIGH OW 24 0,473L NR ALNR GEN DUAL</t>
  </si>
  <si>
    <t>378 cases</t>
  </si>
  <si>
    <t>only additional invoice</t>
  </si>
  <si>
    <t>0118669</t>
  </si>
  <si>
    <t>Demurrage and detention happened due to COO delay</t>
  </si>
  <si>
    <t>8777183-8985825-8985827</t>
  </si>
  <si>
    <t>TW04160404-TW04160601_A-TW04160601_C-TW04160601_F</t>
  </si>
  <si>
    <t>80450527-80451139</t>
  </si>
  <si>
    <t>GATU8768550-TCNU9942494</t>
  </si>
  <si>
    <t>52455/52453</t>
  </si>
  <si>
    <t>15120 cases</t>
  </si>
  <si>
    <t>9 containers in total. No costs involved</t>
  </si>
  <si>
    <t>0120907</t>
  </si>
  <si>
    <t>The delay on the original documents -  especially the ALADI and Anexo VIII – is causing a great amount of extra cost for storaging the goods at the port.</t>
  </si>
  <si>
    <t>CORONA EXTRA OW 4X6 355 ML AUS</t>
  </si>
  <si>
    <t>79540 cases</t>
  </si>
  <si>
    <t>PO	Container	Arrival_x000D_
4502811291	CLHU4659940 / HLBU1251828 / HLXU5137791 / HLXU5154720 / HLXU5202808 / HLXU5261518 / HLXU5294050	31-Aug-16_x000D_
4502811365_A	HLXU5179591 / HLXU5368208 / HLXU6235637	06-Sep-16_x000D_
4502811299	CAIU8541805 / CLHU4724270 / HLBU1527407 / HLXU5151629 / HLXU5260912 / IKSU4125826 / TCLU4158060	31-Aug-16_x000D_
4502811320	CLHU4357030 / HLXU5019166	31-Aug-16_x000D_
4502811403_A	HLBU1421185	06-Sep-16_x000D_
4502811333	CLHU8539536 / HLXU5083484 / HLXU6212689 / HLXU8535274 / TCKU4509527 / TCKU9592853	06-Sep-16_x000D_
4502811379	AMFU8843073 / HLXU8187517 / HLXU8461335 / HLXU5233476	06-Sep-16_x000D_
4502811350	CLHU4800488 / DRYU4004199 / HLBU1127870 / ILUU4003670 / TGHU4803163 / TRLU4885027 / TTNU4254568	06-Sep-16_x000D_
4502811356_A	TCLU1706432 / CAXU9935831 / HLXU5011674 / TCLU1765878 / HLBU1797634	06-Sep-16_x000D_
4502811365_B	HLXU4416087 / HLXU8102994 / HLXU8429204	12-Sep-16</t>
  </si>
  <si>
    <t>0120653</t>
  </si>
  <si>
    <t>Cerveceria y malteria Quilmes</t>
  </si>
  <si>
    <t>AR</t>
  </si>
  <si>
    <t>_x000D_
Documents not received on time: Certificates of Analysis related to this order were not sent on time (according to Argentinean specs.) and by the moment of this claim was submitted (19-Sep-16) documents are still pending. According to Argentinean specifications signature made on these documents must be done by the responsible person in his own hand, digital signature is not allowed. BSC Prague sent these documents with a digital signature on them. This issue is delaying the customs clearance.</t>
  </si>
  <si>
    <t>DGO-25501</t>
  </si>
  <si>
    <t>SPAT OKT OW 20 0,5L CTN</t>
  </si>
  <si>
    <t>330 CASES</t>
  </si>
  <si>
    <t>0112798</t>
  </si>
  <si>
    <t>expired kegs</t>
  </si>
  <si>
    <t>not sumbitted within 20 business days</t>
  </si>
  <si>
    <t>Please find attached Request for Credit Note –189 cases – SUP 58428 and 58434  (Becks 33 cl btl x 24)._x000D_
 1.	189 cases of  Becks 33 cl btl x 24 were received damaged_x000D_
2.	Goods received in F. Loendersloot Warehouse._x000D_
3.	Date of arrival –  14th and 16th  September 2016 F. Loendersloot.</t>
  </si>
  <si>
    <t>8930538, 8930544</t>
  </si>
  <si>
    <t>SUP_58428 53, SUP_58434</t>
  </si>
  <si>
    <t>80488253, 80489137</t>
  </si>
  <si>
    <t>189 cases (3 pallets)</t>
  </si>
  <si>
    <t>mass complaint. 29/09 - Plant: we will have to accept the complaint. In regards to filming the loading I will have to check with operations if this is feasible. _x000D_
We currently have a rather high number of slots next week due to a national holiday on Monday (same volume in 4 days instead of 5).</t>
  </si>
  <si>
    <t>0118726</t>
  </si>
  <si>
    <t>3 CASES DAMAGE</t>
  </si>
  <si>
    <t>8986363-8986366</t>
  </si>
  <si>
    <t>HK04160601</t>
  </si>
  <si>
    <t>80456453-80456456</t>
  </si>
  <si>
    <t>TCLU8069378-SEGU5611470</t>
  </si>
  <si>
    <t>0121553</t>
  </si>
  <si>
    <t>Complaint for demurrage fee caused at port of loading._x000D_
B/L No. 4022241250, demurrage fee EUR 300.</t>
  </si>
  <si>
    <t>CN0120160719-1</t>
  </si>
  <si>
    <t>544 kegs</t>
  </si>
  <si>
    <t>APCS not provided in time</t>
  </si>
  <si>
    <t>0121554</t>
  </si>
  <si>
    <t>Complaint for demurrage fee caused at port of loading._x000D_
B/L No. 4039144250, demurrage fee EUR 660.</t>
  </si>
  <si>
    <t>CN0120160624</t>
  </si>
  <si>
    <t>4200 cases</t>
  </si>
  <si>
    <t>0121556</t>
  </si>
  <si>
    <t>Complaint for detention fee caused at port of loading._x000D_
B/L No. 4022235430, detention fee US$125.</t>
  </si>
  <si>
    <t>CN0120160613</t>
  </si>
  <si>
    <t>EF consolidation</t>
  </si>
  <si>
    <t>We found 8 faulty Stella Artois kegs 30L. The kegs were sold and then returned to us by customers. The beer was flat. The kegs are going to be returned to you with our next shipment of empty kegs with the signage FAULTY and the complaint number. I will let you know the container number and ETA as soon as we load them and also attach a photo of the kegs in the container. Amount claimed: €26,48 x 4 SA keg and €10,13 per keg expenses (freight, customs clearing, transport)* Total claim amount: €146,44</t>
  </si>
  <si>
    <t>SNG2016-46</t>
  </si>
  <si>
    <t>28/09 - accepted by plant. Try to track the kegs! Keep complaint open! 10/10 - ETA: 6/11</t>
  </si>
  <si>
    <t>0121509</t>
  </si>
  <si>
    <t>Product re-routed to Iquique from Antofagasta due to a mistake by connect team in the ports of destination.53.293,00</t>
  </si>
  <si>
    <t>4500270-3</t>
  </si>
  <si>
    <t>HLXU8494391</t>
  </si>
  <si>
    <t>Containers: HLXU8494391 / BMOU5495373 / FCIU8018080 / HLXU5223800_x000D_
Importing zone needs to cover the costs (Control Tower´s responsibility)</t>
  </si>
  <si>
    <t>0054996</t>
  </si>
  <si>
    <t>There are 23 cases of Mous leaked or go mouldy. The container number is OOLU1559270.</t>
  </si>
  <si>
    <t>ABIC-19971-201502</t>
  </si>
  <si>
    <t>0123965</t>
  </si>
  <si>
    <t>46 cases found wet and rust due to the hole on the container.</t>
  </si>
  <si>
    <t>CN0420160614</t>
  </si>
  <si>
    <t>GATU4178598</t>
  </si>
  <si>
    <t>46 cases</t>
  </si>
  <si>
    <t>0120898</t>
  </si>
  <si>
    <t>I’d like to bring to your attention that during the unloading of our order SNG2016-52 our warehouse supervisor reporter to us that 33 Leffe Blonde (48507) cartons were missing from the container. _x000D_
The container was unsealed in our warehouse and there was not any infringement on the seal. _x000D_
Amount claimed: €12,50 x 33 Leffe Blonde cartons and €3,66 per carton expenses (unloading, customs clearing, transport)*_x000D_
_x000D_
Total claim amount: €533.28</t>
  </si>
  <si>
    <t>SNG2016-52</t>
  </si>
  <si>
    <t>MEDU1532654</t>
  </si>
  <si>
    <t>0125252</t>
  </si>
  <si>
    <t>Total: US$1,527.08                                                                                   ._x000D_
Disposal Fee:          US$741.08 (@US$3.88 x 191)_x000D_
Re palletizing Fee: US$327.60 (@US$0.15 x 2,184) as extra work_x000D_
Warehousing Fee:  US$458.40 (@US$2.40 x 191) as general base cost_x000D_
_x000D_
All the pallets in the same container of 1) should have been re-palletized, since insects spread over and crawled into also other pallets than that with leakage._x000D_
191 cases of Corona Sleek Can were found having leakage issue in total at receiving 2 containers._x000D_
_x000D_
Container 1) 162 cases on 4 pallets were damaged by beer leaked.  Insects grew in the container and crawled into also other pallets than the 4 pallets with leakage issue.</t>
  </si>
  <si>
    <t>GM16W26MC3K</t>
  </si>
  <si>
    <t>MEDU4043277</t>
  </si>
  <si>
    <t>191 cases</t>
  </si>
  <si>
    <t>Destruction fees: 93729 Yen = 892,37 USD_x000D_
Warehousing: 2,4 USD per unit = 458.4USD</t>
  </si>
  <si>
    <t>0121745</t>
  </si>
  <si>
    <t>Incomplete filling</t>
  </si>
  <si>
    <t>2 bottles with Incomplete filling issue.</t>
  </si>
  <si>
    <t>CN0420160310</t>
  </si>
  <si>
    <t>DFSU4219710</t>
  </si>
  <si>
    <t>2 bottles</t>
  </si>
  <si>
    <t>0123739</t>
  </si>
  <si>
    <t>Shipment arrived. When the container was opened, we did not find Mous and Leffe we ordered, but Hoegaarden.And we will claim for all the cost caused by receiving wrong SKU and shipping back._x000D_
Instead of  843 c/s of  SKU48501 and 540 c/s of  SKU19971, 1349 c/s of Hodgarrden were received.</t>
  </si>
  <si>
    <t>OB16 06 02 V</t>
  </si>
  <si>
    <t>3/1/2017 sent reminder to C regarding the shipback</t>
  </si>
  <si>
    <t>0124219</t>
  </si>
  <si>
    <t>54 cases less missing documents</t>
  </si>
  <si>
    <t>KRAT LEDIG FRIS 50CL/12 VAK 3.20</t>
  </si>
  <si>
    <t>correct quantity on invoice, checking documents and correct that.</t>
  </si>
  <si>
    <t>Rotten beer- probably temperature in container</t>
  </si>
  <si>
    <t>PRB364SA</t>
  </si>
  <si>
    <t>0125605</t>
  </si>
  <si>
    <t>Dear Partners,_x000D_
We have received the set of documents for the invoice 9910027254. Unfortunately thepacking list does not contain the production date and the expiry date. The delivery form this packing list (containers: OOLU7682240 and OOLU7729286) is waiting for the control. It is impossible to open these containers before the cotrol. We do not have the correct documents, despite of asking several times. We w ould like to stress that without the correct documetnt we will not obtain the control acceptation. In this case we would receive the fine and we could not market these goods in Poland._x000D_
According tio issue we kindly ask to send us inmediately th e correct packing list.</t>
  </si>
  <si>
    <t>9007649-9007650</t>
  </si>
  <si>
    <t>80451429-80451430</t>
  </si>
  <si>
    <t>OOLU7682240-OOLU7729286</t>
  </si>
  <si>
    <t>3312 cases</t>
  </si>
  <si>
    <t>0125840</t>
  </si>
  <si>
    <t>The BL HLCUME3160859738 has 11 containers in it._x000D_
The containers arrived on September 4th._x000D_
We received the print order until September 14th._x000D_
_x000D_
Demurrages were paid until September 22th, 8 days after print order. If BL would had come with print order we wouldn’t have paid any demurrage or storage costs._x000D_
_x000D_
Demurrage cost per day per container US$106.00 - Total demurrages: US$5,724.00_x000D_
Storage cost per day per container: US$10.72 - Storage Costs: US$942.81_x000D_
Corrections and new BL print due to BL ammendments – US$50.00</t>
  </si>
  <si>
    <t>9066218-19-20-21-22-23-24-25-26-27-28-29-30-31</t>
  </si>
  <si>
    <t>4502869459_11</t>
  </si>
  <si>
    <t>CORO EXTR OW 4X6 0,355L GEN 4.5 GT CL</t>
  </si>
  <si>
    <t>BMOU5482150, , , , , ,  , , _x000D_
BL: the BL was split, from forwarder side. BL is responsibility of Mexico, and client also. (EXW). To check if Mex was aware of the BL split, otherwise the client has to cover these costs._x000D_
AS for th invoices, they came without container and the container was updated in the flow after the invoice ws printed. To check why was the container not in the invoice and more importantly if it was warned to Prage, depending on whether Prague knew or not Mexico will have to cover the costs. To ask Soraya if she can assist_x000D_
 HLXU8330525, HLBU1155568, HLBU1083637HLBU1606580, HLXU8095895, HLBU1440570, HLX5239155, CAIU8549175, HLXU8255252, HLBU1471442_x000D_
Jose Daniel Lara or Ricardo should be able to help with the missing container/invoice issue. As for the BL, this is something to be fixed between Hapag and the customer._x000D_
CAIU9074120: notified to customs via letter_x000D_
12th October: invoice received_x000D_
_x000D_
PEA859821 sin el contenedor_x000D_
PEA860076 con el contenedor_x000D_
_x000D_
Confirmar con Ricardo si hubo fallo de la comunicacion en este caso. Si nos regimos por la politica de Intercompany global, el importador tiene que cubrir los costes igualmente</t>
  </si>
  <si>
    <t>0125817</t>
  </si>
  <si>
    <t>_x000D_
DETENTION CHARGE FOR 8 CONTAINERS.  DRIVERS ARRIVED AS THE HAD APPOINMENTS AND ABDID NOT LOAD ON TIME.  EMAIL FROM OUR FREIGHT FORWADER IS INCLUDED WITH CLAIM.  TRUCL LOAD THRU JAX.</t>
  </si>
  <si>
    <t>CRSU9253958</t>
  </si>
  <si>
    <t>2030010, 2030008,2030014,2030009,2030013,2030012,2030011, 2030015</t>
  </si>
  <si>
    <t>0125596</t>
  </si>
  <si>
    <t>GLOUCESTER DC HOWARD TENENS</t>
  </si>
  <si>
    <t>The USA is using card board boxes instead of straps or airbags to secure kegs. These are unstable and cause the loads/ pallets to tip and come apart. This is costing us extra money and time putting the pallets back together. I know the US complains that Mexico uses cardboard but now they are also using it. Doesn’t make sense and is in violation of the Quality Boost policy. We are charged an extra 22 £ per hour to consolidate the kegs. I will send an official breakdown of all costs involved.</t>
  </si>
  <si>
    <t>9216965 / 8937219</t>
  </si>
  <si>
    <t>4503262393 /4503156377</t>
  </si>
  <si>
    <t>80470945 / 80454584</t>
  </si>
  <si>
    <t>CXRU1455519 / MSCU7327223</t>
  </si>
  <si>
    <t>GOOSE IPA KEG 19,5 L FLASH</t>
  </si>
  <si>
    <t>no asnwer</t>
  </si>
  <si>
    <t>0126420</t>
  </si>
  <si>
    <t>Corrections where  required in the BL originally sent to Colombia. This where asked to MSC and Connect on time but they where done after the deadeline so an extra charge of COP $872,219 was genereted from MSC to make the correction needed._x000D_
Attached e mails as evidence of the timing of the corrections and invoices from MSC and Tactic Logistics (Colombia´s Logistics Operator)._x000D_
TOTAL claim: COP $872,219</t>
  </si>
  <si>
    <t>BUDAMB08-B</t>
  </si>
  <si>
    <t>MSCU9870414</t>
  </si>
  <si>
    <t>7 Orders under this PO_x000D_
investigation with Doc and Forwarder _x000D_
awaiting feedback from Doc - reminders sent_x000D_
forwarder contacted - awaiting feedback, answer, awaiting evidences</t>
  </si>
  <si>
    <t>0122749</t>
  </si>
  <si>
    <t>On our delivery from Inbev Belgium there was a pallet that appeared to have some breakages on it, however when the cases were removed for inspection we found that all of the cans were undamaged, but the packaging was slimy/mouldyand smelly with several dead flies inside them. _x000D_
_x000D_
Although the cans are undamaged, we think it might be better they are destroyed from a hygiene point of view. We may be able to clean up and re-pack them into plain packaging if necessary but it’s possible mould spores may still be present on the cans.</t>
  </si>
  <si>
    <t>Waiting pictures from transport later send to plant_x000D_
Crediting in process_x000D_
Finished</t>
  </si>
  <si>
    <t>0126225</t>
  </si>
  <si>
    <t>The complaint concerns the delay of payment the transport fees by your company_x000D_
-	The contenair arrived at Casablanca port on 11/08/2016_x000D_
-	The email received on 24/08/2016 indicate its ok to collect the order_x000D_
-	The contenair is totally cleared on 31/08/2016_x000D_
The penalty paid on company of delay of the contanair in the port = 1289.17 EURO</t>
  </si>
  <si>
    <t>B2016-7D</t>
  </si>
  <si>
    <t>MSKU2851601</t>
  </si>
  <si>
    <t>1.368 cases</t>
  </si>
  <si>
    <t>need a new Issue type? Followed up with shipping line by forwarder  RIMA. Demurrage charges. 24 Aug. shipping line informed that the containers were released. Why so late? 8/12 - RIMA: Bill release had been sent to Inbev on 23rd Aug, Shipping line had a right to charge Quay Rent from 29th Aug, after 5 days freetime.  We should therefore charge:-_x000D_
Container: MRKU8815596 - 7 Days Quay Rent @ 220 MAD per day = 1,540 MAD _x000D_
Container: MSKU2851601 - 7 Days Quay Rent @ 220 MAD per day = 1,540 MAD. But as goodwill gesture as it has taken so long to resolve, we will credit all charges on both invoice’s as follows Invoice: 5694544688: 5,350 MAD Invoice: 5694544688  5,350 MAD. 10/01 - RIMA: They already covered all Seago charges in full, even though, they say it should not be the case. They covered 100% as goodwill. There were actually 8 days where you did not pick up the containers after containers had been confirmed as release. This we are not be responsible for. For the 2 complaints Morocco claims 2578.34 EUR (complaints: 2016867 and 2016868). Forwarder only accepted 997.28 EUR (779.12 GBP for both complaints.) 11/01 - AM accepted the additional/rest of 1581.06 EUR as an act of goodwill. Customer to advise if there are any changes in the claimed amount.</t>
  </si>
  <si>
    <t>The complaint concerns the delay of payment the transport fees by your company_x000D_
-	The contenair arrived at Casablanca port on 11/08/2016_x000D_
-	The email received on 24/08/2016 indicate its ok to collect the order_x000D_
-	The contenair is totally cleared on 31/08/2016_x000D_
The penalty paid on company of delay of the contanair in the port = 1289.17 EURO. RECEIVED ON WERHOUSE ON AUGUST 31th  2016</t>
  </si>
  <si>
    <t>B 2016/7E</t>
  </si>
  <si>
    <t>MRKU8815596</t>
  </si>
  <si>
    <t>need a new Issue type? Followed up with shipping line by forwarder  RIMA. Followed up with shipping line by forwarder  RIMA. Demurrage charges. 24 Aug. shipping line informed that the containers were released. Why so late? 8/12 - RIMA: Bill release had been sent to Inbev on 23rd Aug, Shipping line had a right to charge Quay Rent from 29th Aug, after 5 days freetime.  We should therefore charge:-_x000D_
Container: MRKU8815596 - 7 Days Quay Rent @ 220 MAD per day = 1,540 MAD _x000D_
Container: MSKU2851601 - 7 Days Quay Rent @ 220 MAD per day = 1,540 MAD. But as goodwill gesture as it has taken so long to resolve, we will credit all charges on both invoice’s as follows Invoice: 5694544688: 5,350 MAD Invoice: 5694544688  5,350 MAD. 10/01 - RIMA: They already covered all Seago charges in full, even though, they say it should not be the case. They covered 100% as goodwill. There were actually 8 days where you did not pick up the containers after containers had been confirmed as release. This we are not be responsible for. For the 2 complaints Morocco claims 2578.34 EUR (complaints: 2016867 and 2016868). Forwarder only accepted 997.28 EUR (779.12 GBP for both complaints.) 11/01 - AM accepted the additional/rest of 1581.06 EUR as an act of goodwill. Customer to advise if there are any changes in the claimed amount.</t>
  </si>
  <si>
    <t>0124552</t>
  </si>
  <si>
    <t>These containers incurred on extra demurrage costs because ABI didn´t pay and gave the instruction to Hapag Lloyd at origin on time in order to release containers on time.</t>
  </si>
  <si>
    <t>PO16-001665-3/PO16-001665-2</t>
  </si>
  <si>
    <t>80488081/ 21510770</t>
  </si>
  <si>
    <t>HLXU5149977</t>
  </si>
  <si>
    <t>22/052017 billing contacted _x000D_
22/05/2017 approval from Ralf received _x000D_
18/05/2017 approval from country manager received _x000D_
11/05/2017  reminder to country manager_x000D_
05/05/2017  reminder to country manager_x000D_
26/04/2017   reminder to country manager_x000D_
20/04/2017  reminder to country manager _x000D_
10/04/2017  reminder to country manager _x000D_
06/04/2017 reminder to country manager _x000D_
04/04/2017 follow up with country manager _x000D_
31/03/2017 follow up with Importing zone in order to issue the payment_x000D_
20/03/2017 aligned with Duarte to close the complaint _x000D_
23/01/2017 on hold - commercial_x000D_
30/06 asking for more details_x000D_
4/07 on-going investigation within BSC/communicating with Pedro Arias_x000D_
7/7 forwarder contacted - wrong payment terms provided by BSC_x000D_
root cause: customer in transition - wrong incoterms caused a documents delay_x000D_
3/8 Bara contacted Patricia - who will cover the cost?_x000D_
22/8 rejected by Miguel_x000D_
31/8 call with Pedro and Patricia to discuss the covering of the costs_x000D_
1/9 putting together all required documents  - communication with Pedro (all Panama complaints)</t>
  </si>
  <si>
    <t>0120063</t>
  </si>
  <si>
    <t>Hello, this container, TRLU9461377 arrived short x 100cs. I questioned this invoice when issued as issued x 1860cs when standard loads are 1760cs. Looks like a typo from the ABI end._x000D_
_x000D_
Please issue a credit note for the missing goods._x000D_
Cheers, Shelley</t>
  </si>
  <si>
    <t>DP26105_3_A</t>
  </si>
  <si>
    <t>TRLU9461377</t>
  </si>
  <si>
    <t>100 cases</t>
  </si>
  <si>
    <t>Invoice 9910023529_x000D_
PO con 1860, capaz venga mal tipeado de Mexico</t>
  </si>
  <si>
    <t>0151027</t>
  </si>
  <si>
    <t>We received 22 boxes less of the product FRAN HWH OW 20 0,5L BOX W EUR.</t>
  </si>
  <si>
    <t>DGO-8161</t>
  </si>
  <si>
    <t>0156236</t>
  </si>
  <si>
    <t>There are double dates printed at the bottom of the can, which are also not clear.</t>
  </si>
  <si>
    <t>CN0120160427</t>
  </si>
  <si>
    <t>0156237</t>
  </si>
  <si>
    <t>80421694, 80421693</t>
  </si>
  <si>
    <t>0155986</t>
  </si>
  <si>
    <t>120 CASES SHORT RECEIVED- CONTAINER.CXDU 2134545</t>
  </si>
  <si>
    <t>4520116713_B</t>
  </si>
  <si>
    <t>CXDU2134545</t>
  </si>
  <si>
    <t>CORO EXTR OW 4X6 0,355L AFR 4.5 ZA</t>
  </si>
  <si>
    <t>0156248</t>
  </si>
  <si>
    <t>Detention &amp; Demurrage caused due to document not provided on time. ATA 11/18 while doc received on 11/29._x000D_
284,02 USD</t>
  </si>
  <si>
    <t>DGO-CN0720160902A</t>
  </si>
  <si>
    <t>TGCU0221320</t>
  </si>
  <si>
    <t>54705/54702</t>
  </si>
  <si>
    <t>1296 cases</t>
  </si>
  <si>
    <t>•	1 cases received damaged_x000D_
•	Damaged product was received in Loendersloot warehouse. _x000D_
•	Photos of the damaged cases are attached in the email.</t>
  </si>
  <si>
    <t>SUP_59441</t>
  </si>
  <si>
    <t>0155202</t>
  </si>
  <si>
    <t>We received PO 4500524414 yesterday and you have sent 1953 PC of Löwenbräu CAN 24X0,50 and I only ordered 1827 the confirmation from you have confirmed this. However the new amount is not a problem but the shipping note and the EMCS document says that you have sent 1827 PC. _x000D_
_x000D_
This exact case happened with PO 4500435488. Please take a look at your internal set up when handling this SKU.</t>
  </si>
  <si>
    <t>0155206</t>
  </si>
  <si>
    <t>8 C/S SKU34101 ARRIVED ON PALLET DAMAGED</t>
  </si>
  <si>
    <t>CMD17580</t>
  </si>
  <si>
    <t>0156007</t>
  </si>
  <si>
    <t>Our forwarder boeckmans inform us that they have extra cost via extra waiting time during loading, they have wait 4 hours and it cost us 116€_x000D_
It’s not acceptable that we paid these extra cost due to loading time</t>
  </si>
  <si>
    <t>CL429-2016</t>
  </si>
  <si>
    <t>2400 Cases</t>
  </si>
  <si>
    <t>0157404</t>
  </si>
  <si>
    <t>Interporto</t>
  </si>
  <si>
    <t>Zacatecas</t>
  </si>
  <si>
    <t>Customer received product with wrong BBD, Printed 09/07/2017 and should be 07/09/2017_x000D_
Resolution: Complaint accepted by the plant</t>
  </si>
  <si>
    <t>TGHU4614534-FSCU4268650</t>
  </si>
  <si>
    <t>CORO EXTR OW 8X3 0,355L</t>
  </si>
  <si>
    <t>11/04/2017 CN in process_x000D_
04/03/2017 Reminder sent to customer_x000D_
30/03/2017 Reminder sent to customer_x000D_
22/03/2017 Reminder sent to customer_x000D_
17/03/2017 Reminder sent to customer_x000D_
08/03/2017 Customer to share CC and GL account to be credited_x000D_
27/02/2017 CN in process_x000D_
13/02/2017 Invoices sent to plant for acceptance_x000D_
11/01/2017 customer to send invoices</t>
  </si>
  <si>
    <t>0157929</t>
  </si>
  <si>
    <t>Fowler Kathryn</t>
  </si>
  <si>
    <t>Damaged caps of kegs, but also labeled with customs tape</t>
  </si>
  <si>
    <t>BODPRB020</t>
  </si>
  <si>
    <t>Rejected by plant, AM not willing to cover</t>
  </si>
  <si>
    <t>0156999</t>
  </si>
  <si>
    <t>Bristol Subco (Inbev UK)</t>
  </si>
  <si>
    <t>WET LOAD DUE TO HOLE IN THE ROOF OF THE CONTAINER</t>
  </si>
  <si>
    <t>MEDU8292180</t>
  </si>
  <si>
    <t>CORO EXTRA OW 2X12 0,33L COMP</t>
  </si>
  <si>
    <t>155 cases</t>
  </si>
  <si>
    <t>Tropico - Veracruz_x000D_
Loaded: 15-09-16_x000D_
_x000D_
23/01/2017 reminder with escalation_x000D_
18/01/2017 reminder with Escalation_x000D_
12/2017: reminders Veracruz_x000D_
11/01/2017: Reminder Veracruz</t>
  </si>
  <si>
    <t>0156289</t>
  </si>
  <si>
    <t>Details:_x000D_
1 KEG WITHOUT CAP (PONU1371974)_x000D_
1 KEG DAMAGE CAP (MRKU0201586)</t>
  </si>
  <si>
    <t>HK0120160802</t>
  </si>
  <si>
    <t>0157315</t>
  </si>
  <si>
    <t>We found 1 faulty Stella Artois keg 30L. The keg was sold and then returned to us by a customer. The beer was flat._x000D_
The kegs are going to be returned to you with our next shipment of empty kegs with the signage FAULTY and the complaint number. I will let you know the container number and ETA as soon as we load them and also attach a photo of the keg in the container. Amount claimed: 26,48€ x 1 SA keg  and 10,13€ per keg  expenses (freight, customs clearing, transport, insurance)* Total claim amount: 36,61€</t>
  </si>
  <si>
    <t>SNG2016-58</t>
  </si>
  <si>
    <t>accepted, no need for the return</t>
  </si>
  <si>
    <t>0159296</t>
  </si>
  <si>
    <t>Complaint for demurrage fee caused at port of loading._x000D_
B/L No. 4022249910; demurrage fee EUR 40.</t>
  </si>
  <si>
    <t>CN0120160717-1A</t>
  </si>
  <si>
    <t>0357625</t>
  </si>
  <si>
    <t>Incident</t>
  </si>
  <si>
    <t>Other Supply Chain Execution</t>
  </si>
  <si>
    <t>Damaged pallets in 3 containers</t>
  </si>
  <si>
    <t>CN0120170110, CN0120170114, CN0120170115</t>
  </si>
  <si>
    <t>FRAN HWD OW 20 0,5L BOX IPPC CN</t>
  </si>
  <si>
    <t>22/05/2017 - Customer informed and complaint closed</t>
  </si>
  <si>
    <t>0361983</t>
  </si>
  <si>
    <t>STEL ART OW 2X12 0,33L TRA USA DEP VBI</t>
  </si>
  <si>
    <t>22/05/2017 - Incident registered and closed</t>
  </si>
  <si>
    <t>0355892</t>
  </si>
  <si>
    <t>STANBEV INTERNATIONAL DISTRIBUT</t>
  </si>
  <si>
    <t>Customer can not collect the containers in Riga due a problem between  the shipping line with ABI</t>
  </si>
  <si>
    <t>172_A</t>
  </si>
  <si>
    <t>OOLU4295041</t>
  </si>
  <si>
    <t>23/05/2017 Under investigation BSC</t>
  </si>
  <si>
    <t>0365444</t>
  </si>
  <si>
    <t>Bahrain MM</t>
  </si>
  <si>
    <t>BH</t>
  </si>
  <si>
    <t>Magor</t>
  </si>
  <si>
    <t>short shelf life of 525 kegs + BBD missing on 3 kegs</t>
  </si>
  <si>
    <t>CMAU8327798</t>
  </si>
  <si>
    <t>06/06/2017 - reminder sent to customer if they try to sell._x000D_
30/05/2017 - discussed with Pepijn. Wait for customer to sell._x000D_
29/05/2017 - discussed with Pepijn_x000D_
22/05/2017 - sent out to Magor Log (but loaded in Sharpness)</t>
  </si>
  <si>
    <t>UK - Less than 200€/$</t>
  </si>
  <si>
    <t>30/05/2017 - CN requested from OT</t>
  </si>
  <si>
    <t>0343612</t>
  </si>
  <si>
    <t>SARGIS KAROLINA LLC</t>
  </si>
  <si>
    <t>AM</t>
  </si>
  <si>
    <t>Damaged and missing cases</t>
  </si>
  <si>
    <t>26/05/2017 - sent for crediting_x000D_
24/05/2017 - customer needs to confirm the quantity of damaged and missing cases_x000D_
24/05/2017 - customer asked to send invoices for extra fees if any</t>
  </si>
  <si>
    <t>0346424</t>
  </si>
  <si>
    <t>customer received 2 cases short shipment</t>
  </si>
  <si>
    <t>BS-725A</t>
  </si>
  <si>
    <t>80586199/22190014</t>
  </si>
  <si>
    <t>HLBU1704586</t>
  </si>
  <si>
    <t>24/05/2017 US informed about new complaint</t>
  </si>
  <si>
    <t>0354073</t>
  </si>
  <si>
    <t>Bremen</t>
  </si>
  <si>
    <t>SUP 61132, 61133</t>
  </si>
  <si>
    <t>_x000D_
26/05/2017 - OT contacted for CN_x000D_
26/05/2017 - accepted_x000D_
25/05/2017 - reminder sent to plant_x000D_
24/05/2017 - reminder sent to plant_x000D_
16/05/2017 - it can be registered_x000D_
15/05/2017 - forwarded to AM by TL_x000D_
15/05/2017 - forwarded to plant</t>
  </si>
  <si>
    <t>0363622</t>
  </si>
  <si>
    <t>5 containers with short shelf life SA</t>
  </si>
  <si>
    <t>4504861319,…</t>
  </si>
  <si>
    <t>22/05/2017 - Oktya, Petr and Pepijn contacted</t>
  </si>
  <si>
    <t>Different stock loaded</t>
  </si>
  <si>
    <t>29/05/2017 - Reminder sent to Pepijn_x000D_
24/05/2017 - Sent out to Pepijn</t>
  </si>
  <si>
    <t>0370160</t>
  </si>
  <si>
    <t>The complete delivery has slipped (shifted load)</t>
  </si>
  <si>
    <t>4500316250-003299</t>
  </si>
  <si>
    <t>_x000D_
07/06/2017 - reminder sent to plant with POD received from customer_x000D_
06/06/2017 - Additional information requested. POD received. More photos needed and clarification of the Invoices (what trips are claimed)_x000D_
30/05/2017 - reminder sent to customer_x000D_
26/05/2017 - answer received from empties team_x000D_
25/05/2017 - forwarded to empties team _x000D_
24/05/2017 - customer to provide CMR, photos, amount claimed_x000D_
24/05/2017 - forwarded to plant</t>
  </si>
  <si>
    <t>0369507</t>
  </si>
  <si>
    <t>BE - Less than 200€/$</t>
  </si>
  <si>
    <t>Jupille</t>
  </si>
  <si>
    <t>leaking 1 keg</t>
  </si>
  <si>
    <t>PO16206</t>
  </si>
  <si>
    <t>30/05/2017 - photos received as promised on 25/05 by red-list customer._x000D_
25/05/2017 - OT and OTC contacted for CN. Received._x000D_
24/05/2017 - customer to provide photo</t>
  </si>
  <si>
    <t>0370877</t>
  </si>
  <si>
    <t>1. Seaway Bill missing, containers cannot be cleared. 2. Incorrect Insurance Certificate</t>
  </si>
  <si>
    <t>ECMU1996562 / TRHU2637785</t>
  </si>
  <si>
    <t>06/06/2017 - reminder sent to BSC_x000D_
31/05/2017 - reminder sent to BSC. Docs were sent yesterday, B/L is still missing!_x000D_
24/05/2017 - forwarded to BSC (Mathieu)</t>
  </si>
  <si>
    <t>0114865</t>
  </si>
  <si>
    <t>BACTERIUM HARMFUL TO BEER were detected from 6G batch (air sample for microbe) in keg products of BASS PALE ALE._x000D_
It has not yet arrived at Japan._x000D_
It is serious problem for us. _x000D_
We have to do reinspection when it arrive._x000D_
_x000D_
Could you tell us your micro results ASAP._x000D_
_x000D_
We request investigation and improvement of cause in this serious problem.</t>
  </si>
  <si>
    <t>0127889</t>
  </si>
  <si>
    <t>LEFF BLON OW 24 0.33L BOX WR INT ND. Shortlanded 3 cartons when we do unstuffing in our warehouse.</t>
  </si>
  <si>
    <t>LTPO16000220</t>
  </si>
  <si>
    <t>OOLU1496525</t>
  </si>
  <si>
    <t>0113492</t>
  </si>
  <si>
    <t>different BBD bottle and case</t>
  </si>
  <si>
    <t>waiting more information from customer before sending to the plant</t>
  </si>
  <si>
    <t>0127839</t>
  </si>
  <si>
    <t>Corresponde a fletes en falso que se efectuaron, debido a que el proveedor solicitó colocación de contenedores  y por falta de producto y sin previo aviso se presentan los contenedores a planta por lo que se incurre en el flete.  Este Costo debe ser pagado a Costa Rica Carries, la cancelación de las facturas: 77944  y  77946, por un monto total $ 2.340. _x000D_
Junto a este reclamo se adjunta copia de las facturas y correos.</t>
  </si>
  <si>
    <t>CORO EXTR OW 4X6 0,355L GEN 4.5 CR</t>
  </si>
  <si>
    <t>1 booking rechazado en Agosto, otro booking en Septiembre by Arturo Pitalua. Customer claims false freights, and mentions the containers being sent to the plant</t>
  </si>
  <si>
    <t>0127883</t>
  </si>
  <si>
    <t>Hello, this container, PONU7221288, arrived with a hole in the roof which resulted in x 80cs of water damaged, unsaleable Corona stock. Photos attached._x000D_
_x000D_
Please issue a credit note for the damaged goods._x000D_
Cheers, Shelley</t>
  </si>
  <si>
    <t>8922273 8917566 8915688 8912692</t>
  </si>
  <si>
    <t>DP26204_A DP26210_3 DP26212 DP26213_1</t>
  </si>
  <si>
    <t>354 cases</t>
  </si>
  <si>
    <t>24/01/2017 Credit note in CT_x000D_
17/01: Tropico accepted Veracruz, CN in process. Inge accepted compensating customer in advance_x000D_
06-01-2017: claim to forwarder for 3 containers. Veracruz pending 2 containers_x000D_
_x000D_
PONU7221288: 25.07.2016: Veracruz: 80 CTNS_x000D_
SEGU5225246: 31.07.2016: Manzanillo: 100 CTNS_x000D_
PCIU8809394: 20.07.2016: Manzanillo: 44 CTNS_x000D_
ECMU4452412: 26.07.2016: Veracruz: 30 CTNS_x000D_
SEGU5306414: 08.08.2016: Manzanillo 100 CTNS_x000D_
Veracruz: 110 cases, USD 783.2 plant, USD 1644.5 ABII_x000D_
Forwader: USD 3647,8_x000D_
7,12 USD mexico_x000D_
14,95 USD ABII</t>
  </si>
  <si>
    <t>0129503</t>
  </si>
  <si>
    <t>1. AFTER SERVERAL REQUEST, STILL WAITING TO RECEIVE THE ORIGINAL_x000D_
DOCUMENTS OF THE GOODS:_x000D_
INVOICES, CERTIFICATE OF ORIGIN, CERTIFICATE OF HEALTH, PACKING LIST_x000D_
WITH LOT NUMBER AND EXPIRE DATE, ALL THESE DOCUMENTS SIGNED AND_x000D_
STAMPED ARE MISSING, AS WELL AS THE COPIES_x000D_
2. CONTAINERS BLOCKED AT TERMINAL_x000D_
3. EXTRA FEE, DEMURAGE, STORAGE TO BE PAID DUE TO THIS DELAY FOR DOCS_x000D_
4. 1 WEEK WITHOUT FEEDBACK FROM YOUR FRONT OFFICE ( STILL ANY REACT_x000D_
FROM THEM)_x000D_
5. RISK OF OUT OF STOCK_x000D_
6. MISSING SALES_x000D_
7. DEMAGE TOOUR COMPANY AND TO OUR CLIENTS</t>
  </si>
  <si>
    <t>8878757 / 8878758 / 8577644 / 8805073</t>
  </si>
  <si>
    <t>PO-NR11-2016_A-PO-NR13-2016</t>
  </si>
  <si>
    <t>80429402-80429403-</t>
  </si>
  <si>
    <t>CAXU9831708 / BMOU5501671</t>
  </si>
  <si>
    <t>To confirm costs</t>
  </si>
  <si>
    <t>0130017</t>
  </si>
  <si>
    <t>Thompson Angie</t>
  </si>
  <si>
    <t>defective label printing 27 cases</t>
  </si>
  <si>
    <t>OB160506B3</t>
  </si>
  <si>
    <t>OOLU7947539</t>
  </si>
  <si>
    <t>GOOS GILLIAN OW 12 0,765L GEN</t>
  </si>
  <si>
    <t>3/3 APAC will confirm what will happen with the product _x000D_
21/2 customer confirmed to close the complaint without reimbursment_x000D_
20/2 reminder to customer _x000D_
15/2 reminder to customer _x000D_
10/2 reminder to customer _x000D_
8/2 customer to provide estimated costs for the shipping and disposing of the product _x000D_
7/2 customer informed us the shipping of samples will be more expensive than credit note_x000D_
awaiting disposal letter from the customer_x000D_
16/12 confirmed that the customer should destroy the product _x000D_
1/12 customer informed to send the samples to US _x000D_
29/11 plant accepted the damage _x000D_
13/10 sent to plant for investigation _x000D_
12/10 registered _x000D_
11/10 asking for more details the customer</t>
  </si>
  <si>
    <t>GOOS JULIET OW 12 0,765L GEN</t>
  </si>
  <si>
    <t>viz. 2016878 page 1</t>
  </si>
  <si>
    <t>0131180</t>
  </si>
  <si>
    <t>Stella Artois 1/6th BBL Keg shipped to NAZ._x000D_
Jacksonville Brewery received 720 pieces of B9-B70-01’s on shipment #21485628.  Within the 720 pieces,  we have found 378 kegs with missing caps and two leaking kegs (w/missing caps).  This product is in the process of being blocked.</t>
  </si>
  <si>
    <t>378 kegs</t>
  </si>
  <si>
    <t>0131210</t>
  </si>
  <si>
    <t>Newark received Stella Artois 1/6th BBL kegs without tamper proof caps. There is a total of 9 leakers and 1811 missing caps from kegs.  Inspected = 9,266 kegs_x000D_
Defects = 2,864 kegs. o 2,833 with missing caps. o 31 leakers dumped. * Labor to unload, inspect, and replace caps = 149 hours</t>
  </si>
  <si>
    <t>23/12 - supporting docs received</t>
  </si>
  <si>
    <t>0106565</t>
  </si>
  <si>
    <t>On opening of container, many  kegs collapsed and dropped as the same as HW0432, I reported last month.</t>
  </si>
  <si>
    <t>HW0438</t>
  </si>
  <si>
    <t>VOLZ SVET PET 12 1L SHR RU</t>
  </si>
  <si>
    <t>Letter shared</t>
  </si>
  <si>
    <t>0127596</t>
  </si>
  <si>
    <t>short supplied 9 cases in 3 containers</t>
  </si>
  <si>
    <t>TCKU3915820, CLHU251883, FCIU437389</t>
  </si>
  <si>
    <t>9 cases missing from 3 containers</t>
  </si>
  <si>
    <t>0131477</t>
  </si>
  <si>
    <t>Received container was scratch and dirty. We have been force to wash and repair the container and return to the carrier company.</t>
  </si>
  <si>
    <t>LTPO16000492</t>
  </si>
  <si>
    <t>MSKU6200927</t>
  </si>
  <si>
    <t>0130846</t>
  </si>
  <si>
    <t>Please find attached Request for Credit Note – 126 cases – SUP 59391  (Becks 33 cl btl x 24)._x000D_
 1.	126 cases of  Becks 33 cl btl x 24 were damaged._x000D_
2.	Goods received in F. Loendersloot Warehouse._x000D_
3.	Date of arrival –  7TH October 2016 F. Loendersloot.</t>
  </si>
  <si>
    <t>SUP_59391</t>
  </si>
  <si>
    <t>28/10 - complaint owner change from Logistics Mathias-Michael to Quality --&gt; packaging (Andreas)</t>
  </si>
  <si>
    <t>0130216</t>
  </si>
  <si>
    <t>Claim is due to accumulated  Port storage and Line demurrage charges because of non receipt of correct documents required for clearance :  _x000D_
Breakdown: (Exchange rate : EUR1.00 = QAR4.0791)_x000D_
A.) Port Storage                         : QAR 1,980_x000D_
B.) Line Demurrage charges      : QAR 1,365_x000D_
Total Amount                           : QAR 3,345  =  EUR 820.34_x000D_
Please be advised that all of the accrued charges will be recharged to your account.</t>
  </si>
  <si>
    <t>PO15508</t>
  </si>
  <si>
    <t>APZU3318606</t>
  </si>
  <si>
    <t>13/10 - complaint received, but was unclear which container can be registered. One of the containers will not be claimed (dicussed with Vinod over the phone). 31/10 - correct container received.</t>
  </si>
  <si>
    <t>0129775</t>
  </si>
  <si>
    <t>Israel Beer Breweries (Carlsberg)</t>
  </si>
  <si>
    <t>We have on site 620 kegs with production date 5/7/2016  ._x000D_
We checked 2 kegs from this production :one from 21:52 and the other from 22:00 .In both of them the Co2 content was 4.0 gr/liter ._x000D_
We also checked one keg from production date 6/7/2016 08:02 and the result was 4.7 .I put on hold all those 580 kegs until you will inquire the issue and inform us what to do . We will check another keg from 5/7/2016 from different hour. 13/10: Today we checked keg from 5/7/2016 hour 14:23 and the Co2 content was 4.3 (on the minimum but ok) .I ordered the logistics department that they can release all kegs produced on 5/7/2016 before 14:23 therefor  we will still have on hold kegs between 14:23 and 24:00 (22:00 was 4 gr/liter).</t>
  </si>
  <si>
    <t>9057463, 9083783, _x000D_
5904026, 5903983, 5904042</t>
  </si>
  <si>
    <t>5904026, 5903983, 5904042</t>
  </si>
  <si>
    <t>293 kegs</t>
  </si>
  <si>
    <t>20/10 - to customer: Please be informed that in case we do not receive the batch code so we can start the investigation for this complaint by Friday 21/10, the complaint will be closed end of business day on Friday with no possibility of reopening it. 24/10 - complaint closed. 14/11 - 293 kegs to be confirmed by customer.</t>
  </si>
  <si>
    <t>0131410</t>
  </si>
  <si>
    <t>white powder on the bottom of the container</t>
  </si>
  <si>
    <t>LHA-5906B</t>
  </si>
  <si>
    <t>OOLU0388249</t>
  </si>
  <si>
    <t>31/10 accepted by US</t>
  </si>
  <si>
    <t>0123732</t>
  </si>
  <si>
    <t>double shipment</t>
  </si>
  <si>
    <t>9083761/</t>
  </si>
  <si>
    <t>OB160630B/OB160630KA</t>
  </si>
  <si>
    <t>80467307/</t>
  </si>
  <si>
    <t>HLXU5212149</t>
  </si>
  <si>
    <t>2 containers (2688cases)</t>
  </si>
  <si>
    <t>total cost TBC</t>
  </si>
  <si>
    <t>0131396</t>
  </si>
  <si>
    <t>damaged container</t>
  </si>
  <si>
    <t>OOLU1372355</t>
  </si>
  <si>
    <t>amount claimed TBC_x000D_
withdrawn by the customer</t>
  </si>
  <si>
    <t>0131340</t>
  </si>
  <si>
    <t>Von Rettig Michael</t>
  </si>
  <si>
    <t>Returning kegs wasn`t loaded. Our customer delivered the goods to our department._x000D_
Returning with 9386710 Freight costs € 327,25. our customer Prätorius delivered empty kegs to our departement, because the roundtrip at the 27.09. was canceled ( see enclosed mail ) _x000D_
There was problems of capacity in the warehouse by the customer. The kegs will be picked up at the 17.10.2016 at our departement</t>
  </si>
  <si>
    <t>4500302522-006583</t>
  </si>
  <si>
    <t>KEG 30 LT 30,00 EURO</t>
  </si>
  <si>
    <t>empty return transport fees accepted by AM. No HL!</t>
  </si>
  <si>
    <t>0131268</t>
  </si>
  <si>
    <t>defective printing</t>
  </si>
  <si>
    <t>DGO-160602A-1</t>
  </si>
  <si>
    <t>OOLU4320334</t>
  </si>
  <si>
    <t>closed by the customer _x000D_
sent to US_x000D_
pictures requested from uS_x000D_
pending - customer</t>
  </si>
  <si>
    <t>0131272</t>
  </si>
  <si>
    <t>OB160506B1A</t>
  </si>
  <si>
    <t>OOLU8423095</t>
  </si>
  <si>
    <t>GOOS LOLIT OW 12 0,765L GEN</t>
  </si>
  <si>
    <t>closed by the customer</t>
  </si>
  <si>
    <t>0131286</t>
  </si>
  <si>
    <t>-DAMAGE CARTON_x000D_
_x000D_
Dear Team,_x000D_
_x000D_
 _x000D_
_x000D_
On 30-Sep, we received 1 of 4 container  (cont number: HLXU5335204) and detected 2 broken position of container, 30 cases of Corona had damage carton._x000D_
_x000D_
 _x000D_
_x000D_
Pls see att’d the picture._x000D_
_x000D_
 _x000D_
_x000D_
Thanks,_x000D_
_x000D_
Dung.</t>
  </si>
  <si>
    <t>VN04160601_A</t>
  </si>
  <si>
    <t>HLXU5335204</t>
  </si>
  <si>
    <t>CORO EXTR OW 4X6 0,355L GEN 4.5 VN</t>
  </si>
  <si>
    <t>Broken container_x000D_
_x000D_
04.08.2016 - Manzanillo</t>
  </si>
  <si>
    <t>0131908</t>
  </si>
  <si>
    <t>Hello, this container, PCIU4592802, arrived with damaged stock on the bottom layer of one pallet due to ‘pallet slide’. It has resulted in x 11cs damaged and unsaleable Corona stock. Photos attached._x000D_
_x000D_
Please issue a credit note for the damaged goods._x000D_
Cheers, Shelley</t>
  </si>
  <si>
    <t>DP26127</t>
  </si>
  <si>
    <t>PCIU4592802</t>
  </si>
  <si>
    <t>CORO EXTR CAN 3X10 0,355L AU</t>
  </si>
  <si>
    <t>Manzanillo 08.08.2016</t>
  </si>
  <si>
    <t>0113472</t>
  </si>
  <si>
    <t>BB0693</t>
  </si>
  <si>
    <t>483 Kegs</t>
  </si>
  <si>
    <t>0132877</t>
  </si>
  <si>
    <t>damage_x000D_
$704.37 TAXES AND FREIGHT</t>
  </si>
  <si>
    <t>CAIU9176332</t>
  </si>
  <si>
    <t>53 cases</t>
  </si>
  <si>
    <t>0132735</t>
  </si>
  <si>
    <t>Defective labels</t>
  </si>
  <si>
    <t>8943499/8943489</t>
  </si>
  <si>
    <t>005A / 003A</t>
  </si>
  <si>
    <t>80430695 / 21487584</t>
  </si>
  <si>
    <t>HLXU5125506</t>
  </si>
  <si>
    <t>GOOSE MAT OW 12 0,765 ML</t>
  </si>
  <si>
    <t>24/04/2017 follow up with DGO team _x000D_
17/03/2017 ongoing investigation DGO team/APAC_x000D_
03/02/2017 ongoing investigation with DGO team _x000D_
03/02/2017 confirmed with the customer that the product can not to be sold _x000D_
02/02/2017 ongoing investigation with Master data/Transport Planning_x000D_
30/01/2017 total quantity and amount claimed confirmed _x000D_
16/01/2017 confirming the total amount claimed _x000D_
14/01/2017 additional pictures provided from the customer_x000D_
24/11/2016 asking plant what evidences would be needed =&gt; additional pictures _x000D_
18/11/2016 plant rejected _x000D_
on going investigation_x000D_
21/10/2016 quantity /amount /pictures provided _x000D_
17/10/2016  requested more pictures from the customer_x000D_
17/10/2016 plant contacted</t>
  </si>
  <si>
    <t>Please see comments above</t>
  </si>
  <si>
    <t>0130903</t>
  </si>
  <si>
    <t>Customer has received EUR1 certificate for container EISU3945762 ( order #9107715 Invoice #9910029141) - mistakly indicated_x000D_
For SKU 6448 instead of 0,5l is indicated 5,5L because of this customs didn't accept certificate and now import fee is applicable for our cargo, which is 1906,47 EUR</t>
  </si>
  <si>
    <t>EISU3945762</t>
  </si>
  <si>
    <t>LOWB OKT OW 20 0,5L BOX</t>
  </si>
  <si>
    <t>867 cases</t>
  </si>
  <si>
    <t>0130904</t>
  </si>
  <si>
    <t>We have received EUR 1 certificate for container BMOU3110430, ORDER 913682) IN CERTIFICATE IS MISTAKENLY INDICATED CONTAINER NUMBER. Instead of BMOU3110430 is indicated BMOU3115430 -&gt; BECAUSE OF THIS CUSTOMS didn't accept certificate and now import fee is applicable for our cargo, which is 2146,62EUR</t>
  </si>
  <si>
    <t>69b</t>
  </si>
  <si>
    <t>1530 cases</t>
  </si>
  <si>
    <t>sent out to investigation to TA</t>
  </si>
  <si>
    <t>0133312</t>
  </si>
  <si>
    <t>Shifted pallets due to shrink wrapping not continuing from product down to pallet. 14 pallets shifted on this load 2 feet of the skid</t>
  </si>
  <si>
    <t>9115230, 9181650</t>
  </si>
  <si>
    <t>4504742763, 4504753184</t>
  </si>
  <si>
    <t>STEL ART OW 4X6 0,33L BOX WRA HOL USA</t>
  </si>
  <si>
    <t>TB</t>
  </si>
  <si>
    <t>0132003</t>
  </si>
  <si>
    <t>Hoegarden Rose damaged probably because of high temperature during transport</t>
  </si>
  <si>
    <t>PRB358HWRS</t>
  </si>
  <si>
    <t>sent out to plant - issuing CN</t>
  </si>
  <si>
    <t>0131055</t>
  </si>
  <si>
    <t>CMD17128</t>
  </si>
  <si>
    <t>0133542</t>
  </si>
  <si>
    <t>The shipment instrucion of this PO was sent on June/2016 and loaded on September/2016, but the product was produced on February/2016. Our global freshness politics says that the we have 28 days to load the PO after its production, and it didn’t happened in this case. We can’t accept this load produced on Frebruary. Find below pictures proving this issue:</t>
  </si>
  <si>
    <t>DGO4502841279</t>
  </si>
  <si>
    <t>B-VUE GUEU OW 24 0,25L BOX</t>
  </si>
  <si>
    <t>01/02/2017 Daniel discussed with Xavier the costs and Xavier favours full cover_x000D_
27/01/2017 Call with Koen and Brazil, we cover only the TP_x000D_
11/01/2017 Sent email to Karin to accept_x000D_
12/01/2017 Sent reminder</t>
  </si>
  <si>
    <t>0133773</t>
  </si>
  <si>
    <t>Total: US$451.36                                                                                   ._x000D_
Disposal Fee:          US$201.76 (@US$3.88 x 52)_x000D_
Re palletizing Fee: US$124.80 (@US$0.15 x 832) as extra work_x000D_
Warehousing Fee:  US$124.80 (@US$2.40 x 52) as general base cost_x000D_
Total: US$961.72                                                                                   ._x000D_
Disposal Fee:          US$422.92 (@US$3.88 x 109)_x000D_
Re palletizing Fee: US$15.60 (@US$0.15 x 104) as extra work_x000D_
Warehousing Fee:  US$261.60 (@US$2.40 x 109) as general base cost_x000D_
_x000D_
1 of 2 pallets damaged had many insects grew in its shrink wrap and we could not segregate good products from damaged. Then whole 1 pallet (104 cases) should be disposed. The other pallet was re-palletized and 5 cased was found actually damaged.</t>
  </si>
  <si>
    <t>9112459-9111709-8985187</t>
  </si>
  <si>
    <t>1)	GM16W31MC3Y-2)	GM16W27MC3Y-A-GM16W31MC3Y</t>
  </si>
  <si>
    <t>80474623-80474627-</t>
  </si>
  <si>
    <t>MEDU8719755-CAIU8459528-TCLU8079437</t>
  </si>
  <si>
    <t>203 cases</t>
  </si>
  <si>
    <t>2 complaint forms consolidated, for the extra fees calculation_x000D_
53771+30520 Yen for destruction=802,51USD_x000D_
487,2USD warehousing fee</t>
  </si>
  <si>
    <t>360 cases received damaged_x000D_
 Damaged cases were sent back to supplier._x000D_
 Photos of the damaged cases are attached in the email.</t>
  </si>
  <si>
    <t>SUP_59613</t>
  </si>
  <si>
    <t>17/10 - monitored with Magor! Still damaged.  Photos forwarded to plant. Better photos needed from customer (taken inside the container.</t>
  </si>
  <si>
    <t>90 cases received damaged._x000D_
 Damaged Product were received in Fareham and returned with the driver</t>
  </si>
  <si>
    <t>SUP_59513</t>
  </si>
  <si>
    <t>0133846</t>
  </si>
  <si>
    <t>Please find attached Request for Credit Note – 10 cases – SUP 59468 , 59470 and 59471  (Becks 50 cl cans x 24)._x000D_
1.	10 case of  Becks 50 cl cans x 24 were damaged._x000D_
2.	Goods received in F. Loendersloot Warehouse._x000D_
3.	Date of arrival –    13th and 14th October 2016 in F. Loendersloot.</t>
  </si>
  <si>
    <t>9418058, 9418060, 9418061</t>
  </si>
  <si>
    <t>SUP_59468, SUP_59470, SUP_59471</t>
  </si>
  <si>
    <t>extra fees are expected for the disposal. 02/11 - accepted. Extra fees will come.</t>
  </si>
  <si>
    <t>0133605</t>
  </si>
  <si>
    <t>•	71 cases received in damaged container_x000D_
•	This has been a recurring issue for corona sleek cans. We have received damages in all shipments_x000D_
_x000D_
This is inform you that we have received major damages in the recent container of Corona Sleek cans. This has been a recurring issue for all shipments of Corona Sleek Cans._x000D_
_x000D_
We have done a thorough check on the stocks and the following points were reported by the warehouse._x000D_
_x000D_
Ø  Leakages found in almost every pallet during imports._x000D_
_x000D_
Ø  The cans/trays are of poor quality and gets damaged once leakage starts._x000D_
_x000D_
Ø  These leakages spreads to all cases and gets infected to the other cases next to it, which will eventually damage the whole pallet._x000D_
_x000D_
 _x000D_
_x000D_
Such shipments are consuming a lot of time for offloading and non-productive activities like cleaning and re-packing for the stocks:_x000D_
_x000D_
Ø  Segregating the damages and good stocks – We need to check each and every case to make sure that those are intact condition._x000D_
_x000D_
Ø  Leakages found in racked pallets- After keeping the stocks in racks, we could observe leaked pallets which again give us an additional work aforesaid._x000D_
_x000D_
Ø  Foul odor and flies – Foul smell produced out of the leaked beer cans creates an false odor around it._x000D_
_x000D_
 _x000D_
_x000D_
I have attached the necessary photos/complaint form._x000D_
_x000D_
Request you to kindly provide credit for the below incident – All details mentioned below:</t>
  </si>
  <si>
    <t>OP15306980</t>
  </si>
  <si>
    <t>TCLU1476140</t>
  </si>
  <si>
    <t>CORO EXTR CAN 4X6 0,355L SLEEK AE</t>
  </si>
  <si>
    <t>29.07.2016</t>
  </si>
  <si>
    <t>0133717</t>
  </si>
  <si>
    <t>Hello, this container, TGHU0539690, arrived with Leffe Brun and Mousel inside, not Hoeg. I’ve sent heaps of various emails to Jan and Connect to arrange for this wayward stock to be returned but thought I should send a complaint in order to get a credit issued for the 1349cs Hoegaarden not received._x000D_
_x000D_
Please issue a credit note for the missing goods._x000D_
Cheers, Shelley</t>
  </si>
  <si>
    <t>DP26152</t>
  </si>
  <si>
    <t>HOEG WHIT OW 6X4 0,33L BOX WRA INT ABII</t>
  </si>
  <si>
    <t>1349 CTNS</t>
  </si>
  <si>
    <t>Ask honza, KTN did mistake should pay_x000D_
customer credited need to debit KTN - pepijn task</t>
  </si>
  <si>
    <t>0133836</t>
  </si>
  <si>
    <t>BL container seal was wrong_x000D_
total amount claimed  TBC</t>
  </si>
  <si>
    <t>8935510/</t>
  </si>
  <si>
    <t>LHA-5904B</t>
  </si>
  <si>
    <t>80454849/</t>
  </si>
  <si>
    <t>OOLU1467949/</t>
  </si>
  <si>
    <t>BUD OW 24 0,355L LN LS APL MY PH ID</t>
  </si>
  <si>
    <t>4 containers (3584 cases)</t>
  </si>
  <si>
    <t>total amount claimed SGD 360</t>
  </si>
  <si>
    <t>0134628</t>
  </si>
  <si>
    <t>_x000D_
Container of Corona Extra 0,355L (MEDU8373908) were loaded off by BLRT Transiit into the Aspidora customs warehouse (CT/0202/EE1000EE) and they had 72 cases less than marked in the documentation. Instead of 1728 cases we received 1656 cases. Estonian Tax and Customs Board documentation and Invoice sent together with this complaint.</t>
  </si>
  <si>
    <t>3_A</t>
  </si>
  <si>
    <t>MEDU8373908</t>
  </si>
  <si>
    <t>Via Veracruz_x000D_
Carga maxima por contenedor, 1656 cajas, 23 pallets. Replied by Mexico, new loading_x000D_
Container opened in customs, AM rejected, closed.</t>
  </si>
  <si>
    <t>0133903</t>
  </si>
  <si>
    <t>144 cases delivered with Japanese version of HOEG WHIT.</t>
  </si>
  <si>
    <t>CN0120160804</t>
  </si>
  <si>
    <t>0135258</t>
  </si>
  <si>
    <t>OB 16 04 19 L</t>
  </si>
  <si>
    <t>229 cases</t>
  </si>
  <si>
    <t>included 5 containers that had production on the below 5 days SKU 3452:_x000D_
21/04 = 19.700 cases_x000D_
25/04 = 21.519 cases_x000D_
26/04 = 24.121 cases_x000D_
27/04 = 11.066 cases_x000D_
09/05 = 22.194 cases_x000D_
Total produced in the above 5 days 98.600 cases. Customer ordered 8.640 cases. Defective 229 cases. Ondra: In my opinion it should be calculated as 1 % of the whole production which is 98.600 cases * 0,01 = 986 cases. The customer is claiming 229 cases. Therefore it is within the limit of possible faulty = REJECTED. Plant agrees.</t>
  </si>
  <si>
    <t>0135260</t>
  </si>
  <si>
    <t>OB-16-06-09 E</t>
  </si>
  <si>
    <t>103 cases</t>
  </si>
  <si>
    <t>0101011</t>
  </si>
  <si>
    <t>Please find attached complaint form for short receipt of Stella bottles.</t>
  </si>
  <si>
    <t>OP15306371</t>
  </si>
  <si>
    <t>0101010</t>
  </si>
  <si>
    <t>CRN37 // OP15306372 // CMAU0641396 // Stella Cans damage. Please find attached complaint form for damages received in Stella Cans container._x000D_
I have attached the photos taken at the time of offloading. This is second Stella cans container with damages.</t>
  </si>
  <si>
    <t>OP15306372</t>
  </si>
  <si>
    <t>21/10 - Pepijn: Complaint can be accepted. Pictures are clear. Please mention to the customer that from quality point of view we strongly recommend not to handstuff cans, and that they should start looking into palletized loads if the quality needs to be sustained.</t>
  </si>
  <si>
    <t>0105778</t>
  </si>
  <si>
    <t>CRN35 // OP15307038 // MSKU2070240 // Stella Cans Damages. The stacking of the cases was not done properly and the cases fell down within the container._x000D_
This created a major problem for the warehouse team to offload the container, as there were damaged/wet cases to be handled. This also resulted in additional time offloading the stocks and segregating the stocks as damaged v/s the good stocks.</t>
  </si>
  <si>
    <t>OP15307038</t>
  </si>
  <si>
    <t>STEL ART CAN 4X6 0,33L TRA INT IC</t>
  </si>
  <si>
    <t>125 cases</t>
  </si>
  <si>
    <t>0133647</t>
  </si>
  <si>
    <t>CRN44 // OP16000134  // MRKU6572558 // Short Receipt. Short Receipt – Instead of 1349 cases, we received 1339 cases._x000D_
10 cases short</t>
  </si>
  <si>
    <t>OP16000134</t>
  </si>
  <si>
    <t>0135655</t>
  </si>
  <si>
    <t>/ Beer was leaking when tapped in outlet_x000D_
2/ Beer was found to be Sour when tapped in outlet_x000D_
3/ Beer keg rubber seal spoilt_x000D_
4/ Beer was flat when tapped in outlet_x000D_
5/ Beer was found to be Sour when tapped in outlet_x000D_
6/ Beer was Flat when tapped in outlet. _x000D_
7/ Beer was found to be sour when tapped in outlet_x000D_
8/ Beer was Flat when tapped in outlet_x000D_
9/ Beer was leaking when tapped in outlet_x000D_
10/ Beer was found to be Flat when tapped in outlet. Hoeg White Per keg EUR 17.59. Total 10 kegs = EUR 175.90 Hoeg White Per keg SGD$72.96 = EUR 48.15. _x000D_
Total 10 kegs = EUR 481.50_x000D_
 (based on SGD to EUR, 0.66 exchange rate)</t>
  </si>
  <si>
    <t>8296827/ 8296827/ 8296827/ 8296827/ 8513182/ 8513184/ 8513184/ 8513183/ 813185/ 1513188/</t>
  </si>
  <si>
    <t>1491/ 1491/ 1491/ 1491/ 1511/ 1513/ 1513/ 1512/ 1514/ 1515/</t>
  </si>
  <si>
    <t>Vessel – CSCL MERCURY V.047W. Batch codes:  0260101009/ 0262238009/ 0262156009/ 0262236009/ 026003406/ P040602606/ 026171305/ 026154502/ P041302617/ 0262041025/_x000D_
Container number – CBHU6360937_x000D_
ETD – 22 Oct 2016_x000D_
ETA – 21 Nov 2016z. KTN informed. . Keep complaint open.</t>
  </si>
  <si>
    <t>0134823</t>
  </si>
  <si>
    <t>5 cases damaged on arrival</t>
  </si>
  <si>
    <t>CMD17198</t>
  </si>
  <si>
    <t>28/12 - accepted by plant, but have to contact carrier. TP to advise who is the carrier. Credit customer, debit forwarder, if this is the case. These are the same procedure as for Supreme.</t>
  </si>
  <si>
    <t>0135034</t>
  </si>
  <si>
    <t>On-site quantity check at the bonded warehouse is different with one written in the invoice, B/L, Packing List. Customs clearance cannot be done due to wrong documents. Those have been stuck in the bonded warehouse in Korea. _x000D_
Goose Honkers 240ea should be 208ea_x000D_
Goose 312 216ea should be 248ea</t>
  </si>
  <si>
    <t>8937881/ 8937882/8937883</t>
  </si>
  <si>
    <t>DGO-OB160602B</t>
  </si>
  <si>
    <t>80448776/80448775</t>
  </si>
  <si>
    <t>HLXU8758848/ HLBU9053808/HLBU9053808</t>
  </si>
  <si>
    <t>GOOS HONK KEG 29,3L COMP</t>
  </si>
  <si>
    <t>_x000D_
55179 - 32 kegs less_x000D_
invoice correction only</t>
  </si>
  <si>
    <t>/ /CRLU1295144</t>
  </si>
  <si>
    <t>GOOS 312 KEG 29,3 FLASH COMP</t>
  </si>
  <si>
    <t>0099132</t>
  </si>
  <si>
    <t>This shipment got 24 hours and 45 minutes of detention. Please verify and confirm this charges, and approve if the invoice is correct.</t>
  </si>
  <si>
    <t>BF000562</t>
  </si>
  <si>
    <t>0135657</t>
  </si>
  <si>
    <t>Keg was found to be sour when tapped in outlet._x000D_
2/ Keg was found flat when tapped in outlet_x000D_
3/ Keg was found flat when tapped in outlet_x000D_
4/ Keg was found flat when tapped in outlet_x000D_
5/ Beer keg rubber seal spoilt_x000D_
6/ Keg was found flat when tapped in outlet. Per keg EUR 26.37. Total 6 kegs = EUR 158.22. Per keg SGD$114.00 = EUR 75.24. Total 6 kegs = EUR 451.44_x000D_
(based on SGD to EUR, 0.66 exchange rate)</t>
  </si>
  <si>
    <t>8513173/ 8512178/ 8512178/ 8684517/ 8684517/ 8684517/</t>
  </si>
  <si>
    <t>1507/ 1508/ 1508/ 1527/ 1527/ 1527</t>
  </si>
  <si>
    <t>21/10 - Jupille accepted, itr can be credited, but return the kegs to Jupille. Tom to advise: It is correct on number 612403xxxxxx but the kegs with code Pxxxxxxxxx , it isn’t a code from Jupille. Wait for the other kegs too (Tom). Leave it open here, we are waiting for the kegs!!!</t>
  </si>
  <si>
    <t>Tom to advise: It is correct on number 612403xxxxxx but the kegs with code Pxxxxxxxxx , it isn’t a code from Jupille.</t>
  </si>
  <si>
    <t>0135369</t>
  </si>
  <si>
    <t>90 cases received damaged_x000D_
 180 cases were missing from the load_x000D_
 Damaged cases were sent back to supplier._x000D_
 Photos of the damaged cases are attached in the email.</t>
  </si>
  <si>
    <t>SUP_59614</t>
  </si>
  <si>
    <t>19/10 - request for credited received from plant. Than asked customer to send form for registration.</t>
  </si>
  <si>
    <t>540 cases received damaged_x000D_
 Damaged cases were sent back to supplier._x000D_
 Photos of the damaged cases are attached in the email.</t>
  </si>
  <si>
    <t>SUP_59610</t>
  </si>
  <si>
    <t>0135261</t>
  </si>
  <si>
    <t>OB 16 04 05 B-1</t>
  </si>
  <si>
    <t>0136976</t>
  </si>
  <si>
    <t>3 cases received damaged._x000D_
 Damaged case in Loendersloot Warehouse._x000D_
 CMR and Photos of the damaged case are attached in the email.</t>
  </si>
  <si>
    <t>9418063,</t>
  </si>
  <si>
    <t>SUP_59473, SUP_59475</t>
  </si>
  <si>
    <t>0135262</t>
  </si>
  <si>
    <t>The maritime line CMA CMG sent to me a notification that on 19.10.2016 will arrives container with 1584 pc of Corona, series number BMOU5861317, with Sea Way Bill MXO0346123 ._x000D_
Unfortunately till now I did not receive any documents from ABinbev for these container ( Invoice, picking list ,Sea Way Bill , quality/production certificates) in order to prepare and make the custom clearance for it._x000D_
Because S.C Bergenbier don’t have any document for these container , the containers will stay in Constanta harbor, and after 7 days stationary , CMA CMG will invoice per each day/per each container 45 euro first 14 days, 120 euro day 15 till day 21 , 122 euro day 22 till day 30 , 150 euro start will day 31_x000D_
All the extra costs will  be reinvoice to AbInbev.</t>
  </si>
  <si>
    <t>16_C</t>
  </si>
  <si>
    <t>BMOU5861317</t>
  </si>
  <si>
    <t>1584 cases</t>
  </si>
  <si>
    <t>0136767</t>
  </si>
  <si>
    <t>THIS  PRODUCTION BATCH HAD NO MEXICO PALLET TICKETS ON PALLETS.</t>
  </si>
  <si>
    <t>MSCU4250848</t>
  </si>
  <si>
    <t>MODE ESPE OW 6X4 0,355L COMP</t>
  </si>
  <si>
    <t>1620 cases</t>
  </si>
  <si>
    <t>0135056</t>
  </si>
  <si>
    <t>STEL ART CAN 24 0,5L TRA KOR_x000D_
_x000D_
Details:_x000D_
We found 70 cases of damaged goods which with worms and terrible smells when open the container</t>
  </si>
  <si>
    <t>OB-16-06-09 H-A</t>
  </si>
  <si>
    <t>STEL ART CAN 24 0,5L TRA KOR</t>
  </si>
  <si>
    <t>0146145</t>
  </si>
  <si>
    <t>We would like to inform you that container MSCU6242939, with our order RTM ABI 15/16 arrived on our warehouse today 24/10/2016.Two pallets of LOWB OKT OW were not loaded in the container.Please check with your warehouse and advise.Please also note that we received item 6526 FRAN HWD OW 50CL, with short shelf life 02/2017.</t>
  </si>
  <si>
    <t>RTMABI15-16</t>
  </si>
  <si>
    <t>MSCU6242939</t>
  </si>
  <si>
    <t>132 cases (2 pallets)</t>
  </si>
  <si>
    <t>provide a description or a similar view. Reason is very simple: if it is not something we have in our cross-dock, this means these pallets were added somewhere else. And who knows what can be added next time. This is a serious risk we need to understand. On the packaging list provided: this is what was loaded in this container according to the order. Seal number 736182 and is also matching with the info I.C Routes was providing.''</t>
  </si>
  <si>
    <t>0135267</t>
  </si>
  <si>
    <t>9107240 /</t>
  </si>
  <si>
    <t>HK04160701 /</t>
  </si>
  <si>
    <t>80479729 /</t>
  </si>
  <si>
    <t>HLBU1161133</t>
  </si>
  <si>
    <t xml:space="preserve"> 2 cases</t>
  </si>
  <si>
    <t>03.09.2016 - Manzanillo</t>
  </si>
  <si>
    <t>0136295</t>
  </si>
  <si>
    <t>Maggots and flies were all over the kegs in this trailer._x000D_
_x000D_
See pictures for supporting documentation.</t>
  </si>
  <si>
    <t>SPAT PREM KEG 50L USA</t>
  </si>
  <si>
    <t>300 kegs</t>
  </si>
  <si>
    <t>0133883</t>
  </si>
  <si>
    <t>Luen Heng Malaysia</t>
  </si>
  <si>
    <t>MY</t>
  </si>
  <si>
    <t>quality issue - product needs to be destroyed in Singapore_x000D_
extra fees estimated RM 248778.72</t>
  </si>
  <si>
    <t>8711477 / 8711480</t>
  </si>
  <si>
    <t>45114555 / 45114556</t>
  </si>
  <si>
    <t>80402358 /21343870</t>
  </si>
  <si>
    <t>OOLU2823854 / OOLU2863538</t>
  </si>
  <si>
    <t>1792cases</t>
  </si>
  <si>
    <t>27/03/2017 follow up with OTC _x000D_
24/03/2017 US issued the CN_x000D_
20/03/2017 reminder to US _x000D_
15/03/2017 reminder to US _x000D_
07/03/2017 US informed - the amount clarifed _x000D_
06/03/2017 US asked to clarify  the amount claimed _x000D_
03/03/2017 update sent to US_x000D_
02/03/2017  extra fees confirmed by AM_x000D_
28/02/2017  destruction documents provided by the customer _x000D_
23/01/2017  call with area manager - agreed on deadline for disposing end of February_x000D_
29/12/2016 waiting for the destruction documents _x000D_
29/12/2016 credit note sent to the customer_x000D_
21/12/2016 product costs credited by plant_x000D_
04/11/2016 ongoing investigation_x000D_
3/11/2016 information provided_x000D_
26/10/2016 more information requested_x000D_
26/10/2016 plant contacted_x000D_
4/10 waiting for the disposal letter</t>
  </si>
  <si>
    <t>0138539</t>
  </si>
  <si>
    <t>1 case damaged</t>
  </si>
  <si>
    <t>SUP_59480</t>
  </si>
  <si>
    <t>0138587</t>
  </si>
  <si>
    <t>93 cases received damaged._x000D_
 Damaged Product were received in Fareham and returned with the driver_x000D_
 CMR and Photos of the damaged case are attached in the email.</t>
  </si>
  <si>
    <t>9412089, 9412091</t>
  </si>
  <si>
    <t>SUP_59515, SUP_59517</t>
  </si>
  <si>
    <t>0138591</t>
  </si>
  <si>
    <t>180 cases short delivery. Overweight (removed frpm truck._x000D_
 Vendor Invoice # 9910032937 reflects 2160 cases delivered_x000D_
 CMR and Delivery Note of the short delivery cases are attached in the email.</t>
  </si>
  <si>
    <t>SUP_59516</t>
  </si>
  <si>
    <t>0138436</t>
  </si>
  <si>
    <t>NO SHRINK WRAP EACH CASE_x000D_
Pictures attached</t>
  </si>
  <si>
    <t>46943OR_4500796213</t>
  </si>
  <si>
    <t>0138479</t>
  </si>
  <si>
    <t>1 KEG – LEAKAGE</t>
  </si>
  <si>
    <t>HK0120160801</t>
  </si>
  <si>
    <t>0137033</t>
  </si>
  <si>
    <t>there were 5 containers on this load shipped at x1680cs each. The invoices reflect only 2x1680 therefore we require a credit note for the other 3 loads shipped x 1680. This totals 240cs. Documents attached to help clarify what the issue is._x000D_
100,160cs invoiced but only 99,920cs shipped/received._x000D_
_x000D_
Please issue a credit note for the incorrectly loaded and invoiced goods.</t>
  </si>
  <si>
    <t>8917592/8917594/8917596</t>
  </si>
  <si>
    <t>DP26214_3</t>
  </si>
  <si>
    <t>80468076/80468078/</t>
  </si>
  <si>
    <t>MOFU0705623/MOFU0771219/FSCU8655765/FSCU8655765</t>
  </si>
  <si>
    <t>240 cases</t>
  </si>
  <si>
    <t>Zac_x000D_
80468076/80468078/80468080_x000D_
Invoice correction, so no actual cost</t>
  </si>
  <si>
    <t>0138401</t>
  </si>
  <si>
    <t>On October 1st we received these containers in our warehouse, however 3,240 cases came with the new image without any previous notification. Because of this, we are not able to sell this product until the new image registry is updated. _x000D_
To update the image we would need you to send us the plane artwork of this new image.</t>
  </si>
  <si>
    <t>9220984/9220985/9220986</t>
  </si>
  <si>
    <t>80481176/80481175/</t>
  </si>
  <si>
    <t>GESU4794876/DRYU9149087/TCKU9323134/</t>
  </si>
  <si>
    <t>80481176/80481175/80481174_x000D_
Plant rejected, we are waiting for evidence - email were ABI notified Guatemala of the VBI changes, customer does not agree</t>
  </si>
  <si>
    <t>0143086</t>
  </si>
  <si>
    <t>Claim is due to damaged / leaking Stella Artois cans (see attached photos)_x000D_
Breakdown: (Exchange rate : EUR1.00 = QAR4.0791)_x000D_
A.) Total no. of cases damaged :  109 cases_x000D_
B.) Average landed cost            : QAR 71.75_x000D_
Total Amount                           : QAR 7,820  =  EUR 1,917</t>
  </si>
  <si>
    <t>15505A</t>
  </si>
  <si>
    <t>MEDU6497026</t>
  </si>
  <si>
    <t>109 cases</t>
  </si>
  <si>
    <t>the complaint was received a week ago, was waiting for a different POD which will not be provided. Complaint was registered today. Outbound Delivery 1011930330. FCA customer, correct loading photos were provided by KTN, complaint cannot be accepted. AM rejected it too.</t>
  </si>
  <si>
    <t>0140587</t>
  </si>
  <si>
    <t>Complaint for detention fee caused at port of loading._x000D_
B/L No. 4039707930; detention fee US$100.</t>
  </si>
  <si>
    <t>CN0120160728-1</t>
  </si>
  <si>
    <t>Caustig kegs / to be updated / refer to emails</t>
  </si>
  <si>
    <t>17/02/2017 - Koen accepted the costs, AM in CC_x000D_
qtitz, HL to be updated, Extra fees?</t>
  </si>
  <si>
    <t>Caustig kegs, l</t>
  </si>
  <si>
    <t>2016-85</t>
  </si>
  <si>
    <t>120 kegs</t>
  </si>
  <si>
    <t>To be updated quantity_x000D_
Waiting update of Extra fees if any._x000D_
Extra fees should be claim back from local authorities</t>
  </si>
  <si>
    <t>Caustig kegs,</t>
  </si>
  <si>
    <t>quantity to be updated, info honza email</t>
  </si>
  <si>
    <t>Caustig kegs</t>
  </si>
  <si>
    <t>80 kegs</t>
  </si>
  <si>
    <t>quantity to be updated. 19/01 - kegs were returned to Hoegaarden. To be followed up with Kris. (Tony, I don't know when the compaint was registered, I cannot update that part. E.)</t>
  </si>
  <si>
    <t>0135112</t>
  </si>
  <si>
    <t>UAB Servaali</t>
  </si>
  <si>
    <t>LT</t>
  </si>
  <si>
    <t>On 14th of October, 2016, we received consignment from Hoegaarden, Belgium, invoice no. 9910032322, order_x000D_
no.: 9261473, of Hoegaarden Kegs 30 L and instead 880 psc, we got 879 psc. Photo is attached._x000D_
On 18th of October, we received answer from Ms. Marta Ciesla, that one keg was removed from the pallet_x000D_
because of the quality control/block._x000D_
On the basis of mentioned facts, please:_x000D_
- to revise issued documents_x000D_
- to cover excise tac costs 3.50 Eur;_x000D_
- to cover transport costs 4.30 Eur._x000D_
Thanks for understanding._x000D_
Best regards,_x000D_
Egle Rusakeviciute_x000D_
Servaali UAB</t>
  </si>
  <si>
    <t>15082016-3</t>
  </si>
  <si>
    <t>Plant send out</t>
  </si>
  <si>
    <t>0139557</t>
  </si>
  <si>
    <t>Dave Streiffer</t>
  </si>
  <si>
    <t>We received quantity of 2156 of O’Douls Reg Can but we placed order for quantity of 1470. _x000D_
Please let us know, what do you want to do with extra quantity of O’Douls.</t>
  </si>
  <si>
    <t>070516LA04B</t>
  </si>
  <si>
    <t>80487553/ 21739408</t>
  </si>
  <si>
    <t>ODOU REG CAN 2X12 0,355L SP LID US DEP</t>
  </si>
  <si>
    <t>686 cases more</t>
  </si>
  <si>
    <t>7/3/2017 CN received from Order taking _x000D_
3/3/2017 Order taking informed _x000D_
03/03/2017 approval for CN received _x000D_
02/03/2017 reminder Leslie _x000D_
22/02/2017 reminder to US _x000D_
03/02/2017 requested information provided to us- waiting feedback _x000D_
01/02/2017 call with US and are manager to discuss next steps_x000D_
09/01/2017 comunication between US and area manager_x000D_
21/12/2017 customer confirmed total amout claimed_x000D_
25/11/2017 checking with the customer if they are able to sell the product_x000D_
25/11/2017 ongoing investigation with area manager_x000D_
24/11/2017 area manager involved_x000D_
3/11/2017 requested more information from the customer_x000D_
2/11/2017 plant contacted</t>
  </si>
  <si>
    <t>0134349</t>
  </si>
  <si>
    <t>There are back label printing issues which we cannot sell in the market._x000D_
‘Bottled on’ date is not printed out clearly and even hard to find out the letters. _x000D_
The quantity from on-site check at the warehouse._x000D_
Gillian (2015) : Defective label printing – 58 cases out of 400cases_x000D_
Lolita (2016) : Defective label printing – 4 cases out of 99 cases_x000D_
Halia  (2016) : Defective label printing – 4 cases out of 150 cases</t>
  </si>
  <si>
    <t>DGO-OB160705D</t>
  </si>
  <si>
    <t>OOLU7703701</t>
  </si>
  <si>
    <t>GOOS HALIA OW 12 0,765L GEN</t>
  </si>
  <si>
    <t>0140430</t>
  </si>
  <si>
    <t>Collaps occurred when opening the container for the first time and goods are seriously damaged. We ask to return the whole container and claim for fees related.</t>
  </si>
  <si>
    <t>DGO-CN0720160801</t>
  </si>
  <si>
    <t>1360 cases</t>
  </si>
  <si>
    <t>0140326</t>
  </si>
  <si>
    <t>Ambev Ecuador</t>
  </si>
  <si>
    <t>EC</t>
  </si>
  <si>
    <t>We got a SKU that has not been released in our country._x000D_
_x000D_
We expected to get 52232 - Stella Artois OW 4X6 0,33 L which has our legal text on the label and it’s the only SKU we are able to buy, instead of getting this SKU, we got the 53429 - STEL ART CAN 4X6 0,33L, which doesn´t have any Ecuatorian legal text, so we don’t have the permits to sell it.</t>
  </si>
  <si>
    <t>4100566996/763</t>
  </si>
  <si>
    <t>0139946</t>
  </si>
  <si>
    <t>We just received our Budweiser Can Shipment today. _x000D_
_x000D_
When our warehouse team opened the container, they saw that 2 pallets of products were damaged in transport – products are leaking, outer cartons are destroyed. It seems the shrink wrap did not stay in place and therefore, the products moved during the journey._x000D_
_x000D_
All other pallets were fine, and there is only an issue with 2 pallets. I am attaching pictures for your reference. 2 pallets = product cost 23040 USD</t>
  </si>
  <si>
    <t>1A</t>
  </si>
  <si>
    <t>TCLU4745047</t>
  </si>
  <si>
    <t>follow up with AM - US rejected miscellaneous costs _x000D_
customer updated the product costs claimed _x000D_
awaiting invoices for extra fees from the customer _x000D_
10/1 US accepted the complaint - product cost</t>
  </si>
  <si>
    <t>0141532</t>
  </si>
  <si>
    <t>Renton, WA is stating they received some Stella Holiday with last year’s graphics and the incorrect code date of 3/9/16. Pictures and description of the email will be attached below.</t>
  </si>
  <si>
    <t>0141092</t>
  </si>
  <si>
    <t>90 cases received damaged._x000D_
 90 cases were removed by Supplier due to weight restriction_x000D_
 Damaged Product were received in Fareham and returned with the driver_x000D_
 CMR and Photos of the damaged case are attached in the email.</t>
  </si>
  <si>
    <t>SUP_59519</t>
  </si>
  <si>
    <t>90 + 90 cases</t>
  </si>
  <si>
    <t>0140948</t>
  </si>
  <si>
    <t>Flat beer</t>
  </si>
  <si>
    <t>0141609</t>
  </si>
  <si>
    <t>We found 1 faulty Hoegaarden keg 20L. The keg was sold and then returned to us by customer. The beer was flat and/or oxidized._x000D_
The keg is going to be returned to you with our next shipment of empty kegs with the signage FAULTY and the complaint number. I will let you know the container number and ETA as soon as we load them and also attach a photo of the keg in the container._x000D_
Amount claimed: 19,94€ x 1 HG keg and 6,78€ expenses per keg (freight, customs clearing, transport)*_x000D_
Total claim amount: 26,72€</t>
  </si>
  <si>
    <t>SNG 2016-53</t>
  </si>
  <si>
    <t>continue!!! With ship to</t>
  </si>
  <si>
    <t>0127863</t>
  </si>
  <si>
    <t>_x000D_
Product arrived to Antofagasta on 22/06 and documentation wasn’t sent on time by connect, which resulted in Extra charges at Antofagasta port.</t>
  </si>
  <si>
    <t>4500268-1</t>
  </si>
  <si>
    <t>TCNU9420695</t>
  </si>
  <si>
    <t>TCLU5294360    Importing zone needs to cover the costs (Control Tower´s responsibility)_x000D_
SEGU5689268_x000D_
HLXU6212420_x000D_
HLXU8598930_x000D_
FSCU6753762_x000D_
FSCU6489599_x000D_
CLHU9027241_x000D_
HLBU1154936_x000D_
HLXU8165436_x000D_
INKU6268332_x000D_
TCNU9420695_x000D_
HLXU8569280_x000D_
TTNU9270772_x000D_
TCNU7298166_x000D_
HLXU8227970</t>
  </si>
  <si>
    <t>We found 2 faulty Hoegaarden Rosee keg 20L. The kegs were sold and then returned to us by customers. The beer was flat and/or oxidized._x000D_
The kegs are going to be returned to you with our next shipment of empty kegs with the signage FAULTY and the complaint number. I will let you know the container number and ETA as soon as we load them and also attach a photo of the kegs in the container. Amount claimed: 24,83€ x 1 HG keg and 4,58€ expenses per keg (freight, customs clearing, transport)*_x000D_
Total claim amount: 58,82€</t>
  </si>
  <si>
    <t>We found 5 faulty Stella Artois kegs 30L. The kegs were sold and then returned to us by customers. The beer was flat and/or oxidized._x000D_
The kegs are going to be returned to you with our next shipment of empty kegs with the signage FAULTY and the complaint number. I will let you know the container number and ETA as soon as we load them and also attach a photo of the kegs in the container. Amount claimed: 26,48€ x 5 SA keg    and   10,13€ per keg  expenses (freight, customs clearing, transport, insurance)* Total claim amount: 183,05€</t>
  </si>
  <si>
    <t>SNG2016-51</t>
  </si>
  <si>
    <t xml:space="preserve"> ETA: 11th of December. 14/11 - KTN informed.</t>
  </si>
  <si>
    <t>0142376</t>
  </si>
  <si>
    <t>I would like to inform you that we unloaded today the container from invoice 9910031957 (order 9217721). In this container we had 500 Hoegaarden white 20L kegs and 100 Hoegaarden Rosee 20L kegs. The 40 Hoegaarden Rosee kegs have an expiration date January 2017 and the rest 60 kegs March 2017._x000D_
We cannot accept these 40 kegs with this expiration date since our agreement is for 5 months life of the kegs and this is only 3 months. (some of the batch codes are: 62000631947, 62000632012, 62000632013, 62000632014, 62000632019) Also we have a big lead time for ordering and when we ask for urgent orders you always come back and tell us that you only make kegs per order and you do not keep extra stock. So we do not understand how you found these extra 40pcs that you sent to us. We ask that if they are not sold up to January, you credit us the full amount. Total claim amount: 1178€</t>
  </si>
  <si>
    <t>SNG 2016-57</t>
  </si>
  <si>
    <t>Rosee. 22/11 - complaint owner changed, it is not for KNT anymore after discussing it with Pepijn. 20/12 - accepted by Karin. Customer to advise selling history. 5/01 - sup docs received</t>
  </si>
  <si>
    <t>0139114</t>
  </si>
  <si>
    <t>LTPO16000321</t>
  </si>
  <si>
    <t>CPSU6401317</t>
  </si>
  <si>
    <t>CORO EXTR CAN 2X12 0,355L SLEEK AirABII</t>
  </si>
  <si>
    <t>0137902</t>
  </si>
  <si>
    <t>Complaint for fee for delayed declaration due to correct document not provided on time._x000D_
This will also lead to Detention and demurrage, whose cost will be confirmed later.</t>
  </si>
  <si>
    <t>DGO-CN0720160101</t>
  </si>
  <si>
    <t>53143, 54705</t>
  </si>
  <si>
    <t>0137865</t>
  </si>
  <si>
    <t>DGO-CN0720160701A</t>
  </si>
  <si>
    <t>MWMU6366414</t>
  </si>
  <si>
    <t>GOOSE IPA KEG 29,3L COMP</t>
  </si>
  <si>
    <t>_x000D_
investigation with Doc and JFH_x000D_
detention charges TBC</t>
  </si>
  <si>
    <t>0142300</t>
  </si>
  <si>
    <t>The BL HLCUME3160929346 has two containers in it._x000D_
The containers arrived on October 10th but the print order was given until October 13th-_x000D_
Demurrages were paid until October 23rd. If this BL would had come with correct information and print order, we wouldn’t have paid any demurrages._x000D_
Demurrage cost per day per container US$106.00 - Total demurrages: US$424.00</t>
  </si>
  <si>
    <t>4502942082_4</t>
  </si>
  <si>
    <t>TGHU4492930</t>
  </si>
  <si>
    <t>0142303</t>
  </si>
  <si>
    <t>The BL HLCUME3160932734 has 15 containers in it._x000D_
The containers arrived on October 10th but the print order was given until October 13th, but the seal numbers were incorrect in the BL._x000D_
_x000D_
_x000D_
Demurrages were paid until October 22nd. If this BL would had come with correct information and print order, we wouldn’t have paid any demurrages._x000D_
_x000D_
Demurrage cost per day per container US$106.00 - Total demurrages: US$3,286.00</t>
  </si>
  <si>
    <t>31500 cases</t>
  </si>
  <si>
    <t>0120090</t>
  </si>
  <si>
    <t>Please find below complaint details for the Mexico shipments for which the freight was not settled by Mexico._x000D_
This led to demurrage. Please refer below email regarding communication_x000D_
Request you to please provide credit note for the same. (OMR 180 = EUR 418)</t>
  </si>
  <si>
    <t>9014631-9014630</t>
  </si>
  <si>
    <t>OP15306977-OP15306977_A</t>
  </si>
  <si>
    <t>80448186-80448185</t>
  </si>
  <si>
    <t>TRLU6160852-SEGU4720369</t>
  </si>
  <si>
    <t>_x000D_
Accepted half</t>
  </si>
  <si>
    <t>cases received damaged for SUP 59522._x000D_
 90 cases were rejected for SUP 59524._x000D_
 Damaged Product were received in Fareham and returned with the driver_x000D_
 CMR and Photos of the damaged case are attached in the email.</t>
  </si>
  <si>
    <t>SUP_59522, SUP_59524</t>
  </si>
  <si>
    <t>66 cases (1 pallet)</t>
  </si>
  <si>
    <t>7/11 - 2nd part of complaint registered for short shelf life.</t>
  </si>
  <si>
    <t>0139646</t>
  </si>
  <si>
    <t>THIS PRODUCTION BATCH HAD NO MEXICO PALLET TICKETS ON PALLETS AND THERE WERE NO BAGS. ALSO, THE TRAILER HAD HOLES IN THE ROOF AND THE LOAD ARRIVED WET.</t>
  </si>
  <si>
    <t>MSCU9015482</t>
  </si>
  <si>
    <t>Pacífico</t>
  </si>
  <si>
    <t>PACI CLAR OW 6X4 0,355L</t>
  </si>
  <si>
    <t>_x000D_
84 cases damaged, 9,84EUR per case</t>
  </si>
  <si>
    <t>0144434</t>
  </si>
  <si>
    <t>Details: 1. Bad print film paper and date label_x000D_
-	These problems may cause confusion about BB date to customer.</t>
  </si>
  <si>
    <t>OB 16 06 02 D</t>
  </si>
  <si>
    <t>223 cases</t>
  </si>
  <si>
    <t>0142344</t>
  </si>
  <si>
    <t>Details:_x000D_
2 CASES DAMAGE</t>
  </si>
  <si>
    <t>HK04160801</t>
  </si>
  <si>
    <t>HLXU5095166</t>
  </si>
  <si>
    <t>0141081</t>
  </si>
  <si>
    <t>20 cases found rust.</t>
  </si>
  <si>
    <t>CN0420160711</t>
  </si>
  <si>
    <t>BMOU4431029</t>
  </si>
  <si>
    <t>0145956</t>
  </si>
  <si>
    <t>SKU 5830 is missing_x000D_
SKU 47932 delivered but not accept. The logistical costs is the difference between  enclosed invoices:_x000D_
Invoice 731016511 Becks 24 x 0,33 € 5.997,60_x000D_
Invoice 731016639 Becks 24 x 0,33 € 5.852,70_x000D_
=  €  144,90. Freight costs  invoice will follow</t>
  </si>
  <si>
    <t>4500304611-00932632</t>
  </si>
  <si>
    <t>I understood that SKU 5830 x 630 was not loaded, so they transferred this to their client (they claim transport fees for this). Non-ordered SKU  47932 x 10 will be sent back to Bremen. 10/11 - Bremen confirmed wrong loading. Issue CN for the beer. 15/11 - ZRE CN issued with plant's GI booking. 16/11 - approx freight costs arrived, waiting for sup doc froim customer's freight forwarder. 22/11 - customer came back that the correct fees are 481,83 EUR. Sent to plant for approval. 6/12 - Collectin contacted. AM also paid for the whole amount, booked by Libor. Amount from us 144.90 (paid by plant ) to be cnacelled in this case. Customer is asking for less credit. Complaint closed today with this arrangement.</t>
  </si>
  <si>
    <t>Short shipped</t>
  </si>
  <si>
    <t>LOWB ORIG OW 24 0,33 L WRA INT</t>
  </si>
  <si>
    <t>0137257</t>
  </si>
  <si>
    <t>Branson Justin</t>
  </si>
  <si>
    <t>Complaint for fee for delayed declaration due to incorrect document provided._x000D_
This will also lead to Detention and demurrage, whose will be confirmed later.</t>
  </si>
  <si>
    <t>CN0520160504</t>
  </si>
  <si>
    <t>SEGU9202275</t>
  </si>
  <si>
    <t>_x000D_
10/11 sent to Doc - remindres - received on 22/12_x000D_
30/12 sent to US for investigation  Justin Branson _x000D_
13/1 reminder sent  Justin Branson _x000D_
17/1 reminder sent to Justin Branson</t>
  </si>
  <si>
    <t>0137880</t>
  </si>
  <si>
    <t>9091595/</t>
  </si>
  <si>
    <t>CN0720160702; CN0720160702a</t>
  </si>
  <si>
    <t>53143/54689/54689/54705</t>
  </si>
  <si>
    <t>6874 cases</t>
  </si>
  <si>
    <t>0137893</t>
  </si>
  <si>
    <t>CN0720160502-1</t>
  </si>
  <si>
    <t>MRKU8968091</t>
  </si>
  <si>
    <t>53143, 55623, 55600</t>
  </si>
  <si>
    <t>0144662</t>
  </si>
  <si>
    <t>Found Damaged (Stopper Swell Out) Invoice no.: 9910030516 = 11 Kegs (Expired date : 00/02/2017 = 11 Kegs)</t>
  </si>
  <si>
    <t>PRB368HWRS</t>
  </si>
  <si>
    <t>0146392</t>
  </si>
  <si>
    <t>Original Documents did not received on time. Will let you know the demurrage amount later</t>
  </si>
  <si>
    <t>17757AJB / 17998AJ-1</t>
  </si>
  <si>
    <t>OOLU1766488</t>
  </si>
  <si>
    <t>17/11 - sent to Doc for investigation _x000D_
25/1 - feedback from Doc and OT - all done correctly _x000D_
Containers: OOLU1362059, OOLU1720810, OOLU3655061_x000D_
Shipment: 80476439,80476437,80476438</t>
  </si>
  <si>
    <t>0145047</t>
  </si>
  <si>
    <t>CHRT5525</t>
  </si>
  <si>
    <t>0144361</t>
  </si>
  <si>
    <t>9 x kegs received without expiry stickers / label in the above mentioned container numbers. Kindly log the complaint &amp; refund the amount.</t>
  </si>
  <si>
    <t>9195810, 9195811</t>
  </si>
  <si>
    <t>PO38654, PO36855</t>
  </si>
  <si>
    <t>9 kegs</t>
  </si>
  <si>
    <t>0173324</t>
  </si>
  <si>
    <t>Original Documents did not received on time.</t>
  </si>
  <si>
    <t>9166508, 9166509, 9166510</t>
  </si>
  <si>
    <t>PO36127-B</t>
  </si>
  <si>
    <t>80478336, 80478337,</t>
  </si>
  <si>
    <t>APZU3286601, APZU3365640, APZU3764697</t>
  </si>
  <si>
    <t>4104 cases</t>
  </si>
  <si>
    <t>Shipment 0080478336 , Shipment 0080478337 , Shipment 0080478338. Complaint was still valid on 7.11. Complaint was received on 4.11. with more shipmenmts which were not accepted being non-valid due to time line. 2/12 - accepted by BSC. Wait for costs. Send it to AM when you receive the claimed amount. 27/02 - amount received. Wait for supporting docs.  AM - approve costs 28/02 - approved. Sup docs received. OTC contacted for credit booking.</t>
  </si>
  <si>
    <t>0138403</t>
  </si>
  <si>
    <t>We received this container in our warehouse without any slipsheet._x000D_
This caused an extra fee because product had to be discharged manually, instead of being discharged with a push-pull. US$10 per every 72 cases.</t>
  </si>
  <si>
    <t>BMOU5482150</t>
  </si>
  <si>
    <t>The container sent to plant was for a different forwarder. Product shifted to the container BMOU5482150 without slip sheets in Altamira, out of the plant scope.</t>
  </si>
  <si>
    <t>0145816</t>
  </si>
  <si>
    <t>2 KEGS – LEAKAGE</t>
  </si>
  <si>
    <t>HK0120160807</t>
  </si>
  <si>
    <t>0143008</t>
  </si>
  <si>
    <t>These two shipments have been loaded onto the containers, but recalled by ABI  due to quality issue in Sep. the customer has replaced new orders and request to raise credit note to cancel the invoice for HK0120160609 and HK0120160609-1.</t>
  </si>
  <si>
    <t>HK0120160609, HK0120160609-1</t>
  </si>
  <si>
    <t>0142949</t>
  </si>
  <si>
    <t>Container MEDU8553242 tied to PO4504770038 and Container MSCU8306122 tied to PO 4504753987 has shifted product. All product on both containers have shifted off the pallets. Please see pictures below.</t>
  </si>
  <si>
    <t>9181939, 9306226</t>
  </si>
  <si>
    <t>35278, 54096</t>
  </si>
  <si>
    <t>3600 cases</t>
  </si>
  <si>
    <t>0145870</t>
  </si>
  <si>
    <t>-DAMAGE CARTON</t>
  </si>
  <si>
    <t>9257341-9257335</t>
  </si>
  <si>
    <t>VN04160801</t>
  </si>
  <si>
    <t>80490997-80490991</t>
  </si>
  <si>
    <t>SEGU5799898/HLBU1303789</t>
  </si>
  <si>
    <t>_x000D_
11.09.2016 - Manzanillo</t>
  </si>
  <si>
    <t>90 cases received damaged. (SUP 59529)_x000D_
 90 cases removed due to weight restriction (SUP 59527)_x000D_
 Damaged Product were received in Fareham and returned with the driver_x000D_
 CMR and Photos of the damaged case are attached in the email.</t>
  </si>
  <si>
    <t>9410170, 9410168</t>
  </si>
  <si>
    <t>SUP_59529, SUP_59527</t>
  </si>
  <si>
    <t>0146322</t>
  </si>
  <si>
    <t>Harts International</t>
  </si>
  <si>
    <t>Original Documents received with discrepencies.Container has already arrived port.. Will let you know the demurrage amount later.</t>
  </si>
  <si>
    <t>18316AJ</t>
  </si>
  <si>
    <t>7587 cases</t>
  </si>
  <si>
    <t>_x000D_
Doc team confirmed, the documents were provided on time - customer informed -  no feedback</t>
  </si>
  <si>
    <t>0144536</t>
  </si>
  <si>
    <t>Various volume for each bottle, which is not acceptable for sale.</t>
  </si>
  <si>
    <t>CN0420160709_A/CN0420160709/CN0420160619/CN0420160809/CN0420160809_A</t>
  </si>
  <si>
    <t>73920 cases</t>
  </si>
  <si>
    <t>0140962</t>
  </si>
  <si>
    <t>_x000D_
These bottles present oxydation defects on the crowns.</t>
  </si>
  <si>
    <t>PO16-002625A</t>
  </si>
  <si>
    <t>BMOU3103658/HLXU5368065_x000D_
_x000D_
HLXU5368065</t>
  </si>
  <si>
    <t>2912 cases</t>
  </si>
  <si>
    <t>_x000D_
amount claimed TBC_x000D_
preventive actions TBD - descandats</t>
  </si>
  <si>
    <t>0144722</t>
  </si>
  <si>
    <t>Dear Lorena,_x000D_
_x000D_
We just received this mail from your end that those 10 containers reached Mersin Port on Oct 22nd._x000D_
_x000D_
Honestly, this is not acceptable, we should have been aware two weeks prior to the containers reach the port._x000D_
_x000D_
Appreciate if you can take this into consideration._x000D_
_x000D_
Looking forward to hear back from you._x000D_
_x000D_
Thanks &amp; Regards,</t>
  </si>
  <si>
    <t>PO16-08 / 16-09 / 16-10</t>
  </si>
  <si>
    <t>89424 cases</t>
  </si>
  <si>
    <t>_x000D_
_x000D_
54 containers affected_x000D_
Documents missing due to invoice being wrong because of splits_x000D_
Also, problem setting up Mersin as reception port, from MD and to make the shipper change it: Michaela Dragunova was dealing with this. Was it properly done from our end and forwarder mistake or viceversa?. Ivana: MD estaba bien, es muy posible que fuera problema de Hapag Lloyd. Verificar con las SHIPPING INSTRUCTIONS. Fixed too early to affect documents_x000D_
Problema con consignee otra vez? Cambios en consignee, nuevos cambios en consignee: the consignee that Sylva requests is the one that was agreed in April/May. It was wrongly input again, need to find whose fault. Info was not properly sent to MD? Was it changed?. The SWB info that Bara Hudecova shared with Lorena was correct, thus it should be a recent issue._x000D_
_x000D_
Port of discharge is different from place of delivery; what is the difference?</t>
  </si>
  <si>
    <t>0147751</t>
  </si>
  <si>
    <t>Due to lack of COOs, these three shipments couldn’t do clearance. It will generate 9.6K/per day demurrage from 11/22.</t>
  </si>
  <si>
    <t>CN0420160705_A_B, CN0420160928, CN0420160929</t>
  </si>
  <si>
    <t>46694, 49951</t>
  </si>
  <si>
    <t>62568 cases</t>
  </si>
  <si>
    <t>COOs being sent today, should be closed today itself (15 November), registered for visibility_x000D_
_x000D_
HLBU1529781;  _x000D_
FSCU8246330_x000D_
BSIU4026628_x000D_
HLBU1329401_x000D_
HLBU1769273_x000D_
HLBU1789789_x000D_
SEGU5617083_x000D_
CAXU7313470_x000D_
HLXU8248335_x000D_
HLXU8485548_x000D_
TCNU8334490_x000D_
HLXU8072842_x000D_
HLBU1640624_x000D_
BMOU4043466_x000D_
FSCU4847163_x000D_
HLBU1304213; _x000D_
TCLU9493082_x000D_
BMOU4313793_x000D_
TCNU7775696_x000D_
TGHU8223158</t>
  </si>
  <si>
    <t>0147445</t>
  </si>
  <si>
    <t>Dear parters, we receivet the invoices 9910031906 and 9910031751 with payment term 60 days instead of 70 days. Despite multiple requests the documents were not corrected. The goods will be arrived in Gdynia port on the 18th November. Please remember that without correct documents we could not do customs clearance and receive the goods. Because of that, our company refuse the payment of all additional costs and fines</t>
  </si>
  <si>
    <t>8563955-8683025</t>
  </si>
  <si>
    <t>2016-03-04_2-2016-04-04</t>
  </si>
  <si>
    <t>80410074-80469650</t>
  </si>
  <si>
    <t>OOLU4491790-OOLU7337794</t>
  </si>
  <si>
    <t>No cost, just updated the payment terms</t>
  </si>
  <si>
    <t>0147579</t>
  </si>
  <si>
    <t>Dear partners, we would like to inform that we received the goods which real expiry date differes from the packing list expiry dates. This fact could be the result of serious problems, because in this moment the packing list is incorrect. Besides we cannot plant he unloading. We have never known the quantity of pallets needed. Because we cannot mix the expiry dates. The biggest problem due to the incompatibility of dates is a manual unloading. WE have to check every cartons, as a result we have a large waste of time and money. We would like to stress that this problem appears during each delivery. Accordingly, we kindly ask for: the correct packing list; the eliminating of mistakes before sending the packing list to us in the future; the permanent prolongation of the detention and demurrage time free of charge in Poland. In the attached files we send the incorrect packing lists and the report with the expiry dates.</t>
  </si>
  <si>
    <t>2016-07-04 / 2016-05-05</t>
  </si>
  <si>
    <t>44712 cases</t>
  </si>
  <si>
    <t>To send to plant_x000D_
Request: to extend free port days from 10 to 15. To check preventive actions for pallets loading_x000D_
_x000D_
CD will take note of production date in pallets, to send to Docs and make an accurate packing list_x000D_
0 cost</t>
  </si>
  <si>
    <t>0147808</t>
  </si>
  <si>
    <t>TW04160801_A and TW04160901 has arrived on Nov. 6th, but COOs has not been provided for customs clearance; TW04160803 has arrived on Nov. 11 and no COO as well.</t>
  </si>
  <si>
    <t>9211815-9340364-9261063</t>
  </si>
  <si>
    <t>TW04160803-TW04160901-TW04160801_A</t>
  </si>
  <si>
    <t>80487333-80504009-</t>
  </si>
  <si>
    <t>SEGU5398787-HLXU8461119-HLXU8321781</t>
  </si>
  <si>
    <t>52453-52455</t>
  </si>
  <si>
    <t>0 cost</t>
  </si>
  <si>
    <t>0146424</t>
  </si>
  <si>
    <t>A $50.00 placard removal fee was issued to remove the placard from the container. Please see pictures below. One picture depicts the placard while the other one shows the container #.</t>
  </si>
  <si>
    <t>0147917</t>
  </si>
  <si>
    <t>See attached images of the seal._x000D_
Seal were detached or broken when stocks arrived</t>
  </si>
  <si>
    <t>PO1580</t>
  </si>
  <si>
    <t>MRKU0331492</t>
  </si>
  <si>
    <t>LOWB ORIG KEG 50L</t>
  </si>
  <si>
    <t>14 kegs</t>
  </si>
  <si>
    <t>accepted by AM!</t>
  </si>
  <si>
    <t>PRB348SA</t>
  </si>
  <si>
    <t>0148261</t>
  </si>
  <si>
    <t>_x000D_
The PO was made to the port of SAN ANTONIO, but the product arrived to Antofagasta on 21/10/16 and documentation was sent on 07/11/16, which resulted in Extra charges at Antofagasta port and demurrage. _x000D_
_x000D_
Charges pending until we receive final amount. _x000D_
_x000D_
Mail attached for more details.</t>
  </si>
  <si>
    <t>9298397-9298404-9298405-9298408</t>
  </si>
  <si>
    <t>CO00205R</t>
  </si>
  <si>
    <t>80482348-80482341-</t>
  </si>
  <si>
    <t>HLXU5199941-HLBU1196865-HLBU1534052-HLXU5023700</t>
  </si>
  <si>
    <t>5760 cases</t>
  </si>
  <si>
    <t>17-01: closed informing the customer of all actions taken_x000D_
11-01: Customer to confirm all ok_x000D_
_x000D_
Costs will be covered by the customer_x000D_
_x000D_
Split: Hapag Lloyd informed TP, but documents did not know about this on time_x000D_
Port of destination: SAP does not automatically pick up the port of destination right, so it has to be double checked. The previous OT person for this client always checked, but the new person in charge of the account was not trained to do so. Therefore, there is part technical issue with SAP not picking up the template properly and part human issue with the double check_x000D_
_x000D_
Hapag: splits not communicated, working on that_x000D_
Port: to be checked with customer if rerouting or to balance with December production. TO be tried to be charged to Mexico? How to communicate to importer? Required next steps_x000D_
_x000D_
New orders were needed, the customer placed them, creating the PO affected. There was the mention in the aknowledgement of the port of destination (Antofagasta) and the customer asks how many containers will go to each port. Was this question replied? Full chart sent with all orders to customer_x000D_
The PO accepted comes in the Axis report as Antofagasta.</t>
  </si>
  <si>
    <t>0148357</t>
  </si>
  <si>
    <t>2-3 dead cockroaches inside the stretch wrap of pallets in the container. 1 bug larger than an inch._x000D_
_x000D_
Pictures attached</t>
  </si>
  <si>
    <t>48904OR_4500840635</t>
  </si>
  <si>
    <t>CAIU8669247</t>
  </si>
  <si>
    <t>CORONA_24_330_BD_BI_7X12_LOOSE VBI</t>
  </si>
  <si>
    <t>Via Veracruz</t>
  </si>
  <si>
    <t>0148388</t>
  </si>
  <si>
    <t>We received May production batch with PO HW0450._x000D_
We have already received Jun production batch with previous PO HW0444, and these May products_x000D_
are unavailable.</t>
  </si>
  <si>
    <t>HW0450</t>
  </si>
  <si>
    <t>60 Kegs</t>
  </si>
  <si>
    <t>0145043</t>
  </si>
  <si>
    <t>shortage 63 cases</t>
  </si>
  <si>
    <t>CHRT64</t>
  </si>
  <si>
    <t>MICH ULTR OW 24 0,473L NR ALNR US DEP</t>
  </si>
  <si>
    <t>0146478</t>
  </si>
  <si>
    <t>half empty container/customer was not advised - claiming fees</t>
  </si>
  <si>
    <t>_x000D_
US rejected, AM accepted_x000D_
still awaiting invoice for extra fees from the customer</t>
  </si>
  <si>
    <t>0149549</t>
  </si>
  <si>
    <t>Customer received product with defective / blurred batch code</t>
  </si>
  <si>
    <t xml:space="preserve"> AMBCOL00111_1C</t>
  </si>
  <si>
    <t>CORN EXTR 4X6 0,207L CO</t>
  </si>
  <si>
    <t>23/03/2017 CN Process_x000D_
20/03/2017 Reminder sent to plant to issue CN_x000D_
15/03/2017 CN in Process_x000D_
07/03/2017 Plant must inform the amount will accept_x000D_
27/02/2017 Customer sent final amount and invoices_x000D_
17/02/2017 Client will share total affected amount_x000D_
08/02/2017 Customer informed end of the revision will be 13/02/2017_x000D_
18/01/2017 reminder to check on current status_x000D_
11/01/2017  customer to share invoices, inspection results</t>
  </si>
  <si>
    <t>0139812</t>
  </si>
  <si>
    <t>1.	The shelf life of the 3 SKUs are suddenly changed from 365 days to 180 days, which is not acceptable._x000D_
2.	Detention and Demurrage have occurred due to incorrect document provided for this PO.</t>
  </si>
  <si>
    <t>DGO-CN0720160801A</t>
  </si>
  <si>
    <t>54705, 54689, 54702</t>
  </si>
  <si>
    <t>investigation with Doc team_x000D_
22/12 Tibor confirmed the responsibility, importing zone needs to cover the cost_x000D_
27/12 customer informed</t>
  </si>
  <si>
    <t>0148677</t>
  </si>
  <si>
    <t>Stella Artois filled in San Miguel keg, wrong empty keg.</t>
  </si>
  <si>
    <t>accepted. Issue ZCR6 CN. Customer to label the keg also with JUPILLE on the label. Follow up the return with KTN, Andrea, then with new distribution list of Jupille Logistics.</t>
  </si>
  <si>
    <t>0149556</t>
  </si>
  <si>
    <t>This BL presented a novelty during the inspection Invima in port, was found: _x000D_
- Blurred Lots _x000D_
- It´s easy to delete tag from the bottle</t>
  </si>
  <si>
    <t>AMBCOL00116_2</t>
  </si>
  <si>
    <t>MEDU8421164</t>
  </si>
  <si>
    <t>MODE ESP OW 4X6 0,355L CO</t>
  </si>
  <si>
    <t>MEDU8421164_x000D_
Consolidated with 20161010</t>
  </si>
  <si>
    <t>0149615</t>
  </si>
  <si>
    <t>Caustic kegs received</t>
  </si>
  <si>
    <t>OB 16 04 05 A-2,OB 16 04 09 A, OB 16 04 09 A-1,_x000D_
OB 16 05 04 A</t>
  </si>
  <si>
    <t>3017 kegs</t>
  </si>
  <si>
    <t>13/02/2017 C was asked for ETA_x000D_
07/02/2017 C answered the ETA for disposal still unkwnon_x000D_
07/02/2017 C was asked for ETA_x000D_
27/1/2017 C was asked for ETA_x000D_
24/1/2017 C was asked for EF_x000D_
16/1/2017 C answered they need more time_x000D_
12/1/2017 C was asked for EF_x000D_
27/12/2016 C provided part of the EF_x000D_
19/12/2016 C was asked for extra fees_x000D_
9/12/2016 C credited product cost_x000D_
7/12/2016 C was asked for extra fees_x000D_
21/11/2016 C confirmed amount_x000D_
18/11/2016 registered, customer asked for confirmation of amount and sent out to Kristiaan</t>
  </si>
  <si>
    <t>0149558</t>
  </si>
  <si>
    <t>Pest: Found a live mouse inside of the container. The container has a hole._x000D_
_x000D_
Pictures attached</t>
  </si>
  <si>
    <t>48374OR_4500826342</t>
  </si>
  <si>
    <t>CLHU8375031</t>
  </si>
  <si>
    <t>CORONA_4X6_330_BD_BI_7X12 VBI</t>
  </si>
  <si>
    <t>0148426</t>
  </si>
  <si>
    <t>Please find attached Request for Credit Note – 1 case – SUP 59490  (Becks 50 cl cans x 24)._x000D_
1.	1 case of  Becks 50 cl cans x 24 were damaged._x000D_
2.	Goods received in F. Loendersloot Warehouse._x000D_
3.	Date of arrival –    14th November 2016 in F. Loendersloot.</t>
  </si>
  <si>
    <t>SUP_59490</t>
  </si>
  <si>
    <t>0148670</t>
  </si>
  <si>
    <t>1349 CASES STELLA - MEDU2440594 - 1 CASE SHORT SUPPLIED</t>
  </si>
  <si>
    <t>4520124821A</t>
  </si>
  <si>
    <t>MEDU2440594</t>
  </si>
  <si>
    <t>what type of CN? 1 CN could be issued for 20161012 + 1013 + 1014</t>
  </si>
  <si>
    <t>0148602</t>
  </si>
  <si>
    <t>1349 CASES STELLA - 1 CASE SHORT SUPPLIED - GLDU5075765</t>
  </si>
  <si>
    <t>GLDU5075765</t>
  </si>
  <si>
    <t>0148674</t>
  </si>
  <si>
    <t>1349 CASES STELLA - 15 CASES DAMAGED - TCLU3114767</t>
  </si>
  <si>
    <t>TCLU3114767</t>
  </si>
  <si>
    <t>21/11 - rejected by Pepijn, AM contacted. The photos are not taken INSIDE the container. Accepted by AM. 1 CN could be issued for 20161012 + 1013 + 1014</t>
  </si>
  <si>
    <t>0148483</t>
  </si>
  <si>
    <t>•	Pricing issue._x000D_
•	Our PO price is EUR 8.13 but is  wrongly invoiced @ Eur 8.33 per case_x000D_
Refer your Invoice # 9910029417 &amp; 9910029418_x000D_
Refer your Invoice # 9910028055 &amp; 9910028056</t>
  </si>
  <si>
    <t>OD16000852 / OD15306276</t>
  </si>
  <si>
    <t>LABATT ICE OW 24 0,341L BOX</t>
  </si>
  <si>
    <t>owner: Dave Million. 23/11 - This time AM asked customer to send a DN for price differences on 4 incorrect Invoices, instead of crediting the customer for price difference. These are not extra fees. OTC contacted for the booking._x000D_
BSC - Philip stuben owner</t>
  </si>
  <si>
    <t>0150445</t>
  </si>
  <si>
    <t>This BL presented a novelty during the inspection Invima in port, was found: _x000D_
- Blurred Lots _x000D_
-</t>
  </si>
  <si>
    <t>9359909-10-11-12-13</t>
  </si>
  <si>
    <t>AMBCOL00117</t>
  </si>
  <si>
    <t>8800 cases</t>
  </si>
  <si>
    <t>GLDU7625290/TCNU7620971/SEGU5183979/TTNU4320696/TTNU4508385_x000D_
_x000D_
101017  106 XX:XX_x000D_
071017  086 XX:XX_x000D_
061017  086 XX:XX_x000D_
_x000D_
Consolidated with 20161010</t>
  </si>
  <si>
    <t>0149593</t>
  </si>
  <si>
    <t>Details:_x000D_
2 KEGS – WITHOUT CAP_x000D_
1 KEG - MILDEW</t>
  </si>
  <si>
    <t>HK0120160903</t>
  </si>
  <si>
    <t>0149567</t>
  </si>
  <si>
    <t>Container MSCU9750002 has shifted pallets. Please see pictures below.</t>
  </si>
  <si>
    <t>Not provided invocies</t>
  </si>
  <si>
    <t>0144448</t>
  </si>
  <si>
    <t>1.	8 cases of 312 bottle damaged due to unstable packaging of keg._x000D_
2.	Detention &amp; Demurrage caused due to correct COO not being provided on time (provided on copy received on 09/30 and original provided on 11/01)._x000D_
3.	Safety risk: Kegs should be palletized and should not have mixed stacking. The keg pallets must also have stoppers to keep them in place, if not then they must be wrapped to prevent movement.</t>
  </si>
  <si>
    <t>DGO-CN0720160101B</t>
  </si>
  <si>
    <t>BMOU8713437</t>
  </si>
  <si>
    <t>54868, 55436, 54702, 55179</t>
  </si>
  <si>
    <t>0150791</t>
  </si>
  <si>
    <t>Moulded, leaking, and without label</t>
  </si>
  <si>
    <t>1608-IB</t>
  </si>
  <si>
    <t>21412,</t>
  </si>
  <si>
    <t>19 kegs</t>
  </si>
  <si>
    <t>21412 x 10kegs leaking, 21412 x 9 kegs mold stained, 21387 x 3kegs no labeled batch unknown  / Update price</t>
  </si>
  <si>
    <t>SPAT OPTI KEG 30L USA</t>
  </si>
  <si>
    <t>0150453</t>
  </si>
  <si>
    <t>This document arrived days outside the time: _x000D_
ATA: 08/11/2016_x000D_
Receipt of Documents: 11/11/2016</t>
  </si>
  <si>
    <t>AMBCOL00111_1A-AMBCOL00111_1C-AMBCOL00111_1B-AMBCOL00119-AMBCOL00119_3-AMBCOL00112_1A-AMBCOL00114_1-</t>
  </si>
  <si>
    <t>52605-52606-54493</t>
  </si>
  <si>
    <t>66040 cases</t>
  </si>
  <si>
    <t>MSCUZY347685_x000D_
November: MSCUZY353006-MSCUZY351323-MSCUZY351372-MSCUZY351091-MSCUZY351109-MSCUZY343494-MSCUZY348097-MSCUUH755565MSCUZY336050_x000D_
October: MSCUZY337348-MSCUZY337298-MSCUZY341712-MSCUZY341373-MSCUZY336175-MSCUZY340649</t>
  </si>
  <si>
    <t>0152044</t>
  </si>
  <si>
    <t>22 pallets damaged.</t>
  </si>
  <si>
    <t>CN0120160808</t>
  </si>
  <si>
    <t>0152107</t>
  </si>
  <si>
    <t>8 cases found damaged &amp; moldy.</t>
  </si>
  <si>
    <t>CN0120160809</t>
  </si>
  <si>
    <t>0152348</t>
  </si>
  <si>
    <t>Damp stock due to holes in the roof</t>
  </si>
  <si>
    <t>9212588-9069523</t>
  </si>
  <si>
    <t>4503259343-4503205218</t>
  </si>
  <si>
    <t>80494063-80495743</t>
  </si>
  <si>
    <t>MSCU8511235-CRXU9027926</t>
  </si>
  <si>
    <t>371 cases</t>
  </si>
  <si>
    <t>Tropico - Veracruz, 21.09.2016_x000D_
Actualizado: Tropico-Veracruz</t>
  </si>
  <si>
    <t>0150062</t>
  </si>
  <si>
    <t>We received quantity of 2156 of O’duls Reg Can; however, our placed order for quantity of 1470._x000D_
We cannot take extra quantity of the product.</t>
  </si>
  <si>
    <t>092316LA01</t>
  </si>
  <si>
    <t>80506416/ 21836310</t>
  </si>
  <si>
    <t>FGMG148493</t>
  </si>
  <si>
    <t>686 cases</t>
  </si>
  <si>
    <t>7/3 CN received from Order taking _x000D_
3/3 Order taking informed _x000D_
3/3 approval for CN received _x000D_
22/2 reminder to US_x000D_
2/3 reminder Leslie_x000D_
3/2 requested information provided to us- waiting feedback_x000D_
1/2 call with US and are manager to discuss next steps_x000D_
9/1 comunication between US and area manager_x000D_
21/12 customer confirmed total amout claimed_x000D_
25/11 checking with the customer if they are able to sell the product_x000D_
25/11 ongoing investigation with area manager_x000D_
24/11 area manager involved_x000D_
24/11 requested more information from the customer_x000D_
24/11 plant contacted</t>
  </si>
  <si>
    <t>0152129</t>
  </si>
  <si>
    <t>18 cases found damaged &amp; moldy.</t>
  </si>
  <si>
    <t>CN0120160816</t>
  </si>
  <si>
    <t>0152404</t>
  </si>
  <si>
    <t>Damp load due to a hole in the roof of the container.</t>
  </si>
  <si>
    <t>MSCU9925013</t>
  </si>
  <si>
    <t>PACI CLAR OW 6X4 0,355L COMP</t>
  </si>
  <si>
    <t>Zacatecas  - Veracruz</t>
  </si>
  <si>
    <t>0143537</t>
  </si>
  <si>
    <t>The delay on the original documents is causing a great amount of extra cost for storaging the goods at the airport._x000D_
299,41 USD</t>
  </si>
  <si>
    <t>DGO4503021157</t>
  </si>
  <si>
    <t>58307/58306/58305/58187</t>
  </si>
  <si>
    <t>168 kegs</t>
  </si>
  <si>
    <t>Joaquin confirmed  the customer has not informed Doc Team about documents needed on time which caused the delay of documents.</t>
  </si>
  <si>
    <t>0147681</t>
  </si>
  <si>
    <t>Clayton Leonard</t>
  </si>
  <si>
    <t>Trailer arrived half full – why would someone not call and advise Bud Light Plat. not available and we would have filled with something else. As a result, freight and clearing cost had to be allocated over cases received which resulted in these items being received at a higher cost than previous. _x000D_
_x000D_
This extra cost is calculated to be $2,213.37.</t>
  </si>
  <si>
    <t>FPO16-029</t>
  </si>
  <si>
    <t>MEDU8917663</t>
  </si>
  <si>
    <t>BUD LIG PLAT OW 4X6 0,355L TO BSK US DEP</t>
  </si>
  <si>
    <t>784 cases</t>
  </si>
  <si>
    <t>TP to check if the customer was informed about the change 24/11_x000D_
US 30/11</t>
  </si>
  <si>
    <t>0150720</t>
  </si>
  <si>
    <t>Original Documents did not received .Container has already arrived port.. Will let you know the demurrage amount later. Meanwhile please log this complaint. , we will come back with exact amount of demurrage once we have all receipts.</t>
  </si>
  <si>
    <t>PO-037863</t>
  </si>
  <si>
    <t>caiu8799976</t>
  </si>
  <si>
    <t>528 kegs</t>
  </si>
  <si>
    <t>21/11/2016 - 22/12/2016 - BSC 27/02 - claimed amount received. Supporting gocs to come. AM to approve claimed amount. 28/02 - OTC contacted for credit booking. Supporting docs received. AM approved.</t>
  </si>
  <si>
    <t>0152926</t>
  </si>
  <si>
    <t>1.	1 case damaged._x000D_
2.	Detention &amp; Demurrage caused due to document not provided on time. ATA 11/16 while doc received on 11/25.</t>
  </si>
  <si>
    <t>DGOCN0720161101</t>
  </si>
  <si>
    <t>GOOS WINT ALE OW 4x6 0,355 BSK APL USDEP</t>
  </si>
  <si>
    <t>damaged case - should be claimed towards the forwarder_x000D_
air freight - we need to avoid this in the future_x000D_
closed, communicated to the customer that we follow this issue, such future problem to be checked with Doc team</t>
  </si>
  <si>
    <t>Original Documents did not received .Container has already arrived port.. Will let you know the demurrage amount later. Meanwhile please log this complaint. closed today: 31/01, because this is a duplication of 20161160.</t>
  </si>
  <si>
    <t>17997AJ-2</t>
  </si>
  <si>
    <t>APZU3857064</t>
  </si>
  <si>
    <t>21/11/2016 - 24/11 - Customer. 24/11 - 22/12 - BSC</t>
  </si>
  <si>
    <t>0150694</t>
  </si>
  <si>
    <t>HOEG WHIT CAN 24 0,5L TRA INT _x000D_
_x000D_
Details: (Refer to email attachement)_x000D_
MSKU7371396_x000D_
MSKU7629433_x000D_
We found total 41 cases damage goods from above two containers. More details, please see attached pictures.</t>
  </si>
  <si>
    <t>9217161, 9217160</t>
  </si>
  <si>
    <t>HK0120160805</t>
  </si>
  <si>
    <t>0111283</t>
  </si>
  <si>
    <t>BECK VIER KEG 50L</t>
  </si>
  <si>
    <t>0151877</t>
  </si>
  <si>
    <t>The BL HLCUME3160929569 arrived on October 30th, however we are missing the invoice for the container FSCU8429338. Please note that until today we have 13 demurrage days._x000D_
We are not able to take any container from port until docuemntation is completed for this BL, this means that until today we have: US$15,158</t>
  </si>
  <si>
    <t>9248595-89-9248600-1-2-3-4-5-6-7-8-9</t>
  </si>
  <si>
    <t>4502942082A</t>
  </si>
  <si>
    <t>FSCU8429388</t>
  </si>
  <si>
    <t>Wait for email from Pamela: if container not received, goods were wrongly held. If container received, system issue with Hapag that requires investigation. _x000D_
Contenedor recibido en Noviembre!! Se lleva con Hapag_x000D_
_x000D_
1 invoice missing, cannot find container in SAP_x000D_
pea-86980_x000D_
Container FSCU8429388 exists in SAP and Zacatecas loaded properly, it is the one the client received._x000D_
Este BL no aparece en el sistema?_x000D_
BL distinto en flow y compartido por el cliente. EL contenedor se carga el 12-12!!_x000D_
Si el contenedor se rolo y figura en el BL, es culpa de Hapag Lloyd. Contenedor en el puerto pero figura en el BL. Aqui es mirar si el equipo llego a saber de esto en Praga, Mexico mando invoice para los 10 contenedores que le llegaron al cliente. Esto explicaria pq esta en un BL diferente. Si Mexico no ve el BL, basado en que manda las facturas? El equipo de Praga manda shipping instructions para los 11 contenedores, lo que pasa luego no lo saben._x000D_
_x000D_
Por que se quedo el contenedor en puerto?_x000D_
Tomar con Mexico, como mandan las facturas?_x000D_
Tomar con Praga, como salen los shipping instructions para el BL original? Salieron para el contenedor afectado aparte, se incluyo en el BL sin razon.</t>
  </si>
  <si>
    <t>0152328</t>
  </si>
  <si>
    <t>By the invoice and our schedule, we expected order for 1680 packs, but in fact, we receive 1584 packs. _x000D_
By the end of this week we need to receive correct invoices or we will have extra fees taxes for shortage of goods.</t>
  </si>
  <si>
    <t>8584937-8584931</t>
  </si>
  <si>
    <t>40-35</t>
  </si>
  <si>
    <t>FSCU6052021- TTNU4909731</t>
  </si>
  <si>
    <t>Zacatecas - Veracruz_x000D_
Less goods, invoice correction so cost 0</t>
  </si>
  <si>
    <t>0153600</t>
  </si>
  <si>
    <t>CUB Pty Ltd</t>
  </si>
  <si>
    <t>Trejo Eduardo</t>
  </si>
  <si>
    <t>Veracruz</t>
  </si>
  <si>
    <t>Customer received 150 damaged cases by water in damaged containers. Customer requested new packaging.</t>
  </si>
  <si>
    <t>9075580-9230468</t>
  </si>
  <si>
    <t>4500369708-1_3-4500377002_7</t>
  </si>
  <si>
    <t>80484552-80504353</t>
  </si>
  <si>
    <t>CMAU8387478-PCIU8878076</t>
  </si>
  <si>
    <t>CORO EXTR OW 4X6 0,355L 4.5 AN AU VBI</t>
  </si>
  <si>
    <t>150 cases</t>
  </si>
  <si>
    <t>03/02/2017 Repack shipment in process_x000D_
15/02/2017 Confirm if the new packaging was sent_x000D_
11/01/2017 Ivana (FO) to arrange packaging delivery</t>
  </si>
  <si>
    <t>0150872</t>
  </si>
  <si>
    <t>59530	Budweiser Beer 50cl can	Nov-16	90	Fareham	Damaged_x000D_
59532	Budweiser Beer 50cl can	Nov-16	90	Fareham	Shortage_x000D_
59534	Budweiser Beer 50cl can	Nov-16	90	Fareham	Damaged_x000D_
59533	Budweiser Beer 50cl can	Nov-16	6	Fareham	Damaged</t>
  </si>
  <si>
    <t>9410171, 9410175, 9410176, 9410173_x000D_
9410175_x000D_
9410176_x000D_
9410173_x000D_
_x000D_
9410175_x000D_
9410176_x000D_
9410173_x000D_
9410176,</t>
  </si>
  <si>
    <t>SUP 59530,59532,59533,59534</t>
  </si>
  <si>
    <t>366 cases</t>
  </si>
  <si>
    <t>CNs issued step by step, se files 9910034679_x000D_
9910034795_x000D_
9910034994_x000D_
9910034993</t>
  </si>
  <si>
    <t>0152783</t>
  </si>
  <si>
    <t>Details:_x000D_
2 KEGS WITHOUT CAP (MAEU6349110)_x000D_
1 KEG WITHOUT CAP (MRKU0744583)_x000D_
1 KEG DAMAGE CAP (MRKU0744583)</t>
  </si>
  <si>
    <t>9216960, 9216961</t>
  </si>
  <si>
    <t>80502275, 80502276</t>
  </si>
  <si>
    <t>0133664</t>
  </si>
  <si>
    <t>The pallets used were a mix of both Timber and Plastics. The issue was raised by the AQIS Department that the Timber Pallets being used were not fumigated and were missing with the Fumigation Stamp. The Sticker attached with the Timber Pallets was even Torn out and was not having the complete information about the Fumigation Treatment. The Goods are to be unstacked from Pallets and the Timber Pallets have to be Fumigated as by the AQIS Rules. The Total Cost involved in arranging the Inspection, Transport, Repacking and Fumigation to be claimed back from ABI.</t>
  </si>
  <si>
    <t>TBC8b</t>
  </si>
  <si>
    <t>Costs will be updated</t>
  </si>
  <si>
    <t>59617	Tenn Sup Can 6X4 0,5L Hic Tra 8%	180_x000D_
59619	Tenn Sup Can 6X4 0,5L Hic Tra 8%	 	1</t>
  </si>
  <si>
    <t>9423473, 9423475</t>
  </si>
  <si>
    <t>SUP_59617, SUP_59619</t>
  </si>
  <si>
    <t>0150885</t>
  </si>
  <si>
    <t xml:space="preserve"> 1 case – SUP 59433  (Becks 33 cl btl x 24)._x000D_
1.	1 case of  Becks 33 cl btl x 24 were damaged._x000D_
2.	Goods received in F. Loendersloot Warehouse._x000D_
3.	Date of arrival –  15th November 2016 F. Loendersloot.</t>
  </si>
  <si>
    <t>SUP_59433</t>
  </si>
  <si>
    <t>accepted again by packaging. Log: ''this is again a case which is for quality as there are no inlayers used for this SKU which makes the article more susceptible for damages due to normal handling. Andreas, this is again a complaint from Supreme for breakage in an SKU without inlayers.</t>
  </si>
  <si>
    <t>0150489</t>
  </si>
  <si>
    <t>The shipment has been delayed due to system issues. We do not receive ample notice and we are out of stock for now.  We ordered on 13/09/2016, 2 months lead time, it should be 13 November ETA. But now the ETA is 12 January.</t>
  </si>
  <si>
    <t>LTPO16000577</t>
  </si>
  <si>
    <t>5830, 34101</t>
  </si>
  <si>
    <t>1197 + 495 cases</t>
  </si>
  <si>
    <t>5/12 - reminder sent to Monika. Wait for customer's answer of the clear claim than contact AM.</t>
  </si>
  <si>
    <t>0150044</t>
  </si>
  <si>
    <t>A truck arrived to Laredo with reefer off because and BOL stamped as no temperature control needed. It has been confirmed that product needs to be at 36°F.</t>
  </si>
  <si>
    <t>DGO-MX20161107</t>
  </si>
  <si>
    <t>RBMX1849</t>
  </si>
  <si>
    <t>708 kegs</t>
  </si>
  <si>
    <t>claim toward the forwarder</t>
  </si>
  <si>
    <t>0147001</t>
  </si>
  <si>
    <t>Legals of product are in English.</t>
  </si>
  <si>
    <t>LA4590820161031422</t>
  </si>
  <si>
    <t>MEXT637216</t>
  </si>
  <si>
    <t>BUD LIGH XC OW 2X12 0,355L LN TGTR MX</t>
  </si>
  <si>
    <t>96 cases</t>
  </si>
  <si>
    <t>_x000D_
10/2 waiting the CN from NAZ team _x000D_
7/2 accepted_x000D_
5/1 ongoing investigation with US_x000D_
1/12 plant US contacted_x000D_
24/11 more information requested from the customer</t>
  </si>
  <si>
    <t>0152809</t>
  </si>
  <si>
    <t>Details:_x000D_
2 KEGS WITHOUT CAP (KKFU1707038)_x000D_
280 KEGS HAVE AN OLD LABEL_x000D_
Container no: KKFU1809322  (80 kegs have an old label) order 9337937_x000D_
Container no: KKFU1707038  (200 kegs have an old label) order 9337936</t>
  </si>
  <si>
    <t>9337937, 9337936</t>
  </si>
  <si>
    <t>HK0120160901</t>
  </si>
  <si>
    <t>80505461, 80505460</t>
  </si>
  <si>
    <t>280 kegs</t>
  </si>
  <si>
    <t>10 cases damaged</t>
  </si>
  <si>
    <t>4520124821AZ</t>
  </si>
  <si>
    <t>CARU3661419</t>
  </si>
  <si>
    <t>HEALTH AND SAFETY!</t>
  </si>
  <si>
    <t>0150467</t>
  </si>
  <si>
    <t>1 ctn Leffe blonde and 20 ctn Stella Artois shortlanded when our warehouse staffs do the container unstuffing.</t>
  </si>
  <si>
    <t>LTPO16000222</t>
  </si>
  <si>
    <t>CAIU3534212 / OOLU1456820</t>
  </si>
  <si>
    <t>28/11 - Pepijn will ask KTN, than confirm it asap so we can issue the CN + explanation letter.</t>
  </si>
  <si>
    <t>0152216</t>
  </si>
  <si>
    <t>1 case received damaged_x000D_
 Damaged product was received in Loendersloot warehouse._x000D_
 Photos of the damaged cases are attached in the email.</t>
  </si>
  <si>
    <t>SUP_59443</t>
  </si>
  <si>
    <t>25/11 - the damage looks like it happened in the warehouse! Explanation needed from customer.</t>
  </si>
  <si>
    <t>0149016</t>
  </si>
  <si>
    <t>•	Pricing issue._x000D_
•	8400CS PENDING TO SHIPPED @ Eur 8.33 per case instead of Eur 8.13 per case.</t>
  </si>
  <si>
    <t>OD16001276</t>
  </si>
  <si>
    <t>wrong price! Pay the price difference. Philip stuben owner</t>
  </si>
  <si>
    <t>0152241</t>
  </si>
  <si>
    <t>1 case received damaged_x000D_
 Damaged cases in Loendersloot warehouse._x000D_
 Photos of the damaged cases are attached in the email.</t>
  </si>
  <si>
    <t>SUP_59552</t>
  </si>
  <si>
    <t>0152231</t>
  </si>
  <si>
    <t>2 cases received damaged._x000D_
 Damaged case in Loendersloot Warehouse._x000D_
 CMR and Photos of the damaged case are attached in the email.</t>
  </si>
  <si>
    <t>SUP_59430</t>
  </si>
  <si>
    <t>59430 14.11.16 Becks 33 cl btl x 24 5830 2 15.48 Revised mass complaint received, saved. Part 2 (cans) of this compaint is registered w tih number 20161104 (Logistics for Becks cans)</t>
  </si>
  <si>
    <t>0154447</t>
  </si>
  <si>
    <t>Please find attached Request for Credit Note – 11 cases – SUP 59444 and 59446 (Becks 33 cl btl x 24)._x000D_
1.	11 cases of  Becks 33 cl btl x 24 were damaged._x000D_
2.	Goods received in F. Loendersloot Warehouse._x000D_
3.	Date of arrival –  23rd November 2016 F. Loendersloot.</t>
  </si>
  <si>
    <t>9408606, 9408608</t>
  </si>
  <si>
    <t>SUP_59444 , SUP_59446</t>
  </si>
  <si>
    <t>accepted but by quality (packaging) complaint owner changed.</t>
  </si>
  <si>
    <t>0154454</t>
  </si>
  <si>
    <t>SUP_59621    	90Ten_x000D_
SUP_59621   	90Ten_x000D_
SUP_59537   90 Bud_x000D_
SUP_59538   	180Bud_x000D_
SUP_59539   	2Bud</t>
  </si>
  <si>
    <t>9423477, 9423477, 9410179,  9410180, 9410181</t>
  </si>
  <si>
    <t>SUP_59621, SUP_59621, SUP_59537, SUP_59538, SUP_59539</t>
  </si>
  <si>
    <t>0154682</t>
  </si>
  <si>
    <t>mass complaint for Pos registered exceptionally after checking with AM and Sales PPM (for budget). All was aproved in November. Waiting for sup docs. 20/12 - ''Our revised amount'' – USD: 984/-. Amount updated: 5409.00 USD = 5131.39 EUR Updated amount is also confirmed and accepted by PPM. 7/02 - Laura informed a swell. CN issued and sent for booking. 13/02 - last Invoice received today from customer (supporting doc) and complaint credited and closed with the credit booked on the beer account.</t>
  </si>
  <si>
    <t>8846522, …</t>
  </si>
  <si>
    <t>57815, 57816, ….</t>
  </si>
  <si>
    <t>45416, 30603</t>
  </si>
  <si>
    <t>264 kegs + 10944 cases</t>
  </si>
  <si>
    <t>29/11/2016 - sent for approval to AM and PPM as an exceptional mass complaint. 20/12/2016 - accepted by PPM. 20/12/2016 - customer to send rest of the supporting docs. 7/02 - customer is asking for feedback, but complaint is pending on them. 08/02/2017 - meanwhile CN issued and sent to OTC for booking, because all docs received so far has been thoroughly checked and customer is correct with them. The reso of the Invoices will be received asap.</t>
  </si>
  <si>
    <t>0159824</t>
  </si>
  <si>
    <t>Received Inbev container # MSCUKZ616349 on 21st Nov. During the keg inspection we found a keg different from the rest thought it has stella cap However I would like to get confirmation from the supplier that this is Stella Keg and Bar Tab will fit this keg, else this kegs will be considered as damage. QDC is only allowed to export/ return empty kegs to their origin, hence, the Postrizinske will be returned to you empty.</t>
  </si>
  <si>
    <t>PO15748</t>
  </si>
  <si>
    <t>or Leuven keg? Pallet batch: P09300480. 30/11 - CN for beer ready. Wait for supporting docs for extra fees. 6/12 - CN for beer sent out.</t>
  </si>
  <si>
    <t>0151692</t>
  </si>
  <si>
    <t>Ambev France</t>
  </si>
  <si>
    <t>There was stock from 3 different production dates in all 3 containers mentioned.</t>
  </si>
  <si>
    <t>9069804, 9069796, 9069798</t>
  </si>
  <si>
    <t>4503206476, 4503206479, 4503206478</t>
  </si>
  <si>
    <t>MSCU9843234, TCLU4022217, TGHU4779149</t>
  </si>
  <si>
    <t>CORN EXTR OW 4X6 0,210 L FR COMP</t>
  </si>
  <si>
    <t>7200 cases</t>
  </si>
  <si>
    <t>No cost. Veracruz CD_x000D_
_x000D_
CLHU4811498 – 2400 pcs – 20 pal_x000D_
TEMU6587164 – 2400 pcs – 20 pal_x000D_
MSCU9843234 – 2400 pcs – 20 pal_x000D_
TGHU4779149 – 2400 pcs – 20 pal_x000D_
TCLU4022217 – 2400 pcs – 20 pal_x000D_
CAXU7213953 – 2400 pcs – 20 pal_x000D_
_x000D_
Production dates:_x000D_
_x000D_
118 - 17/07/16_x000D_
118 - 07/08/16_x000D_
118 - 13/09/16</t>
  </si>
  <si>
    <t>0155466</t>
  </si>
  <si>
    <t>18 cases found damaged.</t>
  </si>
  <si>
    <t>CN0120160823</t>
  </si>
  <si>
    <t>0156729</t>
  </si>
  <si>
    <t>On the 10/10/2016 we received 5 containers according to PO 166: FSCU8334451, INKU6512496, INKU6687529; MSCU5774897, TCNU9226606. The numbers of seals that were shown in the documents (invoice and Sea way bill) were not coincide with the numbers on the containers. Due to this error and before the issue finally had been solved, we couldn’t pick up goods from the port. _x000D_
At the result we have been charged by the sea line (MSC) for the storage and demurrage of all containers batch in amount of 1300 euro. _x000D_
_x000D_
We ask you to cover us mentioned losses in full amount.</t>
  </si>
  <si>
    <t>8874429-32-33-34-35</t>
  </si>
  <si>
    <t>FB TOLS KREP P17 ABV7,1 F.PET</t>
  </si>
  <si>
    <t>FSCU8334451, INKU6512496, INKU6687529; MSCU5774897, TCNU9226606_x000D_
Out of deadline but the AM accepted to absorb the costs</t>
  </si>
  <si>
    <t>0152007</t>
  </si>
  <si>
    <t>2 leaking kegs</t>
  </si>
  <si>
    <t>9042318, 9056203</t>
  </si>
  <si>
    <t>PRB359HW, PRB357HW</t>
  </si>
  <si>
    <t>accepted</t>
  </si>
  <si>
    <t>0156296</t>
  </si>
  <si>
    <t>Complaint for demurrage fee caused at port of loading._x000D_
B/L No. 4022251330; demurrage fee EUR 180.</t>
  </si>
  <si>
    <t xml:space="preserve"> 9174331, 9174330</t>
  </si>
  <si>
    <t>80491128, 80491129</t>
  </si>
  <si>
    <t>MOUS PILS CAN 3X8 0,5L TRA SHR INT</t>
  </si>
  <si>
    <t>0156299</t>
  </si>
  <si>
    <t>Complaint for detention fee caused at port of loading._x000D_
B/L No. 4039876450; detention fee USD 100.</t>
  </si>
  <si>
    <t>CN0120160903</t>
  </si>
  <si>
    <t>584 cases</t>
  </si>
  <si>
    <t>0133540</t>
  </si>
  <si>
    <t>These SKUs were received on our warehouse on August 31st , however the production date is as follows:_x000D_
Rolling Rock: February 12th of 2016_x000D_
Bass Pale Ale: February 5th of 2016_x000D_
Shock Top Belgian White: February 11th of 2016_x000D_
_x000D_
And the Expiry date is as follows:_x000D_
Rolling Rock: February 6th of 2017_x000D_
Bass Pale Ale: January 30th of 2017_x000D_
Shock Top Belgian White: February 5th pf 2017</t>
  </si>
  <si>
    <t>8964344 /8964343</t>
  </si>
  <si>
    <t>4B02449658</t>
  </si>
  <si>
    <t>80448764 / 80448784</t>
  </si>
  <si>
    <t>TRLU4825007,  TGHU5009409</t>
  </si>
  <si>
    <t>1328 cases</t>
  </si>
  <si>
    <t>plant_x000D_
_x000D_
Julian code: _x000D_
16211: 29 Jul: Shock Top_x000D_
16205: 23 Jul: Bass_x000D_
16212: 30 Jul: Rolling Rock</t>
  </si>
  <si>
    <t>0157023</t>
  </si>
  <si>
    <t>Duties were paid on the 16 cases to be able to get it cleared and received through customs.  Paperwork included the 16 cases but the product was not physically shipped.</t>
  </si>
  <si>
    <t>SKGI5322</t>
  </si>
  <si>
    <t>12/12 awaiting CN from Doc_x000D_
accepted - sent to billing</t>
  </si>
  <si>
    <t>Original Documents did not received on time. Will let you know the demurrage amount later . Meanwhile please log this complaint.</t>
  </si>
  <si>
    <t>PO37623-B</t>
  </si>
  <si>
    <t>SEGU5370497</t>
  </si>
  <si>
    <t>5/12 - send it to AM when you receive the claimed amount. 27/02 - claimed amount received.  AM - approve costs</t>
  </si>
  <si>
    <t>0158641</t>
  </si>
  <si>
    <t>Condensation</t>
  </si>
  <si>
    <t>Entire container had condensation_x000D_
_x000D_
Pictures attached</t>
  </si>
  <si>
    <t>AD22.900_4500840849</t>
  </si>
  <si>
    <t>HLXU5329330</t>
  </si>
  <si>
    <t>CORONA LT_4X6_330_BD_BI_6X12 VBI</t>
  </si>
  <si>
    <t>Altamira- 21.10.2016</t>
  </si>
  <si>
    <t>0157963</t>
  </si>
  <si>
    <t>Subject order use 40’’ dry container to transfer 672 cases products , pre portfolio it should be 1296 cases, which make product topple over and broken a lot._x000D_
_x000D_
Detail broken cases list down as below, besides, we should charge back the VLC gap for the unsuitable container used</t>
  </si>
  <si>
    <t>9121575 / 9092527</t>
  </si>
  <si>
    <t>CN0720160704A / CN0720160705</t>
  </si>
  <si>
    <t>80463779 / 80456006</t>
  </si>
  <si>
    <t>CCLU4842890</t>
  </si>
  <si>
    <t>Elysian IMMORT IPA</t>
  </si>
  <si>
    <t>ELYS IMMORT IPA OW 4x6 0,355L</t>
  </si>
  <si>
    <t>claim towards the forwarder</t>
  </si>
  <si>
    <t>TENB PRAY SNOW</t>
  </si>
  <si>
    <t>TENB PRAY SNOW OW 4X6 0,355L APL US DEP</t>
  </si>
  <si>
    <t>4 cases + 8 bottles</t>
  </si>
  <si>
    <t>TENB PUB BEER</t>
  </si>
  <si>
    <t>TENB PUB BEER CAN 4X6 0,355L TRAY US DEP</t>
  </si>
  <si>
    <t>Extra fees tbc</t>
  </si>
  <si>
    <t>0155417</t>
  </si>
  <si>
    <t>waiting time at warehouse</t>
  </si>
  <si>
    <t>Rolling Rock</t>
  </si>
  <si>
    <t>55661/53142/54742</t>
  </si>
  <si>
    <t>2623 cases</t>
  </si>
  <si>
    <t>0154219</t>
  </si>
  <si>
    <t>Tropico</t>
  </si>
  <si>
    <t>Resolution: Plant accpeted the claim and customer was credited_x000D_
Customer received an order Corona with glass glued to some bottles. No evidences of broken bottles found.</t>
  </si>
  <si>
    <t>PY02JUN2016_2</t>
  </si>
  <si>
    <t>CORO EXTR OW 4X6 0,355L PY</t>
  </si>
  <si>
    <t>03/04/2017 Reminder sent_x000D_
27/03/2017 Reminder sent to plant to issue the CN_x000D_
20/03/2017 Plant to issue the CN_x000D_
15/03/2017 Plant approved the disposal of affected product_x000D_
02/03/2017 Customer to share invoices to proceed with the CN_x000D_
14/02/2017 Customer to share the final result of the inspection._x000D_
20/01/2017 Paraguay found more bottles with the same problem. The parts agreed to check 100% of the shipment._x000D_
18/01/2017: Follow up sent to customer to check on status of inspection_x000D_
Agreed with customer on new inspections. Conference to be scheduled accordingly</t>
  </si>
  <si>
    <t>0159438</t>
  </si>
  <si>
    <t>Extreme condensation. The cartons were extremely wet and losing integrity of squareness, humidity inside of the container, musty odor inside of the container, white molds started appearing on some of those pallets _x000D_
Pictures attached</t>
  </si>
  <si>
    <t>48466, 55035, 55036</t>
  </si>
  <si>
    <t>4140 cases</t>
  </si>
  <si>
    <t>48457OR,48459OR, 48460OR, 49096OR, 49097OR, 49099OR, 49103OR, 48458OR, 49100OR, 49101OR, 49102OR, 49057OR, 49059OR, 48972OR, 48973OR_x000D_
_x000D_
MEDU4063118, MSCU5879244, MSCU8050977, TEMU6669597, DFSU6774857, SEGU4761970, TEMU8275083, TCLU7758290, MSCU8014732, CRSU9003028, TEMU6879762, CRXU4003979, MSCU5004670, MSCU4859264, MSCU4910330_x000D_
_x000D_
Altamira: _x000D_
_x000D_
Goods arrived on 18-11</t>
  </si>
  <si>
    <t>0159286</t>
  </si>
  <si>
    <t>Broken bottles in cases, all on top layer of the pallets. Cases were not damaged by beer.</t>
  </si>
  <si>
    <t>9340648-9340620</t>
  </si>
  <si>
    <t>80502807-80502739</t>
  </si>
  <si>
    <t>TCLU5560881-TCLU5757335</t>
  </si>
  <si>
    <t>CORO EXTRA OW 24 0,33L COMP</t>
  </si>
  <si>
    <t>17-02-2017 CN in process._x000D_
11/01: Tropico finance to share CN_x000D_
11/01: CN in Extrade</t>
  </si>
  <si>
    <t>0140359</t>
  </si>
  <si>
    <t>Description of Complaint (Issue description):_x000D_
The 1x20’ Container Hoegaarden Rosee Bottles arrived at Booze Warehouse at around 10:30pm Friday, October 14 and was opened in the presence of our Warehouse Receiving Officer, Roger Noble and our  Warehouse Supervisor, Graciela C. Gallano with our trucker / broker’s representative, M. Coralde.  They were surprised to see two sheets of plywoods covering the stocks and a yellow strap put across the plywoods to support the stocks. When one sheet of plywood was removed, the stocks started to fall off.  For our men’s protection, one side of the container door was closed and continued unloading the stocks that were not letized with more cautious movement to avoid any accident that might happened. Much to their surprised, the  pallets were placed on top of the stocks.  You will agree with us that this kind of container stuffing was a dangerous one.  The stocks’ carton packaging were also found to be deformed/damaged because of the heavy pallets placed on top of the stocks. One(1) bottle was found broken.  This was the reason why some cartons has dried liquid mappings that contained 8 bottles with damaged labels.  Please refer to the pictures attached. Lastly, when the whole shipment was counted, there was 2 cartons lacking / short-shipped based on the total quantity that was reflected on your Packinglist. _x000D_
_x000D_
     At this point, we would like to call your kind attention on the proper stuffing of the container to avoid damage on the stocks and danger / accident when our people unloads the stocks from the container._x000D_
_x000D_
     We would like also to call your kind attention on the correctness of the stocks quantities, as we have been experiencing lacking or short-shipped stocks in the past few shipments that we have received from your good office.  Please be informed that we are paying Customs Duties/Taxes and Excise Tax based on the quantity   of the shipment shown on the shipping documents. _x000D_
_x000D_
     We hope you will understand our situation and resolve the problems that we have been encountering with your shipments. _x000D_
_x000D_
     Thank you for your kind understanding and immediate attention. _x000D_
_x000D_
     We await to hear from you soon.</t>
  </si>
  <si>
    <t>PO072016-005</t>
  </si>
  <si>
    <t>11 cartons</t>
  </si>
  <si>
    <t>0159889</t>
  </si>
  <si>
    <t>Please find attached Request for Credit Note – 2 cases – SUP 59498  (Becks 50 cl cans x 24)._x000D_
1.	2 case of  Becks 50 cl cans x 24 were damaged._x000D_
2.	Goods received in F. Loendersloot Warehouse._x000D_
3.	Date of arrival –    31st November 2016 in F. Loendersloot.</t>
  </si>
  <si>
    <t>SUP_59498</t>
  </si>
  <si>
    <t>0156907</t>
  </si>
  <si>
    <t>22 BOXES OF BECKS 066-SKU30546 WERE MISSING IN THE CONTAINER</t>
  </si>
  <si>
    <t>New AM from 1st Jan: Patrick Kizito. Extra fees: 425.04? Or this includes the beer price too? 28/12 - yes, it includes beer price too.</t>
  </si>
  <si>
    <t>0161699</t>
  </si>
  <si>
    <t>Total: US$116.72                                                                                   ._x000D_
Re-Palletizing Fee: US$25.20 (@US$0.15 x 168) as extra work_x000D_
Re-Packing Fee:  US$91.52 @US$2.08 x 44) as extra work_x000D_
_x000D_
2 Freight containers got hole on their sealing. And it brought wet damage of the products on 2 pallets._x000D_
Then 2 pallets of products (2 x 84 cases) were re-palletized. As a result, 44 cases of products were found damaged and they will be re-packed (when we received empty cartons for repacking).</t>
  </si>
  <si>
    <t>9382653-9258832</t>
  </si>
  <si>
    <t>GM16W42MB1Y-2)	GM16W35MB1Y_1_A</t>
  </si>
  <si>
    <t>80508038-80483341</t>
  </si>
  <si>
    <t>HKXU5268446-FSCU4841530</t>
  </si>
  <si>
    <t>43 cases</t>
  </si>
  <si>
    <t>Zacatecas-Manzanillo - 26.10.2016</t>
  </si>
  <si>
    <t>0161701</t>
  </si>
  <si>
    <t>6 pallets got damaged by Can leakage, and many insects grew in their shrink wrap. So we could not segregate good products from such damaged pallets. Then whole 6 pallet (624 cases) should be disposed. _x000D_
23 pallets were suffered from Can leakage issue, and all the products on such 23 pallets were re-palletized. _x000D_
After re-palletization, 262 cases were found damaged by leakage or stained with leaked beer.</t>
  </si>
  <si>
    <t>9256174-9255141</t>
  </si>
  <si>
    <t>GM16W35MC3Y-GM16W37MC3K</t>
  </si>
  <si>
    <t>HLXU8515982-AMFU8759867</t>
  </si>
  <si>
    <t>904 cases</t>
  </si>
  <si>
    <t>11-01: CN in documentation (Lorena)_x000D_
13-01: Credited_x000D_
_x000D_
Zacatecas - Manzanillo_x000D_
_x000D_
HLXU8515982-13.10.2016_x000D_
AMFU8759867-16.10.2016_x000D_
Claim 1: 280 cases (18 more), disposal 119790 Yuan, repalletizing 3492 Yuan, warehousing fee 2.4 USD per case: 1023.26 USDdisposal, 29.83 USD repalletizing, 672 USD warehousing: total USD 1725,09_x000D_
Claim 2: 624 cases disposal 301500 yuan, no container washing fee, warehousing fee 2.4 USD per case: 2575,46USD dipsosal, 1497.6 USD warehousing: total USD 4073.06</t>
  </si>
  <si>
    <t>0160345</t>
  </si>
  <si>
    <t>We ordered SKU 5830 x 1017 cases and received 1027 cases._x000D_
EAD is wrong</t>
  </si>
  <si>
    <t>19 cases more</t>
  </si>
  <si>
    <t>9910036591. 19 cases more received, invoice created for this.</t>
  </si>
  <si>
    <t>Please find attached Request for Credit Note – 3 cases – SUP 59430 and 59494  (Becks 50 cl cans x 24)._x000D_
1.	3 cases of  Becks 50 cl cans x 24 were damaged._x000D_
2.	Goods received in F. Loendersloot Warehouse._x000D_
3.	Date of arrival –    14th and 21st November 2016 in F. Loendersloot.</t>
  </si>
  <si>
    <t>SUP_59494</t>
  </si>
  <si>
    <t>complaint was received together with 20161052, but realised that in fact we have 1 Log and 1 Q issue (cans and bottles). The bottles are packaging issues - no protector on the cartons. The cans are damages during loading or transport.</t>
  </si>
  <si>
    <t>0158811</t>
  </si>
  <si>
    <t>Kazakhstan Beer Company</t>
  </si>
  <si>
    <t>KZ</t>
  </si>
  <si>
    <t>One of the Leffe Blonde kegs leaked away and caused corrosion. _x000D_
We will issue additional costs for compensation after the Products will get customs clearance</t>
  </si>
  <si>
    <t>ORDER16</t>
  </si>
  <si>
    <t>0169968</t>
  </si>
  <si>
    <t>•	3 cases received damaged_x000D_
•	Damaged  product were received in Loendersloot warehouse. _x000D_
•	Photos of the damaged cases are attached in the email.</t>
  </si>
  <si>
    <t>SUP 59465</t>
  </si>
  <si>
    <t>0161672</t>
  </si>
  <si>
    <t>Shipment arrived to the border with 27 pallets (2079 cases) and not 28 (2156 cases) as stated in the BOL and invoice. _x000D_
_x000D_
We request a credit memo for 77 cases of product.</t>
  </si>
  <si>
    <t>LA60472016111465</t>
  </si>
  <si>
    <t>BUD LIG XC CAN 4X6 0,355L END LOAD MX</t>
  </si>
  <si>
    <t>0161652</t>
  </si>
  <si>
    <t>154 extra cases of 5X611 product were received. We ask for an additional invoice for the product.</t>
  </si>
  <si>
    <t>HTN604720161107263</t>
  </si>
  <si>
    <t>MVT 4568</t>
  </si>
  <si>
    <t>BUD LIGH XC CAN 2X12 0,355L SP LID CF MX</t>
  </si>
  <si>
    <t>0159430</t>
  </si>
  <si>
    <t>quality issue - request from US</t>
  </si>
  <si>
    <t>87173-B</t>
  </si>
  <si>
    <t>BUD OW 4X6 0,355L TO BSK AP GEN</t>
  </si>
  <si>
    <t>616 cases</t>
  </si>
  <si>
    <t>CN pending - product costs credited / extra fees TBC_x000D_
27/12 accepted by US_x000D_
7/12 sent to Dave Milion</t>
  </si>
  <si>
    <t>0161823</t>
  </si>
  <si>
    <t>Details:_x000D_
3 KEGS – MILDEW  (FRAN HWH 30L)_x000D_
2 KEGS – MILDEW  (FRAN HDH 30L)</t>
  </si>
  <si>
    <t>HK0120161009</t>
  </si>
  <si>
    <t>21413, 21413</t>
  </si>
  <si>
    <t>12/12 P sent out</t>
  </si>
  <si>
    <t>0161066</t>
  </si>
  <si>
    <t>delayed unloading - returnable material</t>
  </si>
  <si>
    <t>20/03/2017 - Reminder to the billing team _x000D_
15/03/2017 - Request CN from the Billing team_x000D_
10/3 reminder to Doc team_x000D_
7/3 reminder to Doc team_x000D_
6/3 approval from AM_x000D_
3/3 accepted by US USD 386,65_x000D_
28/2 reminder to US_x000D_
21/2 reminder to US_x000D_
15/2 reminder to US_x000D_
8/2 all details provided to US_x000D_
3/2 US informed_x000D_
awaiting invoice from the customer_x000D_
provided details are not valid in SAP,</t>
  </si>
  <si>
    <t>0159433</t>
  </si>
  <si>
    <t>Product recall from US port, to credit_x000D_
We are wanting a credit for the following container. Because this is such an old issue, I don’t have any pictures for this load or a POD. This was also a special case because the container arrived at port and then was immediately exported back out of the country. The issue with this container was that the kegs had gone bad.</t>
  </si>
  <si>
    <t>720 kegs</t>
  </si>
  <si>
    <t>0163398</t>
  </si>
  <si>
    <t>LEAKING CONTAINER WITH HOLE _x000D_
_x000D_
Pictures attached</t>
  </si>
  <si>
    <t>834503_4500840889</t>
  </si>
  <si>
    <t>TGHU4660680</t>
  </si>
  <si>
    <t>CORONA_24_330_BD_BI_6X12_LOOSE_WEST VBI</t>
  </si>
  <si>
    <t>Zacatecas - Manzanillo - 20.10.2016</t>
  </si>
  <si>
    <t>0162922</t>
  </si>
  <si>
    <t>Rusty crown caps, Budweiser, Singapore._x000D_
_x000D_
We are regrets to write in this complaint with regards to the bad quality of Budweiser new crown cap that have been causing many consumer complaints from the market. Rusty beer cap found in every single bottle in the carton for the production batch as mentioned above. We also found faulty installation of the beer bottle cap, neck bottle that have been attached to the beer bottle cap and caused a broken neck bottle when PG opened it. _x000D_
_x000D_
The company have been attending to many customers and consumers’ complaint with regards to this quality issue. Yesterday, there was an angry regular consumer who were extremely unhappy with the spoilt and sour beer we served from a rusty beer cap bottle and he intend to lodge a report with the Consumer Rights Court and threaten us that he was feeling unwell after tasting the beer which suspected unhygienic.   _x000D_
_x000D_
We have been receiving calls from some owners of the outlets who expressed their unhappiness and zero confidence towards Budweiser beer, thus have requested to discontinue this SKU in their premises from today onwards. _x000D_
_x000D_
Due to the matter is getting very serious especially during our X’mas promo, we seek the advice and approval from our ABI key contact in Singapore- Regional Director Joey Loh this afternoon to stop selling Budweiser Quarts beer for the affected batch and recall the balance stocks from wholesaler and outlet until further notice. In the meanwhile, we are checking on other balance stocks in the warehouse and alternative plan to recover this crisis especially during this peak sales festive season._x000D_
_x000D_
Greatly appreciate your immediate attention and action into this subject. Please let me know if you wish to receive some sample from us._x000D_
_x000D_
We urgently look forward to your advice of what is the next course action.</t>
  </si>
  <si>
    <t>8545130/8545143/8529765/8641159</t>
  </si>
  <si>
    <t>LHA-5855, LHA-5855A, LHA-5853C, LHA-5858-1A</t>
  </si>
  <si>
    <t>80383604/80383591</t>
  </si>
  <si>
    <t>OOLU1364597/OOLU2833889/OOLU1025968/OOLU1290344</t>
  </si>
  <si>
    <t>28218 cases</t>
  </si>
  <si>
    <t>_x000D_
Shipment number for LHA-5853C: 80379827.        Shipment number for LHA-5858-A1: 80395057</t>
  </si>
  <si>
    <t>0158818</t>
  </si>
  <si>
    <t>1 Hoegarden Keg missing_x000D_
Warehouse in Riga received container CXDU1930888 missing 1 keg of Hoegaarden Whit. _x000D_
We will issue additional costs for compensation after we get the Products and after the Products will get customs clearance.</t>
  </si>
  <si>
    <t>ORDER20</t>
  </si>
  <si>
    <t>CXDU1930888</t>
  </si>
  <si>
    <t>Please registered the complaint attached for 12 kegs of Leffe blond 30L , was received on 29.11.2016 on Ploiesti with order A406/9637181, invoice 9910030529._x000D_
The cover kegs has not visible the expiry date on it, was blocked into the warehouse because can not sale in Romanian market.</t>
  </si>
  <si>
    <t>A406</t>
  </si>
  <si>
    <t>0164492</t>
  </si>
  <si>
    <t>Microleakages_x000D_
_x000D_
Cans are leaking from microscopic holes.</t>
  </si>
  <si>
    <t>2016080011169_1</t>
  </si>
  <si>
    <t>TCLU4118556</t>
  </si>
  <si>
    <t>Zacatecas - Manzanillo - 08.11.2016</t>
  </si>
  <si>
    <t>0164556</t>
  </si>
  <si>
    <t>1 keg shortage.</t>
  </si>
  <si>
    <t>CN0120160909</t>
  </si>
  <si>
    <t>Sohler Moritz</t>
  </si>
  <si>
    <t>Short shelf life / air freight requiered</t>
  </si>
  <si>
    <t>1609-IB</t>
  </si>
  <si>
    <t>SPAT PREM OW 4X6 0,355L BOX USA DEP</t>
  </si>
  <si>
    <t>Still within T45 / no stock blocking applied / shopped last production_x000D_
Extra fees will be updated.</t>
  </si>
  <si>
    <t>Nick Hutter</t>
  </si>
  <si>
    <t>0165522</t>
  </si>
  <si>
    <t>9450397-9162914-9297139-9319773-9162915</t>
  </si>
  <si>
    <t>AD22.924_4500852363-AD22.677_4500826429-AD22.899_4500840848-AD22.896_4500840845-AD22.678_4500826430</t>
  </si>
  <si>
    <t>80525338-80503201-</t>
  </si>
  <si>
    <t>HLXU5270361-HLBU1653257-TCKU4511859-HLBU1775105</t>
  </si>
  <si>
    <t>48466 - 55036</t>
  </si>
  <si>
    <t>8550 cases</t>
  </si>
  <si>
    <t>HLXU5270361 - 08.11.2016_x000D_
HLBU1653257 - 27.10.2016_x000D_
TCKU4511859 - 14.10.2016_x000D_
HLBU1775105 - 14.10.2016_x000D_
HLBU1686142 - 27.10.2016_x000D_
_x000D_
All Veracruz</t>
  </si>
  <si>
    <t>0165356</t>
  </si>
  <si>
    <t>Kurek Christoph</t>
  </si>
  <si>
    <t>off taste beer 5l Stella</t>
  </si>
  <si>
    <t>STEL ART TOP CAN 2X5L BOX USA</t>
  </si>
  <si>
    <t>10/01/2017 sent to Tom Stinckens for advice_x000D_
11/01/2017 answer from Tom and Michael_x000D_
13/01/2017 email to Michael to confirm CC</t>
  </si>
  <si>
    <t>0165578</t>
  </si>
  <si>
    <t>Please find attached Request for Credit Note – 2 cases – SUP 59499 and 59505  (Becks 50 cl cans x 24)._x000D_
1.	2 case of  Becks 50 cl cans x 24 were damaged._x000D_
2.	Goods received in F. Loendersloot Warehouse._x000D_
3.	Date of arrival –    9th and 13th December 2016 in F. Loendersloot.</t>
  </si>
  <si>
    <t>9427320, 9427326</t>
  </si>
  <si>
    <t>SUP_59499, SUP_59505</t>
  </si>
  <si>
    <t>0165541</t>
  </si>
  <si>
    <t>Kegs missing cap and mildew_x000D_
1 KEGS –WITHOUT CAP (FCIU8258938)_x000D_
2 KEGS – MILDEW  (FCIU8083737, FSCU9868240)</t>
  </si>
  <si>
    <t>HK0120161002</t>
  </si>
  <si>
    <t>3 KEGS</t>
  </si>
  <si>
    <t>0165690</t>
  </si>
  <si>
    <t>23 Kegs leakage_x000D_
Found D Keg Invoice no.: 9910031820 = 23 Kegs , Expired date : 22/03/2017 (Stopper Swell out= 22 Kegs)_x000D_
(Rottem = 1 Keg)</t>
  </si>
  <si>
    <t>PRB372HWRS</t>
  </si>
  <si>
    <t>23 KEGS</t>
  </si>
  <si>
    <t>0164494</t>
  </si>
  <si>
    <t>Clayton Adam</t>
  </si>
  <si>
    <t>12 extra cases of T6M5M product were received. We ask for an additional invoice for the product.</t>
  </si>
  <si>
    <t>HTN6047201611283</t>
  </si>
  <si>
    <t>USXITA948922</t>
  </si>
  <si>
    <t>inovice for 59 USD created 13/1</t>
  </si>
  <si>
    <t>0165701</t>
  </si>
  <si>
    <t>Shortage in 1 Keg_x000D_
Found Shortten Keg Invoice no.: 9910030836 = 1 Kegs (Expired date : 30/03/2017 = 1 Kegs)</t>
  </si>
  <si>
    <t>PRB365HW</t>
  </si>
  <si>
    <t>0161128</t>
  </si>
  <si>
    <t>change of Incoterms - invoice to be paid to the customer Freight component relating to this shipment.</t>
  </si>
  <si>
    <t>PO-AB5</t>
  </si>
  <si>
    <t>CXRU1526269</t>
  </si>
  <si>
    <t>24/2 CN issued and customer informed _x000D_
22/2 account number confirmed _x000D_
8/2 follow up with Leslie_x000D_
6/2 reminder to Kris + 8/2 + 14/2 _x000D_
17/1 Leslie involved - requesting more information_x000D_
17/1 more information requested_x000D_
11/1 area manager contacted_x000D_
16/12 investigation with FO</t>
  </si>
  <si>
    <t>different packaging - 12 instead of 24 We are regret to inform that we received 56 cartons of Budweiser 355ml cans in 12 cans packaging instead of 24 cans packaging. Kindly be informed that we do not carry this packaging in Singapore. Thus, appreciate if you could assist to check and advice the next action.</t>
  </si>
  <si>
    <t>LHA-5933</t>
  </si>
  <si>
    <t>80516085/ 21779184</t>
  </si>
  <si>
    <t>OOLU0532124</t>
  </si>
  <si>
    <t>20/04/2017 Complaint closed_x000D_
19/04/2017 Details for the disposal sent_x000D_
18/04/2017 Customer asked for details for the disposal_x000D_
13/04/2017 CN received _x000D_
12/04/2017 reminder to customer to provide us with the letter _x000D_
10/04/2017 reminder to Documentation _x000D_
04/04/2017 reminder to Documentation _x000D_
31/03/2017 customer contacted _x000D_
30/03/2017 confirmed that the product cost wil be covered/disposal provided after expiration of product_x000D_
28/03/2017 follow up with the US/Joey _x000D_
27/03/2017 call with Joey Loh_x000D_
24/03/2017 confirming with US if they would pay for duties_x000D_
23/03/2017 extra fees provided from the customer _x000D_
20/03/2017 follow up with Joey Loh _x000D_
16/03/2017 reminder to customer _x000D_
15/03/2017Joey Loh contacted _x000D_
9/3 customer contacted - pending the disposal letter _x000D_
9/3 US confirmed the destruction cost will be covered _x000D_
7/3 confirming with plant whether the destruction costs will be covered _x000D_
7/3 accepted _x000D_
3/3 reminder to US _x000D_
27/2 reminder to US_x000D_
23/2 plant contacted _x000D_
23/2 customer provided requested info_x000D_
15/12 additional information requested from the customer _x000D_
/total amount claimed TBC</t>
  </si>
  <si>
    <t>0166544</t>
  </si>
  <si>
    <t>Feldmann Andrew</t>
  </si>
  <si>
    <t>Fungus on cases</t>
  </si>
  <si>
    <t>HTN4590820161107376</t>
  </si>
  <si>
    <t>MVT 5896</t>
  </si>
  <si>
    <t>BUD LIGH XC CAN 18 0,355L MX</t>
  </si>
  <si>
    <t>21/02/2017 - received an answer from the plant - complaint not accepted_x000D_
20/02/2017 - detailes obtained from the customer and sent to the plant_x000D_
09/02/2017 - customer asked for add. Information_x000D_
25/01/2017 - Reminder sent to the plant_x000D_
17/01/2017 - Reminder to the Plant sent</t>
  </si>
  <si>
    <t>0161999</t>
  </si>
  <si>
    <t>Customer received empty cases</t>
  </si>
  <si>
    <t>9369372-3</t>
  </si>
  <si>
    <t>80504215-80504214</t>
  </si>
  <si>
    <t>TCLU9100170-MEDU7184514</t>
  </si>
  <si>
    <t>21/02/2017 Customer Credited_x000D_
17/02/2017 CN in process_x000D_
11-01: Veracruz, need evidences</t>
  </si>
  <si>
    <t>0166535</t>
  </si>
  <si>
    <t>Damaged secondary packaging</t>
  </si>
  <si>
    <t>HTN4590820161114354</t>
  </si>
  <si>
    <t>RBMX53105</t>
  </si>
  <si>
    <t>14 CASES</t>
  </si>
  <si>
    <t>21/02/2017 - received an answer from the plant - complaint not accepted_x000D_
20/02/2017 - detailes obtained form the customer and sent to the plant_x000D_
09/02/2017 - customer asked for add. Information_x000D_
25/01/2017 - Reminder sent to the plant_x000D_
17/01/2017 - Reminder to the Plant sent</t>
  </si>
  <si>
    <t>Dirty caps of kegs</t>
  </si>
  <si>
    <t>HW0465</t>
  </si>
  <si>
    <t>Only material asked_x000D_
Credit to be done once we know the costs / will be only internal transfer_x000D_
_x000D_
&lt;Detected POs&gt;_x000D_
_x000D_
HW0460 : 1,200 kegs (Aug production)_x000D_
_x000D_
HW0461 : 600 kegs  (Aug production)_x000D_
_x000D_
HW0464 : 2,400 kegs (Sep production)_x000D_
_x000D_
HW0465 : 1,200 kegs (Sep production)_x000D_
_x000D_
Total   : 5,400 kegs_x000D_
_x000D_
*Although they are under inspection, almost all of these batches are effected.</t>
  </si>
  <si>
    <t>0167601</t>
  </si>
  <si>
    <t>Hole in container_x000D_
Rust found on many bottles around the neck</t>
  </si>
  <si>
    <t>OP16001189</t>
  </si>
  <si>
    <t>INKU6319620</t>
  </si>
  <si>
    <t>Manzanillo - Veracruz - 04.10.2016</t>
  </si>
  <si>
    <t>0167841</t>
  </si>
  <si>
    <t>Damages received in container</t>
  </si>
  <si>
    <t>OP16001244</t>
  </si>
  <si>
    <t>TRHU1938383</t>
  </si>
  <si>
    <t>0167602</t>
  </si>
  <si>
    <t>Microleakages_x000D_
_x000D_
We have done a thorough check on the stocks and the following points were reported by the warehouse._x000D_
	Leakages found in almost every pallet during imports._x000D_
	The cans/trays are of poor quality and gets damaged once leakage starts._x000D_
	These leakages spreads to all cases and gets infected to the other cases next to it, which will eventually damage the whole pallet._x000D_
_x000D_
Such shipments are consuming a lot of time for offloading and non-productive activities like cleaning and re-packing for the stocks:_x000D_
	Segregating the damages and good stocks – We need to check each and every case to make sure that those are intact condition._x000D_
	Leakages found in racked pallets- After keeping the stocks in racks, we could observe leaked pallets which again give us an additional work aforesaid._x000D_
	Foul odor and flies – Foul smell produced out of the leaked beer cans creates a false odor around it.</t>
  </si>
  <si>
    <t>9411952-8640219-8640220</t>
  </si>
  <si>
    <t>OP16001474-OP15305334</t>
  </si>
  <si>
    <t>80522883-80444523-</t>
  </si>
  <si>
    <t>HLXU8250728-HLBU1262381-HLBU1251875</t>
  </si>
  <si>
    <t>238 cases</t>
  </si>
  <si>
    <t>HLXU8250728 - Veracruz -28.10.2016_x000D_
HLBU1262381 - Veracruz - 31.10.2016_x000D_
HLBU1251875 - Veracruz - 31.10.2016_x000D_
_x000D_
750 USD pending on invoice</t>
  </si>
  <si>
    <t>0167858</t>
  </si>
  <si>
    <t>OP16001766</t>
  </si>
  <si>
    <t>CMAU0522606</t>
  </si>
  <si>
    <t>51 cases</t>
  </si>
  <si>
    <t>20/12 - 16/01 - Plant</t>
  </si>
  <si>
    <t>0167423</t>
  </si>
  <si>
    <t>Delayed documents_x000D_
This document arrived  2 days outside the time: _x000D_
ATA: 08/11/2016_x000D_
Receipt of Documents: 09/11/2016</t>
  </si>
  <si>
    <t>BUDAMB14</t>
  </si>
  <si>
    <t>MSCU8274935</t>
  </si>
  <si>
    <t>4 containers (2592 cases)</t>
  </si>
  <si>
    <t>doc provided only with 1 day delay, 15 days for free _x000D_
under investigation with Doc team</t>
  </si>
  <si>
    <t>0168124</t>
  </si>
  <si>
    <t>Wrong documentation and delay in response. Container arrival date : 16th Nov 2016_x000D_
Documents recd date : 6th Dec 2016 (attached email)_x000D_
Offload date : 7th Dec 2016</t>
  </si>
  <si>
    <t>OP16001233</t>
  </si>
  <si>
    <t>TEMU2945038</t>
  </si>
  <si>
    <t>BECK OW 4x6 0,275L TRA CH/E</t>
  </si>
  <si>
    <t>1.756 cases</t>
  </si>
  <si>
    <t>0167231</t>
  </si>
  <si>
    <t>For container number HCIU2090113, 20 cases of Budweiser 33cl bottles was short received.</t>
  </si>
  <si>
    <t>HCIU2090113</t>
  </si>
  <si>
    <t>0133339</t>
  </si>
  <si>
    <t>Kersten Sven</t>
  </si>
  <si>
    <t>Tanker HOYU 0014200 – invoiced 25500 litres -  quantity released 25070 litres – credit note for 430 litres required. _x000D_
Tanker HOYU 7510239 – invoiced 25500 litres -  quantity released 24320 litres – credit note for 1180 litres required. _x000D_
Tanker HOYU 7510244 – invoiced 25500 litres -  quantity released 24010 litres – credit note for 1490 litres required.</t>
  </si>
  <si>
    <t>BUD BULK 1L</t>
  </si>
  <si>
    <t>2.670L</t>
  </si>
  <si>
    <t>complaint was not valid for registration, but on AM's request we needed to register it (AM skipped it when it was received by him in August). Plant (Samlesburry) accepted it exceptionally. These tanker fillings were taken over by Samlesburry after Magor. Ship to: 29538023</t>
  </si>
  <si>
    <t>0166316</t>
  </si>
  <si>
    <t>Reverse batch received / old production</t>
  </si>
  <si>
    <t>KR0139b</t>
  </si>
  <si>
    <t>Took to much to be sent to KTN</t>
  </si>
  <si>
    <t>0158289</t>
  </si>
  <si>
    <t>2 damaged Beck’s 50cl cans cases (as per attached pics)_x000D_
•	11 missing cases of Beck’s 27.5cl bottles (as per attached documents)</t>
  </si>
  <si>
    <t>SUDU7844954</t>
  </si>
  <si>
    <t>0163484</t>
  </si>
  <si>
    <t>DOCUMENTATION ISSUE_x000D_
WE WILL SUBMIT OUR DEMURRAGE ONCE WE RECEIVE FROM OUR CLEARING AGENT</t>
  </si>
  <si>
    <t>OOLU1770549</t>
  </si>
  <si>
    <t>MICH OW 4X6 0,355L TO BASK US DEP</t>
  </si>
  <si>
    <t>resolved - doc sent on time</t>
  </si>
  <si>
    <t>0164127</t>
  </si>
  <si>
    <t>documents issue_x000D_
We have received the demurrage charge for Order 58036 only for USD: 159.00_x000D_
_x000D_
and will let you know for other batches soon.</t>
  </si>
  <si>
    <t>58100 / 58112 / 58036 / 58113</t>
  </si>
  <si>
    <t>OOLU0257995</t>
  </si>
  <si>
    <t>BUD LIGH OW 24 0,355L LN APL MID EAST</t>
  </si>
  <si>
    <t>6 containers</t>
  </si>
  <si>
    <t>09/2 accepted by AM_x000D_
25/1 sent to AM _x000D_
22/11 - change of MD - Incoterms  - confirmed by MD team_x000D_
_x000D_
Amount claimed to be confirmed</t>
  </si>
  <si>
    <t>0168738</t>
  </si>
  <si>
    <t>Placards on the container_x000D_
Carrier was forced to remove placards on container. The charge was $50. Pictures will be attached in the complaint form email.</t>
  </si>
  <si>
    <t>INKU6732443</t>
  </si>
  <si>
    <t>720 Kegs</t>
  </si>
  <si>
    <t>0168728</t>
  </si>
  <si>
    <t>Contaminated pallets_x000D_
Pallets contaminated with fungus were find on shipment 21875633 generating scrap of product. Photographic evidence is attached to the email.</t>
  </si>
  <si>
    <t>HTN4590820161107375</t>
  </si>
  <si>
    <t>MVT 4846</t>
  </si>
  <si>
    <t>0159839</t>
  </si>
  <si>
    <t>Shortage, damaged incorrect documents</t>
  </si>
  <si>
    <t>48979, 50538, 53428</t>
  </si>
  <si>
    <t>30/01/2017: Ljuba accepted_x000D_
Waiting for Ljuba if she is willing to pay.  - plant rejected</t>
  </si>
  <si>
    <t>3 KEGS WITHOUT CAP</t>
  </si>
  <si>
    <t>HK0320161001</t>
  </si>
  <si>
    <t>0170883</t>
  </si>
  <si>
    <t>Production batches differ from the packing list.</t>
  </si>
  <si>
    <t>9342438/9342439/9342440</t>
  </si>
  <si>
    <t>DGO-CN0720160902</t>
  </si>
  <si>
    <t>80505392/80505394/</t>
  </si>
  <si>
    <t>OOLU7723040/OOLU7252758</t>
  </si>
  <si>
    <t>Goose IPA</t>
  </si>
  <si>
    <t>28/2 confirmed by the customer we can close the complaint_x000D_
22/2 reminder to US_x000D_
17/2 reminder sent to US_x000D_
10/2 reminder to the customer provided the cost claimed_x000D_
3/2 waiting for feedback from US_x000D_
20/1 ongoing investigation with DGO team_x000D_
30/1 wainting for cost claimed from customer_x000D_
28/12 sent to plant for investigation</t>
  </si>
  <si>
    <t>0171854</t>
  </si>
  <si>
    <t>10 cases damaged (wet)</t>
  </si>
  <si>
    <t>GLDU2211261</t>
  </si>
  <si>
    <t>28/11 - accepted by AM!</t>
  </si>
  <si>
    <t>0171333</t>
  </si>
  <si>
    <t>Short expiry_x000D_
_x000D_
Goods ordered on 5th September 2016, 7 containers. For October production. When received in December, issues: a good part of the goods had a shelf life shorter than the 75% agreed with commercial. _x000D_
Packing list was incorrect, showing only one of the batch codes loaded_x000D_
Containers loaded with even 5 production dates</t>
  </si>
  <si>
    <t>9367886-87-88-89-90-91-92</t>
  </si>
  <si>
    <t>TKCU4115056-OOLU7552210-TKCU4543270-OOLU7558497-</t>
  </si>
  <si>
    <t>6408 cases</t>
  </si>
  <si>
    <t>TKCU4115056 - 04.10.2016 - Veracruz - Zacatecas _x000D_
OOLU7552210 - 04.10.2016 - Veracruz - Zacatecas_x000D_
TKCU4543270 - 04.10.2016 - Veracruz - Zacatecas_x000D_
OOLU7558497 - 04.10.2016 - Veracruz - Zacatecas_x000D_
OOLU7694446 - 04.10.2016 - Veracruz - Zacatecas_x000D_
OOLU7660723 - 04.10.2016 - Veracruz - Zacatecas_x000D_
OOLU4281942 - 05.10.2016 - Veracruz - Zacatecas_x000D_
_x000D_
10.05 EUR unit price, 1/2 price is 5,025</t>
  </si>
  <si>
    <t>0167219</t>
  </si>
  <si>
    <t>Short receieved Bud_x000D_
For container number OOLU0274930, 22 cases of Budweiser 47.3cl cans was short received.</t>
  </si>
  <si>
    <t>OOLU0274930</t>
  </si>
  <si>
    <t>GP Terminals SIA</t>
  </si>
  <si>
    <t>Less quantity picked up - cause of half full truck on arrival</t>
  </si>
  <si>
    <t>SL2016-75</t>
  </si>
  <si>
    <t>STEL ART OW 4X6 0,33L BOX WR INT ABII VB</t>
  </si>
  <si>
    <t>17/01/2017 - reopened / truck was loaded with some beer from Hoegaarden, but still enough space for all palets_x000D_
23/12/2016 - rejected because there was no spaice to loade all_x000D_
Everything correct, Tetiana will corect order and everything will by done with that</t>
  </si>
  <si>
    <t>0168794</t>
  </si>
  <si>
    <t>Delayed invoice and incorrect docs_x000D_
Arc 16GB00000000033329456 in EMCS have been closed. _x000D_
Please note that the following discrepancy was found during unloading and we declared the EMCS accordingly._x000D_
 _x000D_
•	Tanker HOYU 7510244 – no invoice received from AB-INBev.  (we need invoice ASAP)_x000D_
•	Quantity released 24700 litres – quantity declared in EMCS 25000 litres.</t>
  </si>
  <si>
    <t>HOYU 7510244</t>
  </si>
  <si>
    <t>Litrs(Bulk)</t>
  </si>
  <si>
    <t>27/12 - registered by mistake by Slava and sent to BSC instead of plant. Plant contacted today. 31/01 - called Sven, accepted over the phone! Further procedure will be established and we will be informed.</t>
  </si>
  <si>
    <t>0173134</t>
  </si>
  <si>
    <t>Target Marketing Company</t>
  </si>
  <si>
    <t>KW</t>
  </si>
  <si>
    <t>40 cases of  Budweiser short_x000D_
We have received short, 40 cases of Bud. NA Cans (Item no. 52946) on consignment received against invoice no. 9910034382 dated 10th November 2016._x000D_
_x000D_
_x000D_
Invoiced Qty: 1058              Received Qty: 1018</t>
  </si>
  <si>
    <t>TM-134-16-AB</t>
  </si>
  <si>
    <t>OOLU7628470</t>
  </si>
  <si>
    <t>BUD NA CAN 4X6 0,355L SA KW</t>
  </si>
  <si>
    <t>19/1 accepted - awaiting CN from Doc _x000D_
Slava registered 26/12_x000D_
28/12 Monika asked for POD as we need it for US in case of shortage</t>
  </si>
  <si>
    <t>0156282</t>
  </si>
  <si>
    <t>Details: 48  KEG AN OLD LABEL (MSKU6328564)_x000D_
7 KEGS EXCEED THAN ORDER (MSKU6328564) EUR 12.1353*48=582.4944</t>
  </si>
  <si>
    <t>HK0120161001</t>
  </si>
  <si>
    <t>7 KEGS (EXCEED)</t>
  </si>
  <si>
    <t>26/12 - add HL. Email needed with plant._x000D_
10/01/2017 -  Customer informed the loading was correct, rejected</t>
  </si>
  <si>
    <t>demurrage charges for 3 containers because of late docusmnets provided by BSC</t>
  </si>
  <si>
    <t>9480356, 57, 58</t>
  </si>
  <si>
    <t>PO37996-B</t>
  </si>
  <si>
    <t>CMAU1907222, FCIU4568257, TRHU2934844</t>
  </si>
  <si>
    <t>06/04/2017 - closed after deadline 27 Feb + extra time given to customer_x000D_
27/12 - accepted by BSC, wait for claimed amount and contact AM._x000D_
26/12/2016 - fees will come, if any!</t>
  </si>
  <si>
    <t>0173478</t>
  </si>
  <si>
    <t>-DAMAGE CARTON , BROKEN BOTTLE</t>
  </si>
  <si>
    <t>9392589-9390029-9390032-9390028</t>
  </si>
  <si>
    <t>VN04160901-VN04160902</t>
  </si>
  <si>
    <t>HLBU1651866-TGHU6150849-BMOU6629477-HLBU1419022</t>
  </si>
  <si>
    <t>28 cases</t>
  </si>
  <si>
    <t>Manzanillo  _x000D_
HLBU1651866 - 27.10.2016_x000D_
TGHU6150849 - 25.10.2016_x000D_
BMOU6629477 - 26.10.2016_x000D_
HLBU1419022 - 25.10.2016</t>
  </si>
  <si>
    <t>0173442</t>
  </si>
  <si>
    <t>12 pallets need to be destroyed due to quality issue and Zone MEX confirmed to absorb related costs. Pls refer to the mail attached for details.</t>
  </si>
  <si>
    <t>CN0420160928, CN0420160917</t>
  </si>
  <si>
    <t>HLBU1789789-FSCU4847163-HLBU1640624</t>
  </si>
  <si>
    <t>12 pallets</t>
  </si>
  <si>
    <t>174024,42 pesos</t>
  </si>
  <si>
    <t>0172423</t>
  </si>
  <si>
    <t>2 cases are damaged</t>
  </si>
  <si>
    <t>4500306608-008078</t>
  </si>
  <si>
    <t>FRAN WEIZ NA OW 12 0,5L BOX INT</t>
  </si>
  <si>
    <t>Tony, please use these CC and G/L</t>
  </si>
  <si>
    <t>0173330</t>
  </si>
  <si>
    <t>Demurrage charges due to late documents from BSC</t>
  </si>
  <si>
    <t>2016-SEP-21-AJ_2</t>
  </si>
  <si>
    <t>TRLU3882933</t>
  </si>
  <si>
    <t>27/12/2016 - 06/01/2017 - BSC, 27/12/2016 - customer extra fees. 27/02 - claimed amount received. AM contacted fro approval. Supporting docs needed from customer</t>
  </si>
  <si>
    <t>Invoice, packing list, COO and BL for the container number TRHU2734656 is not received yet. ETA is 14-12-2016. Any demurrages due to delay in documents will not be accepted by Sirocco. The exact amount of demurrage (if any) will be advised upon clearing the container. Demurrage (if any) will be advised upon clearing the container</t>
  </si>
  <si>
    <t>9413674, etc</t>
  </si>
  <si>
    <t>2016-SEP-21-AJ,  2016-SEP-21-AJ_1</t>
  </si>
  <si>
    <t>TRHU2734656</t>
  </si>
  <si>
    <t>10944 cases</t>
  </si>
  <si>
    <t>27/12/2016 - 06/01/2017 - BSC. 27/12/2016 - customer (supporting docs + claimed amount. 27/02 - claimed amount received. AM to approve. Supporting docs still to come. 28/02 - OTC contacted for credit booking.</t>
  </si>
  <si>
    <t>0173114</t>
  </si>
  <si>
    <t>demurrage charges due to late documents</t>
  </si>
  <si>
    <t>9356724, etc</t>
  </si>
  <si>
    <t>OP16001229, OD16001832, OD16001893, OP16002364 _x000D_
OD16001832_x000D_
OD16001893</t>
  </si>
  <si>
    <t>3816 cases and kegs</t>
  </si>
  <si>
    <t>_x000D_
13/03/2017 - no feedback received form customer, closed on deadline_x000D_
23/01/2017 - customer to advise claimed amount_x000D_
27/12/2016 - sent out to BSC.</t>
  </si>
  <si>
    <t>0173315</t>
  </si>
  <si>
    <t>Short shelf life due to delayed documents and demurrage charges. Accepted by AM (also lost profit as an exception, but this will not be accepted again!) We can accept claims where we generated additional costs but loss of revenue is not a cost that we can accept according to the contracts we have with our clients.</t>
  </si>
  <si>
    <t>17756AJ-B</t>
  </si>
  <si>
    <t>APZU3437478</t>
  </si>
  <si>
    <t>03/04/2017 - OTC and OT contacted_x000D_
20/03/2017 - AM discussed it with customer and accepted fees._x000D_
28/02/2017 - Customer contacted to advise for part 2._x000D_
28/02/2017 - cost and supporting docs received_x000D_
02/02/2017 - AM contacted for approval._x000D_
02/02/2017 - Customer advised_x000D_
23/01/2017 - customer contacted for costs and supporting docs_x000D_
23/01/2017 -  AM accepted_x000D_
06/01/2017 -  AM contacted_x000D_
06/01/2017 - BSC accepted_x000D_
27/12/2016 - sent to BSC</t>
  </si>
  <si>
    <t>48979, 53428</t>
  </si>
  <si>
    <t>27/01/2017: Plant accepted</t>
  </si>
  <si>
    <t>0174176</t>
  </si>
  <si>
    <t>BBD printed on the packaging is incorrect and different from the bottles_x000D_
Resolution: Complaint accepted, there was a misunderstanding with the maquila who produced the boxes.</t>
  </si>
  <si>
    <t>9476494-9341393</t>
  </si>
  <si>
    <t>4503363030-4503307957</t>
  </si>
  <si>
    <t>80513031-80514671</t>
  </si>
  <si>
    <t>MEDU4079393 - MSCU7513932</t>
  </si>
  <si>
    <t>CORO EXTR OW 8X3 0,355L RPK</t>
  </si>
  <si>
    <t>3456 cases</t>
  </si>
  <si>
    <t>13/04/2017 CN in process_x000D_
30/03/2017 Complaint accepted_x000D_
06/03/2017 Management alignment over resolution._x000D_
09/02/2017 Waiting approval of CN_x000D_
24/01/2017: requested to finance in plant to proceed with CN and claim against maquila later_x000D_
17/01/2017: plant plans to charge maquila, as it was their fault_x000D_
11/01/2017 Customer shared costs quotation, sent to plant for feedback</t>
  </si>
  <si>
    <t>1520 cases</t>
  </si>
  <si>
    <t>25/01/2017 - invoices from custamer, and to make clear extra fees</t>
  </si>
  <si>
    <t>0167357</t>
  </si>
  <si>
    <t>Too many different batches received for one Order</t>
  </si>
  <si>
    <t>2016-10-11-1</t>
  </si>
  <si>
    <t>LEFF ROY WH GOLD OW 6 0,75L BOX NPA</t>
  </si>
  <si>
    <t>05/04/2017 - reminder sent_x000D_
31/03/2017 - Reminder_x000D_
27/03/2017 - all information received from customer and provided to plant_x000D_
15/03/2017 - checking with customer BBD received - not matching with packing list_x000D_
02/03/2017 - costs shared / checking who agreed on discount to calculate final costs and send it to plant_x000D_
28/02/2017 - Customer  reminder_x000D_
17/02/2017 - some costs shared, not all of them_x000D_
7/02/2017 - still not final figure_x000D_
26/01/2017 - still waiting on penalties_x000D_
17/01/2017 - Asled for extra fees_x000D_
7/01/2017 - asked customer for extra fees_x000D_
17/01/2017 - Karin confirmed that it because of FIFO rule_x000D_
17/01/2017 - sent reminder, pepijn in the cc_x000D_
16/01/2017 - discussed on the call with Pepijn and Koen_x000D_
09/01/2017 - reminder in weekly plant overview_x000D_
27/12/2016 - sent out</t>
  </si>
  <si>
    <t>0169024</t>
  </si>
  <si>
    <t>Rejected because of damage on arrival</t>
  </si>
  <si>
    <t>CMD17801</t>
  </si>
  <si>
    <t>STEL ART CIDRE OW 12 0,568L N2</t>
  </si>
  <si>
    <t>0175769</t>
  </si>
  <si>
    <t>Damaged container, wet cases</t>
  </si>
  <si>
    <t>OP16000027</t>
  </si>
  <si>
    <t>CRXU4817912</t>
  </si>
  <si>
    <t>CORO EXTR OW 4X6 0,355L MO 4.5  MO OM</t>
  </si>
  <si>
    <t>11-01: Reminder Veracruz_x000D_
_x000D_
100% beer price as customs?_x000D_
 Veracruz - 13.09.2016_x000D_
5.42 EUR mexican price</t>
  </si>
  <si>
    <t>0157289</t>
  </si>
  <si>
    <t>overcharged 10 pallets + 1 separator</t>
  </si>
  <si>
    <t>DGO-HK0720160601</t>
  </si>
  <si>
    <t>approved / waiting for credit note from US</t>
  </si>
  <si>
    <t>0173056</t>
  </si>
  <si>
    <t>new artwork for Budweiser and this label is not approved by the local authorities and they don´t comply with the Colombian regulation.</t>
  </si>
  <si>
    <t>BUDAMB09-A</t>
  </si>
  <si>
    <t>6/3 destruction costs provided _x000D_
6/3 reminder to the customer _x000D_
27/2 customer confirmed they will provide the disposal letter _x000D_
20/2 reminder _x000D_
15/2 waiting for the disposal letter from the customer _x000D_
14/2 accepted - disposing requested _x000D_
6/2 requested information sent to US_x000D_
31/1 2. reminder_x000D_
27/1 customer reminder_x000D_
10/1 customer informed_x000D_
9/1 more information requested_x000D_
9/1 sent to plant_x000D_
28/12 investigation with OT</t>
  </si>
  <si>
    <t>0175388</t>
  </si>
  <si>
    <t>OP16001764</t>
  </si>
  <si>
    <t>MSKU5924548</t>
  </si>
  <si>
    <t>91 cases</t>
  </si>
  <si>
    <t>16/01 - rejected by Pepijn: according to the pictures received from KTN all was loaded in a proper way. AM contacted. It will be discussed with Frank Scheepers.</t>
  </si>
  <si>
    <t>0190818</t>
  </si>
  <si>
    <t>Original Documents did not received .Container has already arrived port.. Will let you know the demurrage amount later. This is a duplication of 20161020 (closed). Accepted by the BSC, customer to provide claimed amount and supporting docs.</t>
  </si>
  <si>
    <t>9230288,</t>
  </si>
  <si>
    <t>17997AJ</t>
  </si>
  <si>
    <t>APZU3857064, APZU3393425</t>
  </si>
  <si>
    <t>28/12 - BCS (this is a duplication of 20161020) which was followed up, accepted. 27/02 - claimed amount received. AM contacted for approval. Supporting docs to come! 28/02 - AM approved. Sup Docs received. OTC contacted to book credit.</t>
  </si>
  <si>
    <t>0174146</t>
  </si>
  <si>
    <t>broken and missing cans_x000D_
The cargo was found to be damaged and  the package was also fragmental with musty smell, which causing 28 cases lost in total after making an inventory.</t>
  </si>
  <si>
    <t>JJP055/2016</t>
  </si>
  <si>
    <t>LOWB WEIZ HELL CAN 24 0,5L TRA IPPC</t>
  </si>
  <si>
    <t>29/12/ sent to plant_x000D_
29/12/ customer asked for production dates from the bottom_x000D_
29/12/ Fritz accepted</t>
  </si>
  <si>
    <t>0170787</t>
  </si>
  <si>
    <t>The goods received in this order have a short expiry date – only 75 days, since loading date – when the product has 180 days since production date, so we ask for a solution for this goods.</t>
  </si>
  <si>
    <t>16/01 - accepted on European cc by Pepijn, but it is not for Pepijn, loaded in Leuven. Complaint owner changed today, forwarded to Karin. , loaded on 16/12/16  in shipment 80548733 to Portugal.</t>
  </si>
  <si>
    <t>0173207</t>
  </si>
  <si>
    <t>APPRX USD 2500/-. ETA: 20. DEC 2016. Due to non receipts of waybill, we are un able to clear the consignments</t>
  </si>
  <si>
    <t>9467369, 9467370, 9532407</t>
  </si>
  <si>
    <t>010458-1, 010490-1</t>
  </si>
  <si>
    <t>OOLU 0374348, _x000D_
TCLU  3299721, _x000D_
ECMU 1526532</t>
  </si>
  <si>
    <t>OOLU 0374348, _x000D_
TCLU  3299721, _x000D_
ECMU 1526532    PO  010458-1 for 9467369, 9467370</t>
  </si>
  <si>
    <t>0165523</t>
  </si>
  <si>
    <t>CONDENSATION</t>
  </si>
  <si>
    <t>HLFX43.2_4500860868</t>
  </si>
  <si>
    <t>STEL ART OW 2x12 0,33L TRA CND VBI</t>
  </si>
  <si>
    <t>16/01/2016 -  Pepijn informed us about the possible solution for the condensation</t>
  </si>
  <si>
    <t>0175168</t>
  </si>
  <si>
    <t>Demurrage charges caused by late docs: Invoice,  Insurance certificate for both containers and B/L</t>
  </si>
  <si>
    <t>TCLU7446380 / CMAU1831488</t>
  </si>
  <si>
    <t>29/12/2016 - BSC - sent out. 06/01/2017 - approved by BSC. 276/02 - costs received. Approved by AM. OTC contcated for credit booking.</t>
  </si>
  <si>
    <t>0175402</t>
  </si>
  <si>
    <t>Found Damaged (Rotten) Invoice no.: 9910033573 = 2 Kegs (Expired date : 00/05/2017 = 1 Keg )_x000D_
(Expired date :00/06/2017 = 1 Keg)</t>
  </si>
  <si>
    <t>BODPRB022</t>
  </si>
  <si>
    <t>0177187</t>
  </si>
  <si>
    <t>5 cases was short received in the above mentioned container number. Kindly issue us the credit note for 5 cases shortage received. Tally sheet / other photos enclosed with the mail.</t>
  </si>
  <si>
    <t>18355AJ-2</t>
  </si>
  <si>
    <t>OOLU1974774</t>
  </si>
  <si>
    <t>Shipt to Party: 29728076._x000D_
in crediting process</t>
  </si>
  <si>
    <t>0176732</t>
  </si>
  <si>
    <t>different customss code _x000D_
Invoice changed from the USA brewery since 2015 into AB Inbev Leuven for the USA brands_x000D_
On the US invoice you mentioned a customs code 2203 0009 and now on the ABI invoice the customs code changed to 22030001 for the Aluminum bottles._x000D_
_x000D_
Today the invoice mentioned a Plato G.L content of 8.54  This info was before not mentioned._x000D_
_x000D_
Both info you did not informed B&amp;S in advance and therefore we complain._x000D_
All changes must be announced in advance.</t>
  </si>
  <si>
    <t>CGMU9375696</t>
  </si>
  <si>
    <t>explanation provided to the customer - comodity code why the comodity code has changed _x000D_
25/1/17MD investigation_x000D_
30/12/16 sent to doc</t>
  </si>
  <si>
    <t>0176346</t>
  </si>
  <si>
    <t>Customer received 240 cases less</t>
  </si>
  <si>
    <t>CO00191</t>
  </si>
  <si>
    <t>DFSU6470875</t>
  </si>
  <si>
    <t>02/03/2017 Complaint closed_x000D_
17/02/2017 CN Approved_x000D_
14/02/2017 Confirmed 240 cases lesser loaded, CN approval needed_x000D_
10/01/2017 Plant to confirm loaded quantity.</t>
  </si>
  <si>
    <t>0175988</t>
  </si>
  <si>
    <t>Discoloration</t>
  </si>
  <si>
    <t>49301OR_4500850549</t>
  </si>
  <si>
    <t>13/02/2017 Customer could not provide info to track the supplier, complaint closed_x000D_
07/02/2017 Customer asked for QR codes from inside_x000D_
30/01/2017 Customer to confirm final amount claimed_x000D_
27/01/2017 Reminder sent to customer_x000D_
23/01/2016 Customer asked to confirm amount claimed_x000D_
19/01/2017 Bart confirmed acceptance_x000D_
18/01/2017 Customer finally provided additional pictures</t>
  </si>
  <si>
    <t>0123438</t>
  </si>
  <si>
    <t>West Indies Company</t>
  </si>
  <si>
    <t>36 cases missing._x000D_
Invoiced for 316 cases_x000D_
Received 280</t>
  </si>
  <si>
    <t>W30586t</t>
  </si>
  <si>
    <t>MICH ULTR OW 4X6 0,355L BASK GEN</t>
  </si>
  <si>
    <t>03/2 - pending CN _x000D_
03/2 US accepted _x000D_
30/1 reminder to US</t>
  </si>
  <si>
    <t>0175003</t>
  </si>
  <si>
    <t>Because of a shortage in the warehouse, the order was reported to be loaded with 19 pallets of BJE73 (29888) and 2 pallets of BJE77 (29887). However, the customer receipt said the container had 20 pallets of BJE73 (29888) and 1 pallet of BJE77 (29887).</t>
  </si>
  <si>
    <t>SPAT PREM OW 2X12 0,355L TRA USA DEP</t>
  </si>
  <si>
    <t>02/01/2017 P sent out</t>
  </si>
  <si>
    <t>not yet</t>
  </si>
  <si>
    <t xml:space="preserve">NOT FILLED </t>
  </si>
  <si>
    <t>Customer received different SKU</t>
  </si>
  <si>
    <t>BUD OW 24 0,33L BOX TWIST</t>
  </si>
  <si>
    <t>Waiting to customer to rise the complaint</t>
  </si>
  <si>
    <t>0179352</t>
  </si>
  <si>
    <t>Short shelf life. Our customer Prätorius suggests to sell the Franziskaner dkl to lower price about 1 € / case less</t>
  </si>
  <si>
    <t>4500308335-009219</t>
  </si>
  <si>
    <t>1 euro per case discount. 5/01 - Hermann: our customer could change the lower price about € 0,75 / case less. So we need a credit note about € 544,50. Plant informed. Check if customer has an agreement on remaining shelf life upon receipt. 10/01 - complaint closed today since no feedback was received from the customer. Complaint should not be accepted. Resolved, not credited.</t>
  </si>
  <si>
    <t>0167522</t>
  </si>
  <si>
    <t>ABI sent the wrong information to Hapag Lloyd regarding content of container FCIU8539128.  Negra Modelo Order PO 4500413147 was mixed up with Corona 4,5 % PO 4500460983 and we could therefore not release the container from the port in Gothenburg before correction by ABI.</t>
  </si>
  <si>
    <t>FCIU8539128</t>
  </si>
  <si>
    <t>CORO EXTR OW 4X6 0,355L 3.2 SE</t>
  </si>
  <si>
    <t>11-01: reminder Barbara (documentation)_x000D_
12-01: SI was firstly made with Corona, changed to a different PO of Negra Modelo (automatic?)_x000D_
12-01: sent to Xavier (Hillebrand)_x000D_
12-01: to check with Frederikke and Vladana (TP) same booking number, same container, different order. Mexico loaded another PO?_x000D_
13-01: to check with Veracruz: Melissa, Llezaira, Javier Arturo, Oscar, Eduardo. Error humano? Cambio de producto?_x000D_
_x000D_
Booking: 11283129_x000D_
Same container, order number loaded changed. How does TP link order numbers to containers? To check in events with Xavier also</t>
  </si>
  <si>
    <t>0180637</t>
  </si>
  <si>
    <t>330ml Bottles -- Random Caps have rusting visible on it. Please see if it is okay. It is visible on random quantities on our Leffe _x000D_
Bottles. What I need to know is why rust happens for the Leffe bottle caps as I need to reply and assure my customers. 1)	8800176 / LTPO16000223_x000D_
2)	8801592 / LTPO16000219_x000D_
3)	8801595 / LTPO16000220_x000D_
4)	8802505 / LTPO16000222_x000D_
5)	8964288 / LTPO16000286_x000D_
6)	8560571 / LTPO16000124_x000D_
7)	8560570 / LTPO16000124_x000D_
8)	8390564 /LTPO15000996_x000D_
9)	8292575 /LTPO15000992We did a random check across all batches of Leffe. The point here is whether Leffe Blonde Caps have an inherent rust issue as I am more worried about solving the current problem with my customer than claiming for anything right now. We do not have this issue with the other beers.</t>
  </si>
  <si>
    <t>LTPO16000223</t>
  </si>
  <si>
    <t>5/01 - ’The technical explanation is that when the metallic foil (staniol) is put on the neck, glue is applied to the crown and neck. Due to water in the glue, the crown can show some rust below the neck label. The crowning machine will damage slightly the teeth of the crown, exposing the steel below and making it sensitive to rusting.’’ This is our first complaint with this type of issue considering the fact, that some rust on the crown is always found on bottles with this type of neck label due to reasons mentioned above. And this is not only the Leffe Blond bottles, we have the same phenomena for other beer brands where the crown is covered with the metallic foil label. Normally it is not visible because the neck label is not removed and the bottle can be opened with the neck label on it. There is also SKU without the foil, which do not have rust. Customer to check with AM what SKUs are available for their market. Complaint is closed for us.</t>
  </si>
  <si>
    <t>0182445</t>
  </si>
  <si>
    <t>’Today we received the container MEDU2298113 arrived sealed at our warehouse. (terms are CIF so you load and seal it at your premises, you make the insurance and the container arrives at our warehouse sealed) While unloading we found that all Stella Artois 33cl cans (53429) were not wrapped in nylon. Attached you will see the photos so to understand how they arrived._x000D_
Please note that they were hand stuffed so the people who loaded it must have noticed it. They were at the very end of the container so they were stuffed first._x000D_
We claim a small amount of 100 EUR to pay for extra workpeople to put the nylon in order to be able to sell them. Please for next shipments inform the staff to be extra careful.</t>
  </si>
  <si>
    <t>SNG2016-65</t>
  </si>
  <si>
    <t>MEDU2298113</t>
  </si>
  <si>
    <t>400 cases</t>
  </si>
  <si>
    <t>Karin: For the labeling question, Bart has to send the reply. Pepijn will need to decide afterwards if he accepts the complaint for the 100 EUR as the material has been shipped from plant BE27._x000D_
It is obvious that it will be needed to check how this could happen. Accepted by plant: ''Probably it is removed with the hand stuffing''</t>
  </si>
  <si>
    <t>0168158</t>
  </si>
  <si>
    <t>mixed up 1 pallet / sent different SKU</t>
  </si>
  <si>
    <t>Asking customer what exactly they need, pending the acceptance from plant</t>
  </si>
  <si>
    <t>0177947</t>
  </si>
  <si>
    <t>Broken bottels in transport</t>
  </si>
  <si>
    <t>PO102016-004</t>
  </si>
  <si>
    <t>Exworks / check the loading -  after AM…</t>
  </si>
  <si>
    <t>0180102</t>
  </si>
  <si>
    <t>3452, 38074, 5957</t>
  </si>
  <si>
    <t>158 cases</t>
  </si>
  <si>
    <t>Beer credited, extra fees still open pending invoices and booking ref from Billing</t>
  </si>
  <si>
    <t>0180239</t>
  </si>
  <si>
    <t>Mouldy leaking leg</t>
  </si>
  <si>
    <t>15082016-6</t>
  </si>
  <si>
    <t>0183672</t>
  </si>
  <si>
    <t>1 KEG WITHOUT CAP _x000D_
1 KEG LEAKAGE</t>
  </si>
  <si>
    <t>HK0120160904</t>
  </si>
  <si>
    <t>06/01/2017 P sent out, accepted, CN sent</t>
  </si>
  <si>
    <t>0183677</t>
  </si>
  <si>
    <t>3 KEGS – HAVE WORMS ONTO THE SURFACE</t>
  </si>
  <si>
    <t>HK0220161002</t>
  </si>
  <si>
    <t>06/01/2017 P sent out, accepted and CN sent</t>
  </si>
  <si>
    <t>0182297</t>
  </si>
  <si>
    <t>wrong loading pattern</t>
  </si>
  <si>
    <t>4503404233/4503404278/4503404235</t>
  </si>
  <si>
    <t>80529188 / 21932241</t>
  </si>
  <si>
    <t>CRXU6928828/CRSU6124052/TRIU8936128</t>
  </si>
  <si>
    <t>20/03/2017 - account to be charged confirmed _x000D_
20/03/2017 - reminder sent to Adam_x000D_
19/03/2017 follow up with Adam Clayton - reminder of due date_x000D_
17/03/2017 feedback from plant - waiting for account to be charged _x000D_
13/03/2017 - reminder sent to the plant_x000D_
02/03/2017 - confirmation of the account to be credited_x000D_
01/03/2017 US informed us about acceptance - waiting for the account to be charged _x000D_
28/02/2017 customer confirmed the total amount claimed _x000D_
27/02/2017 deadline given to the customer_x000D_
23/02/2017reminder regarding invoice has been sent to the customer_x000D_
03/02/2017- costs confirmed - awaiting invoices_x000D_
25/01/2017 Reminder sent to the customer_x000D_
waiting for costs to be confirmed from the customer /plant informed meanwhile</t>
  </si>
  <si>
    <t>0182203</t>
  </si>
  <si>
    <t>Product Received with a very short shelf life  Shock Top Ale 24/355 ml</t>
  </si>
  <si>
    <t>Shock Top</t>
  </si>
  <si>
    <t>SHCK TOP OW 4X6 0,355L BSKT US DEP</t>
  </si>
  <si>
    <t>728 cases</t>
  </si>
  <si>
    <t>16/02/17 - reminder sent to Hapag_x000D_
2/2/17 pending on Hapag_x000D_
30/1/17 reminder to carrier and Kris informed_x000D_
23/01/17 - Sent to carrier for explanation_x000D_
6/1/17 Cheking with TP_x000D_
6/1/17 Sent to US</t>
  </si>
  <si>
    <t>0183051</t>
  </si>
  <si>
    <t>Incorrect product delivered_x000D_
Container FSCU8335859 listed on invoice 7881085046 has the wrong SKU and it has legals not corresponding to MEX. The other 9 containers are correct._x000D_
We requested sku 52231 STEL ART OW 4X6 0,33L BOX WRA MEX VBI and the product received is 49339._x000D_
We ask support to give instructions of what to do with the product. _x000D_
Product is already at port and it is generating storage costs.</t>
  </si>
  <si>
    <t>B52231161014-1</t>
  </si>
  <si>
    <t>22/03/2017 C informed about the ETA and costs_x000D_
21/03/2017 Reminder sent_x000D_
17/03/2017 Reminder sent_x000D_
16/03/2017 Daniel asked for the final costs and ETA_x000D_
14/03/2017 Container cleared_x000D_
14/03/2017 Daniel asked whether container was loaded_x000D_
06/03/2017 Pending on MSC Mex_x000D_
03/03/2017 Daniel confirmed the call alignments_x000D_
02/03/2017 Call with Mex_x000D_
01/03/2017 Daniel asked the C where are the docs stuck_x000D_
28/02/2017 C forwarded the documentation to the customs broker_x000D_
28/02/2017 Daniel asked what else needs to be done_x000D_
24/02/2017 Proforma invoice sent to  the C_x000D_
22/02/2017 C shared the costs USD 7500_x000D_
21/02/2017 Daniel asked Mathieu and Marta for the Proforma_x000D_
21/02/2017 C informed the customer that the tariff for the shipback was received from MSC_x000D_
14/02/2017 C shared the necessary docs_x000D_
14/02/2017 C is checking with customs broker_x000D_
13/02/2017 Daniel sent a reminder asking what is needed from EU_x000D_
10/02/2017 C informed that even if relabeled the goods need to be destroyed – Ship back confirmed -C was asked for the necessary steps_x000D_
09/02/2017 C shared costs for posible relabeling and demurrage costs (USD2600) plus newly storage costs (USD3000)_x000D_
09/02/2017 Kris sent the shipback costs _x000D_
08/02/2017 C answered they were asking for the costs of relabelling_x000D_
08/02/2017 Daniel sent a reminder_x000D_
06/02/2017 Daniel stepped in asking for the comparison of costs per destruction and shipback_x000D_
02/02/2017 Kris was contacted for the rates of MSC_x000D_
31/01/2017 CMT sent a reminder_x000D_
27/01/2017 CMT sent a reminder_x000D_
24/01/2017 C trying to get the rates for the shipback_x000D_
23/01/2017 After discussion with the plant customer was asked again for the ship back rates_x000D_
19/01/2017 Customer explained the procedure for the abandonment of the goods and informed about running demmurage (USD 100/day) and free days (ending 13th January)_x000D_
12/01/2017 CMT asked for expected costs of destruction in Mex for comparison_x000D_
10/01/2017 C answered suggesting ship back_x000D_
09/01/2017 CMT sent a reminder_x000D_
05/01/2017 CMT registered the complaint and asked possible solutions_x000D_
05/01/2017 Complaint received</t>
  </si>
  <si>
    <t>0184864</t>
  </si>
  <si>
    <t>Delay in receiving original legalized documents.</t>
  </si>
  <si>
    <t>BEK/6830/151/KHM</t>
  </si>
  <si>
    <t>FCIU5765857, GLDU3244402, MEDU6426315, TRHU1545004</t>
  </si>
  <si>
    <t>10/05/2017 - additional CN  request sent to OTC (part accepted by plant)_x000D_
10/05/2017 - booked, customer informed about partial acceptance._x000D_
05/05/2017 - OTC contcated for extra fees booking_x000D_
05/05/2017 - reminder to AM to correct email address. Approved._x000D_
03/05/2017 - reminder to AM to incorrect email address!_x000D_
02/05/2017 - reminder to AM to incorrect email address!_x000D_
28/04/2017 - AM contacted_x000D_
26/04/2017 - BSC accepted 33%_x000D_
24/04/2017 -BSC to advise what is accepted_x000D_
11/04/2017 - BSC to advise what is accepted_x000D_
11/04/2017 - Bremen part partially accepted (2,08%)_x000D_
10/02/2017 - reminders sent in this period to Bremen_x000D_
09/01/2017 - Plant and BSC_x000D_
09/01 - Customer to send supporting docs_x000D_
09/01 - customer received part of docs from us_x000D_
22/02 - reminder sent to Bremen_x000D_
3/02 -  reminder sent to Bremen_x000D_
3/02 - customer sent  Supporting docs</t>
  </si>
  <si>
    <t>0184942</t>
  </si>
  <si>
    <t>8997984, 8997983,…</t>
  </si>
  <si>
    <t>BEK/6830/151/KHM 1</t>
  </si>
  <si>
    <t>10/05/2017 - additional CN  request sent to OTC (part accepted by plant)_x000D_
10/05/2017 - booked, customer informed about partial acceptance._x000D_
5/05/2017 - OTC contcated for extra fees booking_x000D_
05/05/2017 - reminder to AM to correct email address. Approved._x000D_
03/05/2017 - reminder to AM to incorrect email address!_x000D_
02/05/2017 - reminder to AM to incorrect email address!_x000D_
28/04/2017 - AM contacted_x000D_
26/04/2017 - BSC accepted 33 %_x000D_
24/04/2017 -BSC to advise what is accepted_x000D_
11/04/2017 - BSC to advise what is accepted_x000D_
11/04/2017 - Bremen part partially accepted (2%)_x000D_
10/02/2017 - reminders sent in this period to Bremen_x000D_
09/01/2017 - Plant and BSC_x000D_
09/01 - Customer to send supporting docs_x000D_
09/01 - customer received part of docs from us_x000D_
22/02 - reminder sent to Bremen_x000D_
3/02 -  reminder sent to Bremen_x000D_
3/02 - customer sent  Supporting docs</t>
  </si>
  <si>
    <t>0184728</t>
  </si>
  <si>
    <t>dry run charges incurred due to cancelling with the driver in route / arrived for the appointment</t>
  </si>
  <si>
    <t>AB6</t>
  </si>
  <si>
    <t>_x000D_
1/3 VLC account received - issuing CN_x000D_
27/2 reminder - waiting for account number VLC_x000D_
27/2 CN for USD 400 received and sent to OTC_x000D_
24/2 confirmation from Leslie - USD 681 will by covered from VLC_x000D_
22/2 confirmation US covers USD 400_x000D_
22/2 Miguel contacted _x000D_
21/2 reminder _x000D_
15/2 investigation who will cover USD 681_x000D_
14/2 update sent to AM_x000D_
_x000D_
09/01/2017sent to US for investigation</t>
  </si>
  <si>
    <t>0186365</t>
  </si>
  <si>
    <t>The customer went OOS in December, they needed to take over airfreight goods from another country. Shipment delay: lack of vessel</t>
  </si>
  <si>
    <t>PO1604</t>
  </si>
  <si>
    <t>OOLU1411657</t>
  </si>
  <si>
    <t>600 kegs</t>
  </si>
  <si>
    <t>07/02/2017 - BSC_x000D_
06/02/2017 - 07/02/2017 - OOCL forwarder_x000D_
09/01/2017 - 06/02/2017 - BSC 07/02 - 20/02 - BSC (root cause) 20/02 - 23/02 - AM (accept?) Rejected, customer informed.</t>
  </si>
  <si>
    <t>0183064</t>
  </si>
  <si>
    <t>20/01/2017 - confirmation to communicate to customer, resolved / rejected_x000D_
17/01 - informing about resolution AM - Fernanda_x000D_
10/01/2017 -  currency ? - customer asked_x000D_
10/01/2017 - Check with documentation</t>
  </si>
  <si>
    <t>0186022</t>
  </si>
  <si>
    <t>Details:_x000D_
1 KEG LEAKAGE_x000D_
1 KEG WITHOUT CAP</t>
  </si>
  <si>
    <t>HK0120161101</t>
  </si>
  <si>
    <t>11/01/2017 P answered rejected missing cap_x000D_
10/01/2017 sent out to Michel F.</t>
  </si>
  <si>
    <t>0182993</t>
  </si>
  <si>
    <t>Damaged goods on arrival</t>
  </si>
  <si>
    <t>53429; 53428</t>
  </si>
  <si>
    <t>10/01/2017 - registered, sent out</t>
  </si>
  <si>
    <t>0187661</t>
  </si>
  <si>
    <t>Molina Ricardo</t>
  </si>
  <si>
    <t>The containers in the following BLs were mistakenly loaded from Manzanillo´s port, instead of Altamira’s port:_x000D_
HLCUME3160900729_x000D_
HLCUME3160900762_x000D_
_x000D_
Because of this HLAG charged us US$3,056 per container, versus US$1,500 from Altamira._x000D_
_x000D_
The difference is of US$1,556 per container, and the mistake was for 4 containers.</t>
  </si>
  <si>
    <t>4502869459_8</t>
  </si>
  <si>
    <t>BSIU4033334</t>
  </si>
  <si>
    <t>25/01/2017 Customer informed and case closed._x000D_
25/01/2017 Plant did not accepted teh complaint. _x000D_
10/01/17 Customer informed the registration number._x000D_
10/01/17 TP informed, they the sent order to load in Altamira's on 01/09/2016._x000D_
10/01/17 Plant contacted, waiting for their answer.</t>
  </si>
  <si>
    <t>0186674</t>
  </si>
  <si>
    <t>40 kegs shortage - Found Shorten Keg Invoice no.: 9910035198 = 40 Kegs</t>
  </si>
  <si>
    <t>PRB379HWRS</t>
  </si>
  <si>
    <t>15/02/2017 - 20/02/2017 - deadline for resolution, pepijn asked_x000D_
31/01/2017 - Customer do not have the list of pallets / KTN should decide</t>
  </si>
  <si>
    <t>0186315</t>
  </si>
  <si>
    <t>Short shelf life_x000D_
_x000D_
•	The agreed shelf-life with AB InBev regarding item No. 53114 is 12M as per the Iraqi regulations._x000D_
•	As agreed with AB InBev, production and expiry dates declaration for each SKU should be provided to clear the goods at IEK, noting it is usually provided on Health Certificate provided by AB InBev._x000D_
•	Sadly, the production and expiry dates provided by Ab InBev are not matching with the actual one. _x000D_
_x000D_
Item Code	Production &amp; Expiry dates as per AB InBev 	Actual Production &amp; Expiry dates_x000D_
53114	14 Nov 2016 – 14 Nov 2017	14 Nov 2016 – 13 May 2017_x000D_
_x000D_
•	This shelf-life discrepancy between the declared by AB InBev and the actual has put our company in a serious critical situation in terms of credibility were the custom authority intended to raise a case of smuggling and block the shipments as well. This meant that our company was exposed to a risk of suspending all its business going through Zakho Borders._x000D_
•	Accordingly, to avoid blocking the shipment and to eliminate the risk on our business, we have managed to get the goods cleared. And this has cost us extra clearing charges $15600 invoiced to us by our clearing agent.</t>
  </si>
  <si>
    <t>5A, 5-1A</t>
  </si>
  <si>
    <t>TGHU4605126,HLBU1244747,HLXU5014816,HLXU5188910</t>
  </si>
  <si>
    <t>BUD CAN 15 0,74L SHR PY</t>
  </si>
  <si>
    <t>5616 cases</t>
  </si>
  <si>
    <t>14/2 accepted by AM_x000D_
26/01/2017 - escalated to Ljuba Poutnikova (area manager)_x000D_
25/01/2017 - Customer contacted again</t>
  </si>
  <si>
    <t>0184972</t>
  </si>
  <si>
    <t>Due to lack of documents for release we were charged by the sea line (MSC) for the storage and demurrage for the next containers batches:_x000D_
_x000D_
-	Documents for containers MSCU 768376-0, MSCU 5793135 according to PO 168 have been received 15/11/2016 (paid 04/11/2016);_x000D_
-	Documents for containers BMOU 429267-0, MSCU 767140-8, MSCU 830282-6, MSCU 908868-4, TCNU 567455-7 according to PO 168 have been received 21/11/2016 (paid 10/11/2016);_x000D_
-	Documents for containers TCLU 787213-2, TGHU 913924-7, TRIU 550061-3  according to PO 169 have been received 09/11/2016 (paid 30/10/2016)_x000D_
_x000D_
_x000D_
Storage and demurrage charges for mentioned containers batches are in amount of 7 706 euro. _x000D_
We ask you to cover us mentioned losses in full amount.</t>
  </si>
  <si>
    <t>9076790-…</t>
  </si>
  <si>
    <t>168_A-…</t>
  </si>
  <si>
    <t>16560 cases</t>
  </si>
  <si>
    <t>24/01: Jean Luc said there were challenges, to clarify what happened. Customer confirmed last container pick up_x000D_
23-01: sent to Jean-Luc (OTC) to confirm if any abnormality to justify the 11 days gap_x000D_
23-01: check with Emma nothing out of normal with the orders_x000D_
19-01: client is prepayment, need to check if any issues_x000D_
11-01: sent to Lorena (documentation)</t>
  </si>
  <si>
    <t>13/01/2017 C informed, CN sent_x000D_
11/01/2017 CN asked from OT_x000D_
11/01/2017 P answered accepted_x000D_
10/01/2017 P sent out</t>
  </si>
  <si>
    <t>0187701</t>
  </si>
  <si>
    <t>Stinckens Tom</t>
  </si>
  <si>
    <t>Shifted pallets and cases broken and mold on pallets_x000D_
Mold was found on the cases and pallets with some damage to some of the cases. Please see pictures below.</t>
  </si>
  <si>
    <t>08/02/2017 Customer informed, complaint resolved_x000D_
06/02/2017 After discussion with Tom complaint is rejected_x000D_
03/02/2017 Sent out to Tom S. with 2017044, 2017051_x000D_
29/01/2017 C confirmed the amounts</t>
  </si>
  <si>
    <t>0190562</t>
  </si>
  <si>
    <t>BEK/6830/151/KHM 2</t>
  </si>
  <si>
    <t>CARU3758271</t>
  </si>
  <si>
    <t>5680 cases</t>
  </si>
  <si>
    <t>10/05/2017 - additional CN  request sent to OTC (part accepted by plant)_x000D_
10/05/2017 - booked, customer informed about partial acceptance._x000D_
5/05/2017 - OTC contacted for extra fees booking_x000D_
05/05/2017 - reminder to AM to correct email address. Approved._x000D_
03/05/2017 - reminder to AM to incorrect email address!_x000D_
02/05/2017 - reminder to AM to incorrect email address!_x000D_
28/04/2017 - AM contacted_x000D_
26/04/2017 - BSC accepted 33 %_x000D_
24/04/2017 -BSC to advise what is accepted_x000D_
11/04/2017 - BSC to advise what is accepted_x000D_
11/04/2017 - Bremen part partially accepted (2,08%)_x000D_
10/02/2017 - reminders sent in this period to Bremen_x000D_
11/01/2017 - Plant (Bremen) and BSC _x000D_
11/01 - Customer to send supporting docs_x000D_
22/02 - reminder sent to Bremen_x000D_
03/02 -  reminder sent to Bremen</t>
  </si>
  <si>
    <t>0191406</t>
  </si>
  <si>
    <t>30 cases damahed and wet due holes in the roof of the containers</t>
  </si>
  <si>
    <t>80515665-</t>
  </si>
  <si>
    <t>HLXU5200153-CLHU4623910</t>
  </si>
  <si>
    <t>10/02/2017 Customer updated the amount of damaged case from 17 to 30_x000D_
12/01/2017: sent to Manzanillo_x000D_
HLXU5200153 - 01.11.2016 - Manzanillo_x000D_
CLHU4623910 - 02.11.2016 - Manzanillo</t>
  </si>
  <si>
    <t>0192195</t>
  </si>
  <si>
    <t>Reyes Alvarado Juan Francisco</t>
  </si>
  <si>
    <t>8 pallets suffered Can leakage. After re-palletization, 148 cases were found damaged by leakage or stained with leaked beer.</t>
  </si>
  <si>
    <t>GM16W40MC3Y</t>
  </si>
  <si>
    <t>HLXU5350220</t>
  </si>
  <si>
    <t>148 Cases</t>
  </si>
  <si>
    <t>22/02/2017 Customer Credited_x000D_
17/02/2017 CN in process_x000D_
03-02-2017 Customer provided invoices for extra fees_x000D_
17-01-2017 Plant accepted in weekly call_x000D_
12-01-2017 Customer contacted</t>
  </si>
  <si>
    <t>0191263</t>
  </si>
  <si>
    <t>The container with holes in the roof , 80 Cases damaged by water making them wet and not suitable for usage.</t>
  </si>
  <si>
    <t>4500378176_5</t>
  </si>
  <si>
    <t>GESU6006844</t>
  </si>
  <si>
    <t>01/03/2017 Repack shipment in process._x000D_
08/02/2017 New boxes will be send to the customer, to replace the damaged ones_x000D_
26/01/2017 Plant sent the container's check list _x000D_
12/01/2017 Plant next steps</t>
  </si>
  <si>
    <t>0191084</t>
  </si>
  <si>
    <t xml:space="preserve"> The boxes tears when are lifted due weak corrugate</t>
  </si>
  <si>
    <t>--</t>
  </si>
  <si>
    <t>03/03/2017 Reminder with deadline sent_x000D_
01/03/2017 In the weekly call with labatt the tracking number was requested to Mario Mugia. E-mail sent as well_x000D_
26/01/2017 Customer sent samples, need to share the tracking number to follow up on the delivery _x000D_
13/01/2017 sent to plant</t>
  </si>
  <si>
    <t>Lara Ulises</t>
  </si>
  <si>
    <t>26-01-2017 Customer sent samples, need to share the tracking number to follow up on the delivery _x000D_
13-01-2017 sent to plant</t>
  </si>
  <si>
    <t>0242652</t>
  </si>
  <si>
    <t>Different/mixed components on all pallets.</t>
  </si>
  <si>
    <t>9340786-9340677-9340774-9340676-9340700-9340660-9340773-9340561</t>
  </si>
  <si>
    <t>4503307838-4503307840-4503307841-4503307832-4503307835-4503307834-4503307830-4503307833</t>
  </si>
  <si>
    <t>80517198-80523180-</t>
  </si>
  <si>
    <t>MEDU4280258-MSCU7765174-TEMU7866712</t>
  </si>
  <si>
    <t>CORO EXTRA OW 2X10 0,33L COMP</t>
  </si>
  <si>
    <t>30/05/2017 Reminder sent_x000D_
19/05/2017 Reminder sent_x000D_
12/05/2017 Reminder sent_x000D_
09/05/2017 Reminder sent_x000D_
04/05/2017 Acceptance from the plant needed_x000D_
26/04/2017 Reminder sent_x000D_
21/04/2017 Reminder sent, Acceptance needed_x000D_
12/04/2017 Reminder sent_x000D_
10/04/2017 Reminder sent_x000D_
28/03/2017 Reminder sent_x000D_
23/03/2017 Reminder sent_x000D_
20/03/2017 Plant to confirm if accept the extra costs_x000D_
08/03/2017 Invoices sent to plant, waiting for answer._x000D_
09/02/2017 Customer to share invoices of extras fees._x000D_
13/01/2017 Sent to Plant for answer</t>
  </si>
  <si>
    <t>0184790</t>
  </si>
  <si>
    <t>5cases were found damaged and moldy.</t>
  </si>
  <si>
    <t>CN0620161001</t>
  </si>
  <si>
    <t>18/01/2017 Credited, C informed_x000D_
18/01/2017 Accepted by Paul_x000D_
16/01/2017 - Email sent to Paul with the total costs_x000D_
16/01/2017 - Paul Davies requested Total cost _x000D_
13/01/2017  - Email sent to plant</t>
  </si>
  <si>
    <t>0194409</t>
  </si>
  <si>
    <t>Gomez Iván</t>
  </si>
  <si>
    <t>Shipment arrived with less product of what was invoiced. _x000D_
_x000D_
The invoice was made for a total volume of 2640 cases. _x000D_
_x000D_
The container had 2638 cases. _x000D_
_x000D_
Therefore, they are missing 2 cases._x000D_
_x000D_
Total amount affected:_x000D_
_x000D_
2 cases x MXN 128,69 per case = MXN 257,38</t>
  </si>
  <si>
    <t>CO00240</t>
  </si>
  <si>
    <t>CORN EXTR OW 4X6 0,207L CL</t>
  </si>
  <si>
    <t>16/01/17 Client contacted_x000D_
16/01/17 Plant contacted to send the evidences of loading._x000D_
19/01/17 Plant sent pictures comfirming the order was loaded completely._x000D_
19/01/17 The customer informed and the case closed..</t>
  </si>
  <si>
    <t>0194081</t>
  </si>
  <si>
    <t>Poutnikova Ljuba</t>
  </si>
  <si>
    <t>Client received by e-mail on 11 of January, the sets of documents on Corona on beers deliveries. Those Documents are incompatibles with the invoice dates. The client refers to an agreement made in Prague, that the dates ojn the invoice should be the dates of the goods loading on the ship, which can vary up to 10 days from the actual date. The client attached the information from OOCL site, where it shows the different between the dates of the invoice #9910037774 and the loading day are 13 days and for the invoice #991003775 the difference is 17 days._x000D_
They also complint for the long time it takes to ABInBev to deliver the documents, so they ask to ajust to the conditions agreed by the parties and to extend the payment terms of the invoices mentioned above.</t>
  </si>
  <si>
    <t>9596408 -9695435</t>
  </si>
  <si>
    <t>17/01/2017 Documentation contacted, no mistakes from them._x000D_
17/01/2017 AM Contacted, No changes in invoices process._x000D_
17/01/2017 Customer informed the invoice process haven't change and redirected to AM._x000D_
17/01/2017 Complaint Resolved.</t>
  </si>
  <si>
    <t>0193787</t>
  </si>
  <si>
    <t>different price on the invoice</t>
  </si>
  <si>
    <t>OOLU1939881</t>
  </si>
  <si>
    <t>17/1 reply from Doc - invoice will be changed _x000D_
16/1 sent to documentation for investigation</t>
  </si>
  <si>
    <t>0175409</t>
  </si>
  <si>
    <t>1 defective keg</t>
  </si>
  <si>
    <t>PRB376HWRS</t>
  </si>
  <si>
    <t>17/01/2017 - accepted, sent out to AM, and to create CN_x000D_
17/01/2017 - reminder sent_x000D_
29/12/2016 - Plant contacted</t>
  </si>
  <si>
    <t>0194823</t>
  </si>
  <si>
    <t>Documents not received. ETA 4th Jan 2017!</t>
  </si>
  <si>
    <t>9477865, 9477866</t>
  </si>
  <si>
    <t>OP16001767</t>
  </si>
  <si>
    <t>MRKU8021446 / MSKU4184811</t>
  </si>
  <si>
    <t>HOEG WHIT OW 4X6 0,33L BOX WRA USA N</t>
  </si>
  <si>
    <t>2698 cases</t>
  </si>
  <si>
    <t>17/01/2017 - BSC. 17/01/2017 - Customer (Invoice) 17/02 - reminder to customer</t>
  </si>
  <si>
    <t>ATA 5TH Jan 2017; Documents not received, demurrage charges expected.</t>
  </si>
  <si>
    <t>OP16002365</t>
  </si>
  <si>
    <t>MEDU3513340</t>
  </si>
  <si>
    <t>320 kegs</t>
  </si>
  <si>
    <t>17/01/2017 - 20/02 - BSC, 17/01/2017 - 20/02 - customer to send Invoice. 20/02 - 20/02 AM approval. 20/02 - OTC booking</t>
  </si>
  <si>
    <t>Documents not received. 2 separate BLs; 3 separate COO but single invoice.  We need 2 invoice copies as per the BL (ETA 18th Jan and 1st Feb)</t>
  </si>
  <si>
    <t>9629579, 9629580, 9629581</t>
  </si>
  <si>
    <t>OP16002359</t>
  </si>
  <si>
    <t>4815 cases</t>
  </si>
  <si>
    <t>17/01/2017 - 20/02 - BSC. 17/01/2017 - 20/02 - supporting docs from customer</t>
  </si>
  <si>
    <t>0196524</t>
  </si>
  <si>
    <t>Shifted pallets and cases broken</t>
  </si>
  <si>
    <t>9518739, ..</t>
  </si>
  <si>
    <t>4504801405, ..</t>
  </si>
  <si>
    <t>06/03/2017 - C informed about the resolution_x000D_
06/03/2017 - Koen/Tom aligned the issue comes from transit_x000D_
23/02/2017 On-going alignment with Koen Parijs/Pepijn/Tom_x000D_
15/02/2017 to confirm with Pepijn_x000D_
09/02/2017 Bart explained the issue as transport problem _x000D_
03/02/2017 customer provided info, Tom contacted, to be discussed with Bart_x000D_
23/01/2017 discussed with Koen and Tom in call, waiting for final costs and amounts from US_x000D_
18/01/2017 complaint registered</t>
  </si>
  <si>
    <t>23/02/2017 On-going alignment with Koen Parijs/Pepijn/Tom_x000D_
15/02/2017 to confirm with Pepijn_x000D_
09/02/2017 Bart explained the issue as transport problem _x000D_
03/02/2017 customer provided info, Tom contacted, to be discussed with Bart_x000D_
23/01/2017 discussed with Koen and Tom in call, waiting for final costs and amounts from US_x000D_
18/01/2017 complaint registered</t>
  </si>
  <si>
    <t>0196687</t>
  </si>
  <si>
    <t>1 keg leak and mildew</t>
  </si>
  <si>
    <t>HK0320161102</t>
  </si>
  <si>
    <t>TEMU2612000</t>
  </si>
  <si>
    <t>24/01/2017 Reminder sent to Kathryn_x000D_
19/01/2017 sent to Kathryn and Jason to decide the plant_x000D_
17/01/2017 sent incorrectly to the US</t>
  </si>
  <si>
    <t>0196452</t>
  </si>
  <si>
    <t>1 case short_x000D_
The shipment arrived one case short. Received 1511 cases, not 1512. Pictures are attached to this email.</t>
  </si>
  <si>
    <t>CHRT5135555</t>
  </si>
  <si>
    <t>0197569</t>
  </si>
  <si>
    <t>2 pallets more received</t>
  </si>
  <si>
    <t>_x000D_
17/01/2017 - accepted, checking with Order and transport if it is possible_x000D_
17/01/2017 - sent out</t>
  </si>
  <si>
    <t>0195776</t>
  </si>
  <si>
    <t>Missing expiry date</t>
  </si>
  <si>
    <t>05/04/2017 - Bruno Somers asked if he needs any help_x000D_
28/03/2017 - investigation is still in process. Update was sent to the customer_x000D_
28/02/2017 - ongoing communication with area manager Laura Brown about the status_x000D_
20/02/2017 - customer informed but not agreed_x000D_
08/02/2017 - plant asked for final confirmation of not being involved_x000D_
07/02/2017 - reminder sent to Laura Brown, asked for a help</t>
  </si>
  <si>
    <t>0196697</t>
  </si>
  <si>
    <t>Koeck Helmut</t>
  </si>
  <si>
    <t>Leakers</t>
  </si>
  <si>
    <t>HK0120161102</t>
  </si>
  <si>
    <t>21412, 21413</t>
  </si>
  <si>
    <t>18/01/2017 Sent out to plant and customer_x000D_
23/01/2017 Received CN and sent out</t>
  </si>
  <si>
    <t>18/01/2017 email sent to Helmut Koeck and Customer</t>
  </si>
  <si>
    <t>0196695</t>
  </si>
  <si>
    <t>4 KEGS MILDEW_x000D_
1 KEG WITHOUT CAP</t>
  </si>
  <si>
    <t>HK0120161103</t>
  </si>
  <si>
    <t>23/01/2017 Received CN and sent out, complaint closed_x000D_
18/01/2017 Sent out to plant and customer</t>
  </si>
  <si>
    <t>0197726</t>
  </si>
  <si>
    <t>Received  378 cases damaged . Originally claimed 600 trays for repacking. 1200 re-pack cartons were sent air freight accepted by Miguel Ortega S. Africa (Sales) with ETA on 9. Feb. 1201.09 EUR air freight. No claim from customer, just the re-pack. 15/02 - cust. Is  counting final amount for all the DGB complaints lately received for damages and for what they received 1200 re-pack trays. The costs are not for the BSC, but for Sales. Pepijn: For the shrink wrapping of the trays, this is common standard for all the customers. Normally these goods are kept together on the pallet, but if you start handstuffing this can of course happen. Handstuffing if cans should be avoided, our products are not fit for this. Customer to advise final quantity. 16/02 - final damaged quantity: 103 cases for both complaint 2017052 + 2017054. the costs are added only to complaint 2017054. See quantity and costs in complaint 2017054. This stock is not suitable for sale as it has leaked into the six packs and is smelly and sticky. We would like to destroy. Cans. Cartons Shifted, cans leaked. Packs are sticky, they smell. To be followed up with Pepijn, because we cannot see what is behind the carton in the container. Wait for customer’s feedback on final amount. 2 complaints 2017052 and 2017054 with the same issue, total damages: 963 cases. Complaint 2017052 accepted for 378 cases, 2017054 rejected for 585 cases (based on photos from KTN). So total damaged quantity (103 cases)  in the end is put under complaint 2017052. Extra fees for air freight: 1,201.09 EUR</t>
  </si>
  <si>
    <t>TEMU3746010</t>
  </si>
  <si>
    <t>STEL ART CAN 4X6 0,44L SHR TRA SAF</t>
  </si>
  <si>
    <t>18/01 - plant via OT (Alice): Re-pack trays are available and the price = 66,65 for 1000 pc. 600 is needed. AM to advise. 25/01 - CC provided by Michel Ortega to cover for the cost of empty trays + shipment to DGB. 11/02 - accepted by Pepijn too. 17/02 - OT</t>
  </si>
  <si>
    <t>0194406</t>
  </si>
  <si>
    <t>Shipment arrived with less product of what was invoiced. _x000D_
_x000D_
The invoice was made for a total volume of 1680 cases. _x000D_
_x000D_
The container had only 1676 cases. _x000D_
_x000D_
Therefore, they are missing 4 cases._x000D_
_x000D_
Total amount affected:_x000D_
_x000D_
4 cases x MXN 131, 56per case = MXN 526,24</t>
  </si>
  <si>
    <t>CO00224-6_1</t>
  </si>
  <si>
    <t>MSCU4675360</t>
  </si>
  <si>
    <t>24/01/2017 Customer informed and case closed_x000D_
23/01/2017 Plant presented evidences, the order was completely loaded. _x000D_
19/01/2017 Plant contacted._x000D_
19/01/2017 Costumer contacted.</t>
  </si>
  <si>
    <t xml:space="preserve">	198273</t>
  </si>
  <si>
    <t>Missed one case Bud sleek_x000D_
Shipment arrived with less product of what was invoiced. _x000D_
_x000D_
The invoice was made for a total volume of 2772 cases. _x000D_
_x000D_
The container had 2771 cases. _x000D_
_x000D_
Therefore, 1 case is missing._x000D_
_x000D_
Total amount affected:_x000D_
_x000D_
1 cases x 4,56 USD per case = 4,56USD</t>
  </si>
  <si>
    <t>BUD00098B</t>
  </si>
  <si>
    <t>HLBU1125100</t>
  </si>
  <si>
    <t>BUD CAN 2X12 0,237L SLEEK CL</t>
  </si>
  <si>
    <t>0198270</t>
  </si>
  <si>
    <t>2 case missing_x000D_
Shipment arrived with less product of what was invoiced. _x000D_
_x000D_
The invoice was made for a total volume of 1296 cases. _x000D_
_x000D_
The container had 1294 cases. _x000D_
_x000D_
Therefore, there are missing 2 cases._x000D_
_x000D_
Total amount affected:_x000D_
_x000D_
1 cases x 9,74 USD per case = 19,48USD</t>
  </si>
  <si>
    <t>DGO-GI0002</t>
  </si>
  <si>
    <t>HLXU5094540</t>
  </si>
  <si>
    <t>GOOS HONK OW 2X12 0,355L COMP</t>
  </si>
  <si>
    <t>0196825</t>
  </si>
  <si>
    <t>Defective back label for Matilda 735ML. 30 cases found.</t>
  </si>
  <si>
    <t>DGO-OB160805DA</t>
  </si>
  <si>
    <t>HASU4799294</t>
  </si>
  <si>
    <t>withdrawn by the customer</t>
  </si>
  <si>
    <t>0199715</t>
  </si>
  <si>
    <t>Customer claim they have to pay the DTHC since 2017, but during 2016 AB was paying for it. Custumer wasn't informed of the change.</t>
  </si>
  <si>
    <t>CMAU5517156</t>
  </si>
  <si>
    <t>19/01/2017 Customer contacted._x000D_
19/01/2017 AM Contacted.</t>
  </si>
  <si>
    <t>0175971</t>
  </si>
  <si>
    <t>DISCOLORATION OF THE SIDE OF THE CARTONS</t>
  </si>
  <si>
    <t>49252OR_4500848047</t>
  </si>
  <si>
    <t>168 CASES</t>
  </si>
  <si>
    <t>24/01/2017 Customer was informed about the resolution of the complaint_x000D_
19/01/2017 customer informed the goods could be sold_x000D_
19/01/2017 sent to Bart_x000D_
19/01/2017 waiting customer to confirm quantity</t>
  </si>
  <si>
    <t>0168419</t>
  </si>
  <si>
    <t>6/2 closed after the deadline _x000D_
31/1 - given deadline till 3/2_x000D_
17/1/2017 waiting for supportive details from customer - pictures, batch codes, amount claimed TBC_x000D_
25/1/17 reminder</t>
  </si>
  <si>
    <t>0197849</t>
  </si>
  <si>
    <t>6 cases damaged. They were broken bottles in one case that leaked out and damaged the 6 cases mentioned in the complaint. The root cause of the breakage is unknown. The container was secured properly.</t>
  </si>
  <si>
    <t>4520129579A</t>
  </si>
  <si>
    <t>30/01 - accepted today because of small amount of damage and good photos provided.</t>
  </si>
  <si>
    <t>0198681</t>
  </si>
  <si>
    <t>5/02 - rejected based on irrelevant photos from KTN. Re-check it with Pepijn after customer comes back with feedback on final amount for each complaint. 16/02 - final damaged quantity: 103 cases for both complaint 2017052 + 2017054. the costs are added only to complaint 2017054. See quantity and costs in complaint 2017054. Pepijn's approval needed again. Airfreight cost for 1200 re-pack trays added to this complaint. These fees were approved by Miguel Ortega (ETA: 9. Feb). 16/02 - this complaint ''number'' is rejected, but complaint 2017052 is accepted, so the final 103 damaged cases will considered for 2017052. I ask customer to destroy the goods.</t>
  </si>
  <si>
    <t>GLDU3350852</t>
  </si>
  <si>
    <t>19/01/2017 - Pepijn. 15/02 - rejected 15/02 - final damaged quantity received on 16/02 - Pepijn's approval needed again.</t>
  </si>
  <si>
    <t>0278793</t>
  </si>
  <si>
    <t>HOEG WHIT OW 24 0,33L BOX WRA INT N. Particles or sediments were found in Hoegaarden Bottle._x000D_
We need to provide a satisfaction answer or reply to one of our prestige customer, Marina Bay Sands Hotel &amp; Casino.</t>
  </si>
  <si>
    <t>1 bottle</t>
  </si>
  <si>
    <t>19/01 - Plant: Because Hoegaarden is refermented beer, there’s always a possibility to have small yeast sediments in the bottle. We’ll start a traceability exercise, to decrease the final amount of rest yeast in the bottle. However, this yeast is total harmless. Letter issued, signed. Wait for customer to send batch code! Volume not relevant, this is not a complaint.</t>
  </si>
  <si>
    <t>0000075</t>
  </si>
  <si>
    <t>Demurrage charges due to late docs</t>
  </si>
  <si>
    <t>9502831, 832, 834</t>
  </si>
  <si>
    <t>18501AJ</t>
  </si>
  <si>
    <t>APZU3818031, 	APZU378991</t>
  </si>
  <si>
    <t>08/06/2017 - AM contacted for approval._x000D_
07/06/2017 - approved by BSC once more._x000D_
29/05/2017 - docs received. Doc. Team (Mathieu)  contacted for approval - BSC error?_x000D_
10/05/2017 - claimed amount received. Supporting docs needed!_x000D_
16/03/2017 - customer provided some details, claimed amount to come_x000D_
15/03/2017 - reminder sent to customer for claimed amount + Invoice _x000D_
06/03/2017 - customer contacted with updates_x000D_
03/03/2017 - customer contacted for news_x000D_
19/01/2017 - approved as BSC mistake?_x000D_
20/01/2017 - cust (costs)_x000D_
19/01/2017 - BSC.</t>
  </si>
  <si>
    <t>0200075</t>
  </si>
  <si>
    <t>Demurrage charges due to late documents</t>
  </si>
  <si>
    <t>PO38352-B</t>
  </si>
  <si>
    <t>UACU8176436, UACU8203280</t>
  </si>
  <si>
    <t>_x000D_
_x000D_
29/05/2017 - docs received. Doc 5team (Mathieu contacted for approval - BSC error?)_x000D_
16/03/2017 - customer provided some details, claimed amount to come_x000D_
15/03/2017 - reminder sent to customer for claimed amount + Invoice _x000D_
06/03/2017 - customer contacted with updates_x000D_
03/03/2017 - customer contacted for news_x000D_
19/01/2017 - approved as BSC mistake?_x000D_
20/01/2017 - cust (costs)_x000D_
19/01/2017 - BSC.</t>
  </si>
  <si>
    <t>0198204</t>
  </si>
  <si>
    <t>missing goods</t>
  </si>
  <si>
    <t>ABINBEV2016-13</t>
  </si>
  <si>
    <t>MEDU6501316</t>
  </si>
  <si>
    <t>48710, 49141</t>
  </si>
  <si>
    <t>34 + 36</t>
  </si>
  <si>
    <t>19/01/2017 - 19/02/2017 - sent to Pepijn (KTN). 17/01/2017 - customer to send POD and supporting doc. 8/02/2017 - sup. Doc. Received for extra fees, no POD! 8/02 - sent to Pepijn again, rejected. 20/02 - 24/02 - AM contacted. 24/02 - sent to Pepijn again.</t>
  </si>
  <si>
    <t>0196780</t>
  </si>
  <si>
    <t>Sour taste for HOEG WHIT KEG 30L with batch code 2016/06/23.</t>
  </si>
  <si>
    <t>9198367	, 9080352, 912551</t>
  </si>
  <si>
    <t>CN0120160739, CN0120160701, CN0120160719</t>
  </si>
  <si>
    <t>14/03/2017 - Sent CN to the C_x000D_
13/03/2017 - Received the CN_x000D_
09/03/2017 - CMT asked OT for a CN_x000D_
08/03/2017 - C shared the results with the CMT, results forwarded to Tom S. and Kris, complaint accepted_x000D_
03/03/2017 - C  informed the results should be on the 08/03/2017 _x000D_
02/03/2017 - C was asked about the ETA of the testing _x000D_
01/03/2017 - C advised about the origin of the complaint_x000D_
28/02/2017 - Reminder sent to the C to advise over the origin of the complaint_x000D_
24/02/2017 - Reminder sent to the C to test the kegs in China_x000D_
21/02/2017 - C was asked to test the kegs locally in China_x000D_
13/02/2017 - C was asked for the ETA of the ship back samples_x000D_
07/02/2017 - reminder sent to C to ship the sample kegs_x000D_
27/01/2017 - Kris asked for sending 12 kegs for testing_x000D_
26/01/2017 - provided pH results to the plant_x000D_
25/01/2017 - Laurent asked for pH results_x000D_
24/01/2017 - Kris answered asked for more info_x000D_
20/01/2017 - Sent to Kristiaan</t>
  </si>
  <si>
    <t>0196762</t>
  </si>
  <si>
    <t>80 Cases were short received against the Container Number BMOU5863710. The photographs are attached for reference.</t>
  </si>
  <si>
    <t>4500377004_4</t>
  </si>
  <si>
    <t>APZU4520247</t>
  </si>
  <si>
    <t>09/03/2017 CN in Process_x000D_
06/03/2017 Reminder sent to plant_x000D_
01/02/2017 Reminder sent to plant_x000D_
23/01/2017 Plant contacted, waitig for answer</t>
  </si>
  <si>
    <t>0190198</t>
  </si>
  <si>
    <t>Starbev</t>
  </si>
  <si>
    <t>Product received in wet carton upon opening of container, sort out 85 cartons badly damaged carton and found all bottle caps rusty. 10 cartons are badly damaged and found breakage bottle too._x000D_
Due to Singapore custom bond requirement, we are to paid duty for the badly damaged 10 cartons if product not fit for export and quantity in carton not tally.</t>
  </si>
  <si>
    <t>PO1607001</t>
  </si>
  <si>
    <t>CORO EXTR OW 4X6 0,355L GEN SINML 4.5 ET</t>
  </si>
  <si>
    <t>02-02-2017 Customer credited and informed_x000D_
01-02-2017 AM Accepted product cost_x000D_
25-01-2017 Plant provided proof of correct loading._x000D_
23-01-2017 Customer contacted_x000D_
23-01-2017 Plant Contacted</t>
  </si>
  <si>
    <t>0201700</t>
  </si>
  <si>
    <t>40 cases came with humidity caused by a perforation on the container_x000D_
Resolution: Dead line given but customer did not provided with requested information, so the complaint was closed</t>
  </si>
  <si>
    <t>PY02SEPT2016</t>
  </si>
  <si>
    <t>MSCU4879872</t>
  </si>
  <si>
    <t>40 Cases</t>
  </si>
  <si>
    <t>12/04/2017 Deadline given to the customer 19/04/2017_x000D_
10/04/2017 Reminder sent to customer_x000D_
09/03/2017 Customer to share invoices for extra fees_x000D_
06/03/2017 Reminder sent to plant_x000D_
26/01/2017 Reminder, Waiting answer from plant_x000D_
23/01/2017 Customer and plant contacted.</t>
  </si>
  <si>
    <t>0202507</t>
  </si>
  <si>
    <t>80 cases damaged by leakage</t>
  </si>
  <si>
    <t>GM16W40MC3K</t>
  </si>
  <si>
    <t>22/02/2017 Customer Credited_x000D_
06/02/2017 Accepted by plant, CN in process_x000D_
03-02-2017 Customer sent invoices of extra fees_x000D_
23-01-2017 Customer and Plant Contacted</t>
  </si>
  <si>
    <t>0203165</t>
  </si>
  <si>
    <t>Container shipped half full as Platinum was not shipped. _x000D_
_x000D_
We were not contacted about filling container with other product thus we had to absorb the extra cost.</t>
  </si>
  <si>
    <t>FPO16-039</t>
  </si>
  <si>
    <t>BSIU9733644</t>
  </si>
  <si>
    <t>06/03/2017 follow up with FO_x000D_
03/03/2017 internal investigation_x000D_
22/02/2017 invoices received from the customer _x000D_
15/02/2017 internal investigation _x000D_
13/02/2017 reminder to the customer - invoice for extra fees _x000D_
06/02/2017 ongoing investigation with OT and US_x000D_
03/02/2017 received and sent to plant_x000D_
23/01/2017 waiting for POD/Invoice/quantity</t>
  </si>
  <si>
    <t>0203568</t>
  </si>
  <si>
    <t>Shortages received in container, 12 cases less</t>
  </si>
  <si>
    <t>OD16001674</t>
  </si>
  <si>
    <t>MSCU4892160</t>
  </si>
  <si>
    <t>CORO EXTR OW 4X6 0,355L 4,5 MO BH</t>
  </si>
  <si>
    <t>28/03/2017 Reminder sent_x000D_
23/03/2017 Reminder sent_x000D_
17/03/2017 Reminder sent _x000D_
15/03/2017 Reminder sent_x000D_
10/03/2017 Reminder sent_x000D_
06/03/2017 Reminder sent to plant_x000D_
24/01/2017 Customer and plant Contacted.</t>
  </si>
  <si>
    <t>0201766</t>
  </si>
  <si>
    <t>46 cases of CORONA found with bad batch code printing. It can easily faded after touching.</t>
  </si>
  <si>
    <t>CN0420160602</t>
  </si>
  <si>
    <t>GVCU4048756</t>
  </si>
  <si>
    <t>14/02/2017 CN in Process_x000D_
07/02/2017 Waiting answer from plant_x000D_
24/01/2017 Customer and plant contacted.</t>
  </si>
  <si>
    <t>0186912</t>
  </si>
  <si>
    <t>-	Total of 11 boxes found inside the containers which has been emptied (no bottles inside)_x000D_
(pictures attached)_x000D_
-	Affected containers OOLU748766-5 and OOLU732827-8</t>
  </si>
  <si>
    <t>OOLU7487665</t>
  </si>
  <si>
    <t>08/02/2017 Customer credited_x000D_
06/02/2017 AM Approved it._x000D_
31/01/2017 Plant sent evidences of loading._x000D_
24/01/2017 Customer and Plant contacted.</t>
  </si>
  <si>
    <t>0205685</t>
  </si>
  <si>
    <t>190 wet cases due to hole in the roof of the Container_x000D_
Resolution: Check list provided by the CD, Damaged happened during the transit</t>
  </si>
  <si>
    <t>9463203  9463538</t>
  </si>
  <si>
    <t>4503355177   4503354893</t>
  </si>
  <si>
    <t>80527328  80528591</t>
  </si>
  <si>
    <t>GLDU4109984  TCLU5278760</t>
  </si>
  <si>
    <t>13/04/2017 Reminder sent_x000D_
07/04/2017 Acceptance needed for one container without check list_x000D_
30/03/2017 Reminder sent_x000D_
28/03/2017 Reminder sent_x000D_
23/03/2017 Reminder sent_x000D_
20/03/2017 Reminder sent, Evidences of loading needed_x000D_
17/03/2017 Reminder sent_x000D_
15/03/2017 Reminder sent_x000D_
14/03/2017 Reminder sent_x000D_
13/03/2017 Reminder sent_x000D_
09/03/2017 Reminder sent_x000D_
06/03/2017 Reminder sent to plant_x000D_
01/03/2017 Reminder sent to plant_x000D_
25/01/2017 Sent to owner, Waiting answer from plant</t>
  </si>
  <si>
    <t>0206645</t>
  </si>
  <si>
    <t>80 cases short_x000D_
Container arrived with 80 cases missing, according to BL it should arrived with 1200 cases, but instead arrived with 1120._x000D_
It was probably a mistake on the quantity, knowing that usually the container of Bud 946 came with 1120 cases (28 pallets) and its unlikely that on the container of 40 feet could fit 30 pallets (each pallet has 40 cases).</t>
  </si>
  <si>
    <t>BUD00107-1</t>
  </si>
  <si>
    <t>HLXU5398769</t>
  </si>
  <si>
    <t>BUD OW 1X12 0,946L TO CL</t>
  </si>
  <si>
    <t>0205668</t>
  </si>
  <si>
    <t>The customer received 56 cases damaged by water (condensation)_x000D_
Resolution: Container was in good conditions and cargo without damages. The issue happened due a leakage in the roof of the container (originated in transit)</t>
  </si>
  <si>
    <t>GLDU7341400</t>
  </si>
  <si>
    <t>CORO EXTRA OW 24 0,33L COMP N</t>
  </si>
  <si>
    <t>13/04/2017 Reminder sent_x000D_
06/04/2017 Reminder sent_x000D_
30/03/2017 Reminder sent_x000D_
28/03/2017 Reminder sent_x000D_
23/03/2017 Reminder sent_x000D_
20/03/2017 Reminder sent, Evidences of loading needed_x000D_
17/03/2017 Reminder sent_x000D_
15/03/2017 Reminder sent_x000D_
14/03/2017 Reminder sent_x000D_
13/03/2017 Reminder sent_x000D_
09/03/2017 Reminder sent_x000D_
06/03/2017 Reminder sent to plant._x000D_
25/01/2017 Plant contacted for answer</t>
  </si>
  <si>
    <t>0203546</t>
  </si>
  <si>
    <t>The white foreign substance on the Bottle body of Bass Pale Ale was found  by our worker. It is sodium hydroxide because it is changing a litmus test paper to blue.  Batch：</t>
  </si>
  <si>
    <t>9191599, 9390747</t>
  </si>
  <si>
    <t>BB0706b, BB0709</t>
  </si>
  <si>
    <t>31/01/2017 - customer aknowledged_x000D_
30/01/2017 - plant replied_x000D_
25/01/2017 - Asked plant for opinion what could be on bottles</t>
  </si>
  <si>
    <t>0206905</t>
  </si>
  <si>
    <t>Customer received 2 pallets less.</t>
  </si>
  <si>
    <t>CO00230_1A</t>
  </si>
  <si>
    <t>TCLU5464770</t>
  </si>
  <si>
    <t>CORONITA EXTRA OW X24 0.207L</t>
  </si>
  <si>
    <t>_x000D_
23/02/2017 Customer confirmed the container was opened by national authorities_x000D_
31/01/2017 Forwarder asked for information about the transit of teh container_x000D_
27/01/2017 Plant provide evidences of loading._x000D_
25/01/2017 Customer and Plant Contacted</t>
  </si>
  <si>
    <t>0199256</t>
  </si>
  <si>
    <t>Received wrong SKU</t>
  </si>
  <si>
    <t>DGO4503068137</t>
  </si>
  <si>
    <t>80519870 /  21877399</t>
  </si>
  <si>
    <t>TCLU8326429</t>
  </si>
  <si>
    <t>BUD LIGHT PREMIUM OW 1x24 0,340L CALNR</t>
  </si>
  <si>
    <t>19/04/2017 - customer informed_x000D_
12/04/2017 - asked US for confirmation. If they don`t agree to issue new CN we should give the customer the existing one for 2k._x000D_
06/04/2017 follow up with the US _x000D_
05/04/2017 - sent to US to issue the CN_x000D_
05/04/2017 - remidner sent to the Docs to check CN_x000D_
31/03/2017 - invoices were received, contacted customer back to clarify some calculations_x000D_
28/03/2017 - reminder sent to the customer regarding the invoices_x000D_
17/03/2017 - call with US, reminder sent to the customer to update on the status of the pallet_x000D_
14/03/2017 - credited from US, waiting for Doc`s team to issue_x000D_
13/03/2017 - clarification requsted from US_x000D_
06/03/2017 - communication went further to find the pallet_x000D_
03/03/2017 - reminder sent to the customer to get the invoices_x000D_
28/02/2017 - costs provided by the customer and sent to the US_x000D_
17/02/2017 reminder to the customer _x000D_
13/02/2017 reminder to the customer _x000D_
07/02/2017 - reminder to the customer sent_x000D_
26/01/2017 customer - awaiting costs _x000D_
26/01/2017 US informed</t>
  </si>
  <si>
    <t>0196532</t>
  </si>
  <si>
    <t>0202230</t>
  </si>
  <si>
    <t>1 keg leaking from the side of keg</t>
  </si>
  <si>
    <t>PRB378HW</t>
  </si>
  <si>
    <t>0206775</t>
  </si>
  <si>
    <t>damaged trays</t>
  </si>
  <si>
    <t>30/01 - Pepijn to re-check photos than advise. _x000D_
15/02 - customer to advise final affected amount after re-pack received._x000D_
15/02 - accepted today - POD needed. _x000D_
9/02 - Not valid POD received. _x000D_
24/02 - reminder to customer for final quantity. Deadline: 28. Feb (Tuesday) _x000D_
24/02 - only 9 cases are claimed out of 125 cases (original claim)</t>
  </si>
  <si>
    <t>0205351</t>
  </si>
  <si>
    <t>Short shelf life beer received</t>
  </si>
  <si>
    <t>LF0248</t>
  </si>
  <si>
    <t>LEFF BRUN KEG 30L INT</t>
  </si>
  <si>
    <t>30/01/2017 Accepted by Pepijn</t>
  </si>
  <si>
    <t>0208230</t>
  </si>
  <si>
    <t>The customer received  invoices with the wrong prices, master data fixed the prices. CN and DN were issued and sent to the customer by Documentation Team, CN and DN saved in the folder of the complaint.</t>
  </si>
  <si>
    <t>9682032 9682033 9682034 9682035</t>
  </si>
  <si>
    <t>PONR22017 PONR32017 PONR42017</t>
  </si>
  <si>
    <t>DFSU6508780</t>
  </si>
  <si>
    <t>04/02/2017 Docuemntatio  Team sent CN and DN to the customer_x000D_
08/02/2017 Invoices corrected_x000D_
27/01/2017 Customer contacted</t>
  </si>
  <si>
    <t>0191231</t>
  </si>
  <si>
    <t>Virginia brewery</t>
  </si>
  <si>
    <t>4503041620A</t>
  </si>
  <si>
    <t>MRKU0214114</t>
  </si>
  <si>
    <t>BUSCH LIGH CAN 2x12 0,355L SP CF GT</t>
  </si>
  <si>
    <t>31/03/2017 - Customer updated_x000D_
24/03/2017 - Reminder to the customer_x000D_
13/03/2017 Follow up with the customer_x000D_
10/03/2017 CN has been sent to the customer_x000D_
03/03/2017 Reminder to US_x000D_
28/02/2017 reminder to US _x000D_
20/02/2017 reminder to US _x000D_
01/02/2017 requested info provided to US_x000D_
01/02/2017 more information requested by US _x000D_
30/01/2017 sent to US</t>
  </si>
  <si>
    <t>0193248</t>
  </si>
  <si>
    <t>shortage 1 pallet</t>
  </si>
  <si>
    <t>4503041620-1</t>
  </si>
  <si>
    <t>SCMU4023108</t>
  </si>
  <si>
    <t>1/2 feedback - rejected - no evidences of shortage_x000D_
30/1/17 sent to US</t>
  </si>
  <si>
    <t>0211525</t>
  </si>
  <si>
    <t>Many dirty caps were found</t>
  </si>
  <si>
    <t>9107677-9250087-9250088</t>
  </si>
  <si>
    <t>HW0461-HW0465</t>
  </si>
  <si>
    <t>80509940-80509941</t>
  </si>
  <si>
    <t>NYKU3205169-NYKU3536737-BEAU2589670</t>
  </si>
  <si>
    <t>02/03/2017 - complaint solved, customer informed also with posibility of one more delivery affected_x000D_
27/02/2017 - checking with customer if the complaint is solved_x000D_
23/02/2017 - Customer has received the caps_x000D_
17/02/2017 - plant sent the caps to the customer_x000D_
Plant preparing the caps_x000D_
30/01/2017: plant, next steps_x000D_
30/01/2017: Customer, confirm full amount</t>
  </si>
  <si>
    <t>0211787</t>
  </si>
  <si>
    <t>324 cases of Michelob short</t>
  </si>
  <si>
    <t>FCIU9491055</t>
  </si>
  <si>
    <t>_x000D_
13/2 CN booked - Doc _x000D_
8/2 credited by US - only product cost _x000D_
30/1 sent to US for investigation</t>
  </si>
  <si>
    <t>0208495</t>
  </si>
  <si>
    <t>The customer found 2 damaged boxes with broken bottles, the box was in the bottom of the pallet</t>
  </si>
  <si>
    <t>TTNU4300051</t>
  </si>
  <si>
    <t>CORO EXTR OW 24 0,355L BOX IT COMP</t>
  </si>
  <si>
    <t>07/03/2017 Reminder sent to Doc to issue the CN_x000D_
28/02/2017 CN in process_x000D_
31/01/2017 waiting approval of CN by plant _x000D_
31/01/2017 Plant shared evidences of defective loading_x000D_
30/01/2017 Customer and Plant contacted</t>
  </si>
  <si>
    <t>0191230</t>
  </si>
  <si>
    <t>4502948185-1A</t>
  </si>
  <si>
    <t>80498328 / 21715595</t>
  </si>
  <si>
    <t>MRKU2618394</t>
  </si>
  <si>
    <t>31/03/2017 - Customer updated_x000D_
29/03/2017 - Reminder to the customer_x000D_
27/03/2017 - Customer to provide disposal this week_x000D_
24/03/2017 Reminder to the customer_x000D_
23/3/2017 - Follow up in the call with Felipe_x000D_
20/3/2017 - Customer to provide DL_x000D_
16/3/2017 - CN created by Doc team_x000D_
15/03/2017 reminder to customer_x000D_
13/03/2017 customer to provide proof of disposal_x000D_
07/03/2017 customer to provide invoice for extra fees_x000D_
03/03/2017 reminder for US_x000D_
28/02/2017 reminder to US_x000D_
20/02/2017 reminder to US_x000D_
14/02/2017 reminder to US_x000D_
13/02/2017 container confirmed _x000D_
01/02//2017 sent to US for investigation + customer - confirmation of the affected container</t>
  </si>
  <si>
    <t>0214508</t>
  </si>
  <si>
    <t>mismatching quantity- 2 cases shortage</t>
  </si>
  <si>
    <t>MEDU4207642</t>
  </si>
  <si>
    <t>7/2 accepted by AM_x000D_
6/2 rejected by US_x000D_
01/02/17 OT and US  to confirm what was loaded</t>
  </si>
  <si>
    <t>0200678</t>
  </si>
  <si>
    <t>_x000D_
Because the goods were arrived with older Best Before Date,_x000D_
these goods can not be sold to our customer._x000D_
In order to deliver recent produced goods, please arrange the ship by air,_x000D_
and bear this air shipping cost on your side._x000D_
_x000D_
#29887 Spaten Lager 0.355L x 10 cases by Air._x000D_
We will place order for this as regular unit price after your stock confirmation._x000D_
Please bear the air cost on your side</t>
  </si>
  <si>
    <t>1611-IB</t>
  </si>
  <si>
    <t>03/02/2017 credited to customer + preventive actions_x000D_
01/02/2017 plant accepted covering the cost of the delivery of old cases_x000D_
30/01/2017 did not have time to organize delivery, customer cancelled_x000D_
19/01/2017 new cases to be sent to replace old ones</t>
  </si>
  <si>
    <t>0211519</t>
  </si>
  <si>
    <t>3 cases short supplied. 13/02 - Accepted, all proof received.</t>
  </si>
  <si>
    <t>4520129576B</t>
  </si>
  <si>
    <t>MEDU1659377</t>
  </si>
  <si>
    <t>27/01/2017 - sent out to Peopijn. 13/02/2017 - accepted</t>
  </si>
  <si>
    <t>0213117</t>
  </si>
  <si>
    <t>2 cases short shipped. 13/02 - compaint accepted: because all proofs were received from customer.</t>
  </si>
  <si>
    <t>MSCU3961230</t>
  </si>
  <si>
    <t>27/01 - Pepijn - sent out for investigation. 13/02 - accepted</t>
  </si>
  <si>
    <t>0213130</t>
  </si>
  <si>
    <t>Pepijn: accepted, proof clear. Looking at the pictures from the 3 cases it looks normal these 3 cases could not fit in anymore, container seems to be quit full. Luckely we stopped handstuffing for South Africa, so in future this will not happen anymore.</t>
  </si>
  <si>
    <t>27/01/2017 - Pepijn  13/02 - accepted</t>
  </si>
  <si>
    <t>0147702</t>
  </si>
  <si>
    <t>80483201 / 21699149</t>
  </si>
  <si>
    <t>CMAU5620884</t>
  </si>
  <si>
    <t>BUD OW 4X6 0,355L TO BASK APL GEN MAD</t>
  </si>
  <si>
    <t>20/03/2017 follow up with AM _x000D_
15/03/2017 verification of costs claimed _x000D_
14/03/2017 Area manager contacted _x000D_
13/03/2017 US reject the complaint _x000D_
10/03/2017 escalated _x000D_
03/03/2017 reminder to plant _x000D_
27/02/2017 reminder to plant _x000D_
21/02/2017 reminder to the customer _x000D_
14/02/2017 reminder to the customer _x000D_
12/02/2017 waiting for invoice for extra fees _x000D_
10/02/2017 sent to plant _x000D_
03/02/2017  waiting for pictures / invoices  to be provided by the customer</t>
  </si>
  <si>
    <t>0213265</t>
  </si>
  <si>
    <t>8 cases were short received &amp; 2 cases were damaged , on total it is 10 cases.</t>
  </si>
  <si>
    <t>PO201643AJ-3</t>
  </si>
  <si>
    <t>APZU3791389, APZU3798892, GESU1380018, FCIU3330238</t>
  </si>
  <si>
    <t>complaint was accepted right away</t>
  </si>
  <si>
    <t>0213987</t>
  </si>
  <si>
    <t>Priem Mark</t>
  </si>
  <si>
    <t>The customer has received an international SKU  instead of Swedish, that is not sellable in the country unless it is relabelled.</t>
  </si>
  <si>
    <t>9743468, 9743471, 9743474, 9759691</t>
  </si>
  <si>
    <t>4500541715, 4500542515, 4500541716, 4500541714</t>
  </si>
  <si>
    <t>03/04 - AM discuss with Carlsberg management_x000D_
15/03 - reminder to AM sent_x000D_
13/03 - resolution not provided yet_x000D_
13/03 - reminder for the resolution sent_x000D_
8/03 - AM informed about total costs, awaiting how to proceed_x000D_
08/03 - costs received _x000D_
04/03 - Customer requested total costs, and infomed taht we will update with pick up of beer to be sent back_x000D_
02/03 - from AM - we should wait for the total cost_x000D_
02/03 - Outcome of investigation with customer from AM_x000D_
3/03 - Customer requested total costs_x000D_
24/02 - AM asked for result of their investigation with customer_x000D_
15/02 - Answer received from FO_x000D_
15/02 - requested comunication towards customer from FO_x000D_
13/02 - customer asked for repacking costs_x000D_
06-13 - AM Jacqueline investigating with customer, quantities ordered_x000D_
06-13 - Internal investigation_x000D_
30/01 - sent out to AM, Material planner, MD</t>
  </si>
  <si>
    <t>0199445</t>
  </si>
  <si>
    <t>SUN InBev Ukraine</t>
  </si>
  <si>
    <t>UA</t>
  </si>
  <si>
    <t>Customer received in Russia 79 cases of Corona damaged by water, in damaged container</t>
  </si>
  <si>
    <t>GLDU0579526</t>
  </si>
  <si>
    <t>CORO EXTR OW 4X6 0,355L BOX RU</t>
  </si>
  <si>
    <t>02/06/2017 Reminder sent_x000D_
30/05/2017 Reminder sent_x000D_
19/05/2017 Reminder sent_x000D_
15/05/2017 Reminder sent_x000D_
12/05/2017 Reminder sent_x000D_
27/04/2017 Reminder sent_x000D_
13/04/2017 Reminder sent to plant_x000D_
06/04/2017 Reminder sent_x000D_
30/03/2017 Reminder sent_x000D_
28/03/2017 Reminder sent_x000D_
23/03/2017 Reminder sent_x000D_
20/03/2017 Plant to share check list of the container, reminder sent_x000D_
17/03/2017 Reminder sent_x000D_
15/03/2017 Reminder sent _x000D_
14/03/2017 Reminder sent to plant_x000D_
09/03/2017 Reminder sent to plant_x000D_
06/03/2017 Reminder sent_x000D_
08/02/2017 Reminder -Waiting answer from plant_x000D_
02/02/2017 Customer and plant contacted</t>
  </si>
  <si>
    <t>0217585</t>
  </si>
  <si>
    <t>Grafitti on pallet wrap</t>
  </si>
  <si>
    <t>08/02/2017 C informed_x000D_
06/06/2017 Pepijn resolved_x000D_
02/02/2017 sent out to Pepijn</t>
  </si>
  <si>
    <t>0216167</t>
  </si>
  <si>
    <t>Khalifa Algosaibi</t>
  </si>
  <si>
    <t>SA</t>
  </si>
  <si>
    <t>10681-1</t>
  </si>
  <si>
    <t>BMOU3086993</t>
  </si>
  <si>
    <t>BUD NA OW 24 0,355L LN LS</t>
  </si>
  <si>
    <t>09/02/2017 - CN sent_x000D_
08/02/2017 - reminder sent to Docs to issue the CN_x000D_
02/02/2017 - accepted, waiting for CN_x000D_
02/02/2017 - sent to the plant</t>
  </si>
  <si>
    <t>0213212</t>
  </si>
  <si>
    <t>demurrage charges due to late doc (B/L was not correct)</t>
  </si>
  <si>
    <t>PO38354</t>
  </si>
  <si>
    <t>ECMU1635488, DFSU2249090, CRXU3437625,</t>
  </si>
  <si>
    <t>08/06/2017 - AM contacted for approval._x000D_
07/06/2017 - approved by BSC ._x000D_
29/05/2017 - docs received. Doc 5team (Mathieu contacted for approval - BSC error?)_x000D_
10/05/2017 - claimed amount received. Supporting docs needed!_x000D_
06/04/2017 - reminder sent to customer_x000D_
06/03/2017 - reminder sent to customer_x000D_
03/03/2017 - reminder sent to customer_x000D_
03/02/2017 - BSC sent out_x000D_
03/02/2017 - customer to prived claimed amount</t>
  </si>
  <si>
    <t>0213015</t>
  </si>
  <si>
    <t>Damaged cases</t>
  </si>
  <si>
    <t>JJP-058/2016</t>
  </si>
  <si>
    <t>16/02/2017 C informed and CN sent_x000D_
15/02/2017 CN received_x000D_
15/02/2017 Pepijn accepted and CN was requested_x000D_
03/02/2017 sent out to Pepijn_x000D_
03/02/2017 C informed about complaint No.</t>
  </si>
  <si>
    <t>Original Documents received with many mistakes (Weight Discrepancies)  PLS SEND THE AMMENDED B/L OR REVISE PKL &amp; COO</t>
  </si>
  <si>
    <t>9590005, 9590006</t>
  </si>
  <si>
    <t>PO39014-2</t>
  </si>
  <si>
    <t>APZU4332954, XINU4067699</t>
  </si>
  <si>
    <t>08/06/2017 - AM contacted for approval._x000D_
07/06/2017 - approved by BSC ._x000D_
29/05/2017 - docs received. Doc 5team (Mathieu contacted for approval - BSC error?)_x000D_
10/05/2017 - claimed amount received, supporting docs needed!_x000D_
31/01/2017 - Doc team contacted_x000D_
31/01/2017 - communication with customer and FO</t>
  </si>
  <si>
    <t>demurage charges due to late documents</t>
  </si>
  <si>
    <t>9598662, 3, 4, 5, 6, 7</t>
  </si>
  <si>
    <t>PO39014-1</t>
  </si>
  <si>
    <t>CCLU4333779, ECMU4421005, ECMU4717255, CMAU8340193</t>
  </si>
  <si>
    <t>_x000D_
08/06/2017 - AM contacted for approval._x000D_
07/06/2017 - approved by BSC ._x000D_
29/05/2017 - docs received. Doc 5team (Mathieu contacted for approval - BSC error?)_x000D_
10/05/2017 - claimed amount received, supporting docs needed!_x000D_
06/03 - reminder sent to customer_x000D_
03/03/2017 - reminder sent to customer_x000D_
31/01/2017 - BSC contacted_x000D_
31/01/2017 - customer to provide costs, free days</t>
  </si>
  <si>
    <t>236-WK45-JA2</t>
  </si>
  <si>
    <t>UACU8372803</t>
  </si>
  <si>
    <t>08/06/2017 - AM contacted for approval._x000D_
07/06/2017 - approved by BSC ._x000D_
29/05/2017 - docs received. Doc 5team (Mathieu contacted for approval - BSC error?)_x000D_
10/05/2017 - claimed amount received, supporting docs needed!_x000D_
06/03/2017 - reminder sent to customer_x000D_
03/03/2017 - reminder sent to customer_x000D_
31/01/2017 - BSC contacted_x000D_
31/01/2017 - customer to advise free days, costs</t>
  </si>
  <si>
    <t>demurrage charges due to late docs</t>
  </si>
  <si>
    <t>9590007, 9590008</t>
  </si>
  <si>
    <t>236-WK45-JA1</t>
  </si>
  <si>
    <t>UACU8320950, UCAU8444791</t>
  </si>
  <si>
    <t>29/05/2017 - docs received. Doc 5team (Mathieu contacted for approval - BSC error?)_x000D_
29/05/2017 - Docs received_x000D_
06/03/2017 - followed up with Doc team_x000D_
03/02/2017 - reminder sent to customer_x000D_
31/01/2017 - BSC contacted_x000D_
31/01/2017 - Customer contacted for costs, free days</t>
  </si>
  <si>
    <t>0195963</t>
  </si>
  <si>
    <t>Customer received 12 emptied cases_x000D_
_x000D_
 _x000D_
_x000D_
Empty boxes have been identified in container in Riga, at JF Hillebrand warehouse, where Corona arrives from Riga port for re-loading from containers into auto. At the Warehouse all boxes were accepted according to the documents and sent to the Klin according to the documents, including the empty boxes.</t>
  </si>
  <si>
    <t>9327251  9327244</t>
  </si>
  <si>
    <t>4503308795  4503308792</t>
  </si>
  <si>
    <t>80507868 80507872</t>
  </si>
  <si>
    <t>SEGU4761542  TCLU9803995</t>
  </si>
  <si>
    <t>28/03/2017 Reminder sent_x000D_
23/03/2017 Reminder sent_x000D_
17/03/2017 Reminder sent_x000D_
15/03/2017 Reminder sent _x000D_
14/03/2017 Reminder sent to plant_x000D_
09/03/2017 Reminder sent to plant_x000D_
06/03/2017 Reminder sent to plant for response_x000D_
03/02/2017 Cutomer and plant contacted.</t>
  </si>
  <si>
    <t>0221710</t>
  </si>
  <si>
    <t>1 keg No Exp Date Printed on the cap _x000D_
1 keg Exp not readable on the cap</t>
  </si>
  <si>
    <t>PO15865</t>
  </si>
  <si>
    <t>complaint accepted based on the photos right away.</t>
  </si>
  <si>
    <t>0222654</t>
  </si>
  <si>
    <t>102 Wet cases due to perforated containers</t>
  </si>
  <si>
    <t>9500209 9500218 9500224</t>
  </si>
  <si>
    <t>PY30SEP2016_2_1 / PY30SEP2016_2</t>
  </si>
  <si>
    <t>80526959 80527257</t>
  </si>
  <si>
    <t>TCLU9815131 TRLU6787890  MSCU5825470</t>
  </si>
  <si>
    <t>10/03/2017 Management alignment_x000D_
08/03/2017 Reminder send to plant _x000D_
22/02/2017 Reminder sent to plant_x000D_
15/02/2017 Waiting answer from plant_x000D_
07/02/2017 Customer and Plant contacted</t>
  </si>
  <si>
    <t>0222663</t>
  </si>
  <si>
    <t>Customer received 31 cases with broken bottles._x000D_
Resolution: Dead line given but customer did not provided with requested information, so the complaint was closed</t>
  </si>
  <si>
    <t>PY02SEPT2016E</t>
  </si>
  <si>
    <t>MSCU9750527</t>
  </si>
  <si>
    <t>12/04/2017 Deadline given to the customer 19/04/2017_x000D_
10/04/2017 Reminder sent to customer_x000D_
20/03/2017 Customer to share invoices_x000D_
13/03/2017 Deadline given to the customer 20/03/2017_x000D_
08/03/2017 Reminder sent to customer_x000D_
23/02/2017 Reminder sent to customer_x000D_
13/02/2017 Customer to share the invoices of extra fees_x000D_
07/02/2017 Plant accepted it._x000D_
07/02/2017 customer contacted</t>
  </si>
  <si>
    <t>0220804</t>
  </si>
  <si>
    <t>2 kegs polluted</t>
  </si>
  <si>
    <t>DGO-CN20161128</t>
  </si>
  <si>
    <t>80527776 / 21896807</t>
  </si>
  <si>
    <t>SUDU6155462</t>
  </si>
  <si>
    <t>10/04/2017 - feedback from US - CN was issued _x000D_
04/04/2017 - reminder to US_x000D_
31/03/2017 follow up with US - only CN for beer received _x000D_
27/03/2017 - follow up with Documentation - CN _x000D_
27/03/2017 - disposal letter sent to US _x000D_
21/03/2017 - received an answer from the customer: prrof of disposal will come this week_x000D_
21/03/2017 - reminder sent to the customer_x000D_
13/03/2017 - accepted, but customer asked for proof of disposal_x000D_
03/03/2017 - reminder sent to the brewery_x000D_
16/02/2017 - pending on the brewery_x000D_
16/02/2017 - reminder sent to the plant_x000D_
08/02/2017 - sent to the plant</t>
  </si>
  <si>
    <t>0222726</t>
  </si>
  <si>
    <t>Customer received one pallet less</t>
  </si>
  <si>
    <t>21/02/2017 CN sent and customer informed_x000D_
17/02/2017 Pepijn accepted, CN requested_x000D_
13/02/2017 List resent_x000D_
09/02/2017 List of pallets sent to C to check_x000D_
08/02/2017 Pepijn sent a list of pallets to check with the customer_x000D_
08/02/2017 Pepijn and customer contacted</t>
  </si>
  <si>
    <t>0221129</t>
  </si>
  <si>
    <t>14 Empty cases delivered</t>
  </si>
  <si>
    <t>CN0120161105</t>
  </si>
  <si>
    <t>08/02/2017 Customer informed about resolution_x000D_
08/02/2017 Complaint sent out and rejected by Pepijn_x000D_
08/02/2017 Customer informed about the resolution</t>
  </si>
  <si>
    <t>0226304</t>
  </si>
  <si>
    <t>Bud Light 1 case short</t>
  </si>
  <si>
    <t>CHRT1650</t>
  </si>
  <si>
    <t>13/03/17 - solving a problem on Doc`s side_x000D_
07/3/17 - reminder sent to the Documentation team_x000D_
27/2/17 - pending on Doc team to send the CN_x000D_
24/2/17 - accepted_x000D_
21/2/17 reminder to the customer _x000D_
13/2/17 reminder to the customer_x000D_
9/2/17 US requested for information_x000D_
9/2/17 US contacted</t>
  </si>
  <si>
    <t>0222693</t>
  </si>
  <si>
    <t>Customer received 6 damaged cases with  broken bottles inside, beside those six cases also is claimed one missing case.</t>
  </si>
  <si>
    <t>PY30SEP2016_2_1</t>
  </si>
  <si>
    <t>FJKU6008523</t>
  </si>
  <si>
    <t>28/03/2017 Reminder sent_x000D_
23/03/2017 Reminder Sent_x000D_
20/03/2017 Reminder sent to the plant_x000D_
17/03/2017 Reminder sent_x000D_
15/03/2017 Reminder sent _x000D_
14/03/2017 Reminder sent to plant_x000D_
09/03/2017 Reminder sent to plant_x000D_
09/02/2017 Evidences of loading to be send by plant_x000D_
09/02/2017 Customer and plant contacted</t>
  </si>
  <si>
    <t>0224689</t>
  </si>
  <si>
    <t>Customer received 1976 cases damaged by leaking cans, to date in 84 pallets had to be separated the bad cases from good cases. Waiting for invoices from Customer</t>
  </si>
  <si>
    <t>MRKU0563100</t>
  </si>
  <si>
    <t>CORO EXTR CAN 4X6 0,355L SLEEK PA CRUISE</t>
  </si>
  <si>
    <t>05/04/2017 International team aligning over resolution_x000D_
02/03/2017 Management alignment over resolution_x000D_
09/02/2017 Sent to Plant, waiting answer_x000D_
09/02/2017 Customer contacted</t>
  </si>
  <si>
    <t>0177593</t>
  </si>
  <si>
    <t>Shorty expiry: product shipped from a production date earlier than particular agreement with customer</t>
  </si>
  <si>
    <t>BB0702/BB0703 / BB0704 / BB0705</t>
  </si>
  <si>
    <t>13/03/2017 - Rejected also from part of AM, Communicated to customer_x000D_
13/03/2017 - asked AM if is willing to cover_x000D_
13/03/2017 - rejected based on the imput that everything was don as our company standards_x000D_
13/03/2017 - all information received to close the case_x000D_
08/03/2017 - investigation with inventory if MAD and shipping dates were okay_x000D_
08/03/2017 - customer sent reminder for exact quantity_x000D_
02/03/2017 - Customer asked for exact quantity_x000D_
01/03/2017 - AM answered_x000D_
27/02/2017 - 3rd Reminder to AM_x000D_
24/02/2017 - 2nd reminder to AM_x000D_
20/02/2017 - Reminder to AM_x000D_
15/02/2017 - AM asked if the agreement was already in place at the time of submition_x000D_
10/02/2017 OT, to confirm customer comments_x000D_
10/02/2017 Validate customer agreement with AM on production</t>
  </si>
  <si>
    <t>Loh Joey</t>
  </si>
  <si>
    <t>incorrect price on the Invoices</t>
  </si>
  <si>
    <t>all</t>
  </si>
  <si>
    <t>8/02 -  forwarded to BSC + Sales. _x000D_
17/02 - Prices are updated.</t>
  </si>
  <si>
    <t>0227555</t>
  </si>
  <si>
    <t>The customer found six damaged cases when the container was opened in their warehouse.</t>
  </si>
  <si>
    <t>SB4093_C</t>
  </si>
  <si>
    <t>TGHU6125912</t>
  </si>
  <si>
    <t>30/03/2017 Reminder sent to plant to provide evidences of loading_x000D_
27/03/2017 Customer credited_x000D_
16/03/2017 Prices of the invoices most be fixed before issuing the credit note_x000D_
14/03/2017 CN in process _x000D_
10/03/2017 Reminder sent_x000D_
16/02/2017 Reminder sent _x000D_
10/02/2017 Sent to plant, waiting for answer_x000D_
10/02/2017 Customer contacted</t>
  </si>
  <si>
    <t>0230035</t>
  </si>
  <si>
    <t>1 damaged case received</t>
  </si>
  <si>
    <t>SUP_60121</t>
  </si>
  <si>
    <t>13/02 - Plant - sent out. _x000D_
16/02 - accepted. _x000D_
17/02 - credited.</t>
  </si>
  <si>
    <t>0228194</t>
  </si>
  <si>
    <t>Merrimack</t>
  </si>
  <si>
    <t>DGOCN07161003</t>
  </si>
  <si>
    <t>80524440 / 21877368</t>
  </si>
  <si>
    <t>SUDU1821864</t>
  </si>
  <si>
    <t>BLUE POIN BLUE OW 4x6 0,355L BSKT US DEP</t>
  </si>
  <si>
    <t>24/04/2017 customer informed_x000D_
21/04/2017 CN received _x000D_
14/04/2017 reminder to US _x000D_
12/04/2017 CN received/ follow up withUS - wrong amount on CN _x000D_
10/04/2017 US to issue the CN_x000D_
07/04/2017 documents received from the customer _x000D_
05/04/2017 reminder to the customer _x000D_
31/03/2017 reminder to the customer - waiting for invoices _x000D_
24/03/2017 follow up with the customer _x000D_
23/03/2017 feedback from US _x000D_
21/03/2017 reminder to the customer _x000D_
15/03/2017 follow up with the customer - waiting for disposal documents _x000D_
09/03/2017 cost breakdown sent to US _x000D_
09/03/2017  customer provided costs breakdown - miscellaneous costs _x000D_
03/03/2017 Customer informed about the outcome - waiting for disposal letter_x000D_
02/03 /2017 root cause received from US_x000D_
24/02/2017 complaint form updated_x000D_
22/02/2017 us informed us that the product is not saleable_x000D_
17/02/2017 checking with US how long they expect the product to be on hold _x000D_
16/02/2017 customer informed about product on hold _x000D_
15/02/2017 US has informed us that the product has to be on hold - customer informed _x000D_
13/02/2017 asking customer for invoice to be provided_x000D_
13/02/2017 sent to US for investigation</t>
  </si>
  <si>
    <t>0215851</t>
  </si>
  <si>
    <t>Cases stolen. Not know if transit or customer WH_x000D_
Out of deadline, registered only because of AM assured us he would cover the expenses</t>
  </si>
  <si>
    <t>CMD17394</t>
  </si>
  <si>
    <t>13/02/2017 AM accepts_x000D_
09/02/2017 sent to AM_x000D_
09/02/2017 plant aknowledges the issue, rejects claim (deadline_x000D_
03/02/2017 sent to plant</t>
  </si>
  <si>
    <t>0022736</t>
  </si>
  <si>
    <t>10 leaking kegs</t>
  </si>
  <si>
    <t>21/02/2017 CN sent and customer informed_x000D_
20/02/2017 Call with Koen, complaint accepted_x000D_
14/02/2017 Sent out to Michel F_x000D_
14/02/2017 Registered</t>
  </si>
  <si>
    <t>0229880</t>
  </si>
  <si>
    <t>1 leaking keg</t>
  </si>
  <si>
    <t>80015193-1684595</t>
  </si>
  <si>
    <t>14/02 - Plant, _x000D_
15/02 - accepted. _x000D_
15/02 - sent to OT for CN. _x000D_
18/02 - reminder to TA._x000D_
 20/02 - CN received.</t>
  </si>
  <si>
    <t>0230365</t>
  </si>
  <si>
    <t>Customer received 87 cases damaged by water. Holes in the roof of the container._x000D_
Resolution" Mexico provide the check list of teh containers</t>
  </si>
  <si>
    <t>9340604 9584289</t>
  </si>
  <si>
    <t>4503307531 4503401903</t>
  </si>
  <si>
    <t>80520190 80540700</t>
  </si>
  <si>
    <t>MSCU9411523 MSCU7050099</t>
  </si>
  <si>
    <t>CORO EXTRA OW 12X0,710L COMP</t>
  </si>
  <si>
    <t>19/05/2017 Reminder sent_x000D_
15/05/2017 Reminder sent_x000D_
04/05/2017 Reminder sent_x000D_
26/04/2017 Reminder sent_x000D_
20/04/2017 Reminder sent, check list form container MSCU7050099 needed_x000D_
13/04/2017 Reminder sent_x000D_
06/04/2017 Reminder sent_x000D_
31/03/2017 Reminder sent to plant_x000D_
28/03/2017 Reminder sent_x000D_
23/03/2017 Reminder sent_x000D_
21/03/2017 Reminder sent_x000D_
17/03/2017 Reminder sent_x000D_
15/03/2017 Reminder sent_x000D_
08/03/2017 Reminder sent _x000D_
15/02/2017 Sent to plant</t>
  </si>
  <si>
    <t>0234854</t>
  </si>
  <si>
    <t>9731508, 9731509</t>
  </si>
  <si>
    <t>Sup_60137, Sup_60138, SUP_60132, SUP_60259</t>
  </si>
  <si>
    <t>16/02 - sent out to plant_x000D_
17/02 - CN were created before (ZRE), sent to customer</t>
  </si>
  <si>
    <t>16/02/2017 - sent out to plant</t>
  </si>
  <si>
    <t>0235622</t>
  </si>
  <si>
    <t>wrong beer price on Invoice</t>
  </si>
  <si>
    <t>OD16003052</t>
  </si>
  <si>
    <t>16/02 - forwarded to Sales and Master Data  _x000D_
20/02 - AM to approve costs _x000D_
20/02 - MD to explain 2 different validations. _x000D_
20/02 - Customer to confirm: CN or Invoice correction? _x000D_
22/02 - Customer contacted to advise confusion (wrong Invoice sent). _x000D_
23/02 - mistake confirmed, price is correct, closed.</t>
  </si>
  <si>
    <t>0210125</t>
  </si>
  <si>
    <t>shortage 341 cases</t>
  </si>
  <si>
    <t>10653/10653A</t>
  </si>
  <si>
    <t>80415986 / 21875145</t>
  </si>
  <si>
    <t>10653 / 10653A</t>
  </si>
  <si>
    <t>15/05/2017 template for etra fees sent to billing _x000D_
15/05/2017 Lauran Brown confrimed to accept the claim for this time_x000D_
04/04/2017   follow up with Laura Brown _x000D_
28/03/2017   follow up with Laura Brown _x000D_
24/03/2017  follow up with Laura Brown _x000D_
21/03/2017 push back from the customer _x000D_
20/03/2017 follow up with AM - rejected _x000D_
16/03/2017 AM contacted - asking for final resolution_x000D_
14/03/2017 customer is not able to provide pictures _x000D_
09/03/2017 asking for pictures to be provided as an evidence_x000D_
08/03/2017 reminder to AM_x000D_
06/03/2017 AM contacted _x000D_
03/03/2017 rejected by plant _x000D_
21/02/2017 updated info sent to the plant _x000D_
17/02/2017 sent to plant for investigation_x000D_
16/02/2017 confirmation of quantity affected in containers with the customer _x000D_
06/02/2017 checking details from CF with Doc _x000D_
02/02/2017 more information required from the customer _x000D_
02/02/2017 checking with OT the order _x000D_
28/01/2017 POD required</t>
  </si>
  <si>
    <t>0234323</t>
  </si>
  <si>
    <t>3 leaking kegs.</t>
  </si>
  <si>
    <t>80527777 / 21896806</t>
  </si>
  <si>
    <t>SUDU6069894</t>
  </si>
  <si>
    <t>31/03/2017 CN received from US_x000D_
27/03/2017 - follow up with Documentation - CN_x000D_
27/03/2017 disposal letter provided to US _x000D_
23/03/2017 follow up with the customer how to mark the empty kegs _x000D_
22/03/2017 disposal letter provided _x000D_
13/3 accepted - waiting for disposal evidences from the customer _x000D_
03/03/2017 reminder to US_x000D_
27/02/2017 additional details provided to US_x000D_
23/02/2017 requested info by US_x000D_
23/02/2017 plant contacted _x000D_
17/02/2017 additional info from the customer requested</t>
  </si>
  <si>
    <t>0234690</t>
  </si>
  <si>
    <t>2 Cases were short received against the Container Number OOLU8062270</t>
  </si>
  <si>
    <t>OOLU8062270</t>
  </si>
  <si>
    <t>BUD OW 4X6 0,355L BASK APL AU</t>
  </si>
  <si>
    <t>24/2 CN sent  to the customer_x000D_
21/2 plant contacted_x000D_
21/2 Complaint registered_x000D_
17/2 addition info from customer</t>
  </si>
  <si>
    <t>0234661</t>
  </si>
  <si>
    <t>Shifted pallets and broken cases</t>
  </si>
  <si>
    <t>STEL ART OW 12 0,66L BOX USA DEP VBI</t>
  </si>
  <si>
    <t>27/02/2017 - CN was sent to the customer_x000D_
24/02/2017 - OT sent the CN_x000D_
22/02/2017 - CN requested from the OT_x000D_
17/02/2017 - Sent out to Mathias Bührer and Pepijn_x000D_
17/02/2017 - Customer informed about the complaint no.</t>
  </si>
  <si>
    <t>0234705</t>
  </si>
  <si>
    <t>Different price on the invoice</t>
  </si>
  <si>
    <t>LHA-5949</t>
  </si>
  <si>
    <t>80554760 / 22046003</t>
  </si>
  <si>
    <t>OOLU1407641</t>
  </si>
  <si>
    <t>20/3/2017 - CN has been sent to customer_x000D_
20/3/2017 - CN received _x000D_
16/3/2017 - Asked for the CN for extra fees_x000D_
16/3/2017 - AM approved request _x000D_
15/03/2017 - AM contacted_x000D_
09/03/2017 - Team MD contacted_x000D_
08/03/2017 - Documentation NAZ teamlead contacted_x000D_
06/03/2017 -  customer updated_x000D_
27/02/2017 -  invoice received from the customer_x000D_
24/02/2017 -  waiting for the invoice from the customer_x000D_
21/02/2017 -  additional information from customer_x000D_
17/02/2017 -  documentation team contacted</t>
  </si>
  <si>
    <t>0232660</t>
  </si>
  <si>
    <t>Customer claimed short shelf life, in the end the complaint was recalled.</t>
  </si>
  <si>
    <t>DGO-HK0120161109</t>
  </si>
  <si>
    <t xml:space="preserve"> FCIU8046060</t>
  </si>
  <si>
    <t>20/02/2017 - C accepted the container and recalled the complaint_x000D_
17/02/2017 - C was asked for the costs of destruction in China_x000D_
15/02/2017 - Maersk, JFH and the BSC responsible people informed_x000D_
15/02/2017 - Complaint registered</t>
  </si>
  <si>
    <t>0238381</t>
  </si>
  <si>
    <t>withdrawn by the customer _x000D_
1 pallet received without IPPC mark, needs to be destroyed</t>
  </si>
  <si>
    <t>DGO-CN0720160902B</t>
  </si>
  <si>
    <t>80505395 / 21801538</t>
  </si>
  <si>
    <t>SUDU6783582</t>
  </si>
  <si>
    <t>Other</t>
  </si>
  <si>
    <t>17/03/2017 follow up with APAC_x000D_
13/03/2017 - remidner sent to the plant_x000D_
06/03/2017 - received and answer from customer. Sent to the plant_x000D_
03/03/2017 - customer asked about if it is necesarry to dispose the pallet at all_x000D_
02/03/2017 - invoices received_x000D_
21/2/2017 waiting for the invoice from the customer_x000D_
20/2/2017 amount claimed confirmed to the plant</t>
  </si>
  <si>
    <t>0239090</t>
  </si>
  <si>
    <t>15 cases damaged due to condensation</t>
  </si>
  <si>
    <t>CARU9789217</t>
  </si>
  <si>
    <t>13/04/2017 Reminder sent_x000D_
10/04/2017 Reminder sent_x000D_
07/04/2017 Reminder sent_x000D_
31/03/2017 Reminder sent to plant_x000D_
28/03/2017 Reminder sent_x000D_
23/03/2017 Reminder sent_x000D_
20/03/2017 Reminder sent_x000D_
06/03/2017 Reminder sent_x000D_
20/02/2017 Sent to plant</t>
  </si>
  <si>
    <t>0234694</t>
  </si>
  <si>
    <t>Container completely destroyed in an accident in Panama during transit from Mexico to Australia._x000D_
Resolution: The complaint have been sent to the forwarder to get the money back. The dispute is open and will be followed up till the final resolution.</t>
  </si>
  <si>
    <t>4500403738_A</t>
  </si>
  <si>
    <t>MSKU1992729</t>
  </si>
  <si>
    <t>12/04/2017 - customer asked for additional documents to proceed with complaint_x000D_
28/03/2017 - reminder sent to the carrier_x000D_
03/03/2017 Sent to complaint owner (Forwarder)</t>
  </si>
  <si>
    <t>0213490</t>
  </si>
  <si>
    <t>Leaking cans</t>
  </si>
  <si>
    <t>10/03/2017 - CN received_x000D_
08/03/2017 - Accepted - CN process_x000D_
08/03/2017 - Reminder to quality _x000D_
02/03/2017 - Information and pictures sent to Plant_x000D_
02/03/2017 - answer received_x000D_
22/02/2017 - requested from customer_x000D_
21/02/2017 - answer received from plant / more info requested_x000D_
21/02/2017 - sent to plant for Investigation</t>
  </si>
  <si>
    <t>0237999</t>
  </si>
  <si>
    <t>Customer received 268 cases of Corona damaged by beer leakage</t>
  </si>
  <si>
    <t>OP16002203</t>
  </si>
  <si>
    <t>GESU6145053</t>
  </si>
  <si>
    <t>11/04/2017 CN in process_x000D_
03/04/2017 Invoices sent to plant, plant to answer_x000D_
27/03/2017 Reminder sent_x000D_
20/03/2017 Reminder sent to customer to share invoices_x000D_
08/03/2017 Reminder sent to customer_x000D_
28/02/2017 Sent to plant, waiting for answer. Customer needs to share extra fees invoices</t>
  </si>
  <si>
    <t>0235927</t>
  </si>
  <si>
    <t>incorrect price on Invoice</t>
  </si>
  <si>
    <t>OP16002948</t>
  </si>
  <si>
    <t>KEG 30L SANKEY SAF IPPC + ST B</t>
  </si>
  <si>
    <t>21/02/2016 - email sent to AM and MD. _x000D_
20/02/2016 - Customer to confirm: CN or Invoice correction?</t>
  </si>
  <si>
    <t>0220832</t>
  </si>
  <si>
    <t>demurrage charges due to missing B/L (issues with Invoice payment towards RIMA)</t>
  </si>
  <si>
    <t>SEGU1986550</t>
  </si>
  <si>
    <t>26/04/2017 - customer informed_x000D_
25/04/2017 - OTC contacted for extra fees booking_x000D_
25/04/2017 - reminder to AM. Approved._x000D_
25/04/2017 - AM approval for booking is needed_x000D_
25/04/2017 - supporting doc  and claimed amount received_x000D_
24/04/2017 - forwarded to Mathiew (Doc team) for complaint acceptance_x000D_
24/04/2017 - Supproting docs and claimed amount  received_x000D_
10/04/2017 - customer advised, but not clear_x000D_
06/04/2017 - customer contacted for news about Invoice_x000D_
06/04/2017 - Doc team to provide email prrof about B/L explanation to customer_x000D_
meanwhile waiting for docs from customer_x000D_
21/03/2017 - Doc team contacted for B/L status_x000D_
17/03/2017 - B/L sent to day to customer by Doc_x000D_
16/03/2017 - reminder sent to customer for the claimed amount_x000D_
20/02/2016 - sent to BSC. 20/02/2016 - escalated to Bruno Somers</t>
  </si>
  <si>
    <t>0242452</t>
  </si>
  <si>
    <t>TCKU2178353</t>
  </si>
  <si>
    <t>10/04/2017 - OTC booking_x000D_
10/04/2017 - AM for approval_x000D_
10/04/2017 - customer advised free days_x000D_
05/04/2017 - reminder to customer_x000D_
03/04/2017 - reminder to customer_x000D_
29/03/2017 - customer to advise more details (ETA, free days, Date docs received)_x000D_
19/03/2017 - Received updated complaint form from the customer + updated amount_x000D_
13/03/2017 - reminder sent to cust for claimed amount + sup docs_x000D_
08/03/2017 - Customer: containers cleared and received at QDC Warehouse on 07/MAR_x000D_
20/02/2016 - BSC contacted - waiting for Legalized invoice from Germany</t>
  </si>
  <si>
    <t>PO16098</t>
  </si>
  <si>
    <t>APZU3641840</t>
  </si>
  <si>
    <t>10/04/2017 - OTC booking_x000D_
10/04/2017 - AM to approve_x000D_
10/04/2017 - customer forwarded costs_x000D_
05/04/2017 - reminder to customer_x000D_
03/04/2017 - reminder to customer_x000D_
19/03/2017 - claimed amount received, customer to advise correct ETA, etc…_x000D_
08/03/2017 - Customer: containers are under clearance_x000D_
07/03/2017 - BSC: all docs sent_x000D_
20/02/2016 - customer to advise: (container, PO, SKU). _x000D_
20/02/2016 - BSC contacted</t>
  </si>
  <si>
    <t>0238146</t>
  </si>
  <si>
    <t>Stella beer filled in HEINEKEN keg in Jupille (1 keg).</t>
  </si>
  <si>
    <t>20/02/2017 - sent to plant. _x000D_
21/02/2016 - accepted by plant. _x000D_
21/02 - OT contacted for CN. _x000D_
22/02 - reminder sent to TA for CN. _x000D_
27/02 - reminder sent ot TA for CN. CN received.</t>
  </si>
  <si>
    <t>0236055</t>
  </si>
  <si>
    <t>2 kegs mildew</t>
  </si>
  <si>
    <t>HK0120161104</t>
  </si>
  <si>
    <t>DFSU6020564,DFSU6716640</t>
  </si>
  <si>
    <t>27/02/2017 - CN sent to the customer_x000D_
24/02/2017 - CN recieved_x000D_
22/02/2017 - Acceptance received and CN requested_x000D_
21/02/2017 - Registered and Michel contacted</t>
  </si>
  <si>
    <t>0236117</t>
  </si>
  <si>
    <t>HK0120161004</t>
  </si>
  <si>
    <t>FCIU8432741</t>
  </si>
  <si>
    <t>27/02/2017 - CN sent to the customer_x000D_
24/02/2017 - CN recieved_x000D_
22/02/2017 - Acceptance received and CN requested_x000D_
21/02/2017 - Registered and Kris contacted</t>
  </si>
  <si>
    <t>0236126</t>
  </si>
  <si>
    <t>4 KEGS MILDEW</t>
  </si>
  <si>
    <t>HK0320161104</t>
  </si>
  <si>
    <t>TCLU7422731</t>
  </si>
  <si>
    <t>27/02/2017 - CN requested_x000D_
27/02/2017 - Kathryn accepted_x000D_
27/02/2017 - Reminder sent to Kathryn_x000D_
21/02/2017 - Registered and Kathryn contacted</t>
  </si>
  <si>
    <t>0238047</t>
  </si>
  <si>
    <t>36 cases damaged</t>
  </si>
  <si>
    <t>FCIU8155816</t>
  </si>
  <si>
    <t>HOEG WHIT CAN 24 0,5L TRA INT</t>
  </si>
  <si>
    <t>22/02/2017 - Registered and Pepijn contacted</t>
  </si>
  <si>
    <t>0238076</t>
  </si>
  <si>
    <t>4 cases damaged</t>
  </si>
  <si>
    <t>CN0120161010</t>
  </si>
  <si>
    <t>OOLU7507890</t>
  </si>
  <si>
    <t>27/02/2017 - CN requested_x000D_
24/02/2017 - Pepijn accepted_x000D_
22/02/2017 - Registered and Pepijn contacted</t>
  </si>
  <si>
    <t>0242631</t>
  </si>
  <si>
    <t>goods incorrectly shipped to wrong location</t>
  </si>
  <si>
    <t>OOLU7917658</t>
  </si>
  <si>
    <t>08/03/2017 received booking number - customer informed _x000D_
07/03/2017 follow up with billing India _x000D_
06/03/2017 reminder sent to OTC_x000D_
27/2/2017 pending the credit note _x000D_
23/2/2017 registered and billing template sent to OTC _x000D_
22/2/2017 amount claimed confirmd by Area Manager - 1124 USD</t>
  </si>
  <si>
    <t>0243204</t>
  </si>
  <si>
    <t>5 broken pallets have to be restacked for 3 PO`s, but no cases were damaged. SKU 48984 - 1 pallet; 48982 - 4 pallets.</t>
  </si>
  <si>
    <t>9639050/9639068/9672218</t>
  </si>
  <si>
    <t>4504819700/4504819733/4504823662</t>
  </si>
  <si>
    <t>80555838/80555850</t>
  </si>
  <si>
    <t>FCIU9170646</t>
  </si>
  <si>
    <t>23/02/2017 - Pepijn contacted</t>
  </si>
  <si>
    <t>1 pallet with the mold</t>
  </si>
  <si>
    <t>TEMU8619996</t>
  </si>
  <si>
    <t>STEL ART OW 24 0,33L BOX WRA USA DEP VBI</t>
  </si>
  <si>
    <t>07/03/2017 - C asked for more detailed pictures_x000D_
06/03/2017 - Pepijn requested more more detailed pictures_x000D_
23/02/2017 - Pepijn contacted</t>
  </si>
  <si>
    <t>MEDU7128341/MEDU8636809</t>
  </si>
  <si>
    <t>08/03/2017 - C informed and complaint closed_x000D_
06/03/2017 - Pepijn accepted_x000D_
23/02/2017 - Pepijn contacted</t>
  </si>
  <si>
    <t>0243456</t>
  </si>
  <si>
    <t>Floor-loaded container, not palletized product</t>
  </si>
  <si>
    <t>49555OR_4500862810</t>
  </si>
  <si>
    <t>SZLU9002373</t>
  </si>
  <si>
    <t>03/05/2017 Reminder sent_x000D_
28/04/2017 Official answer needed from Mexico_x000D_
24/04/2017 Reminder sent to plant_x000D_
12/04/2017 Reminder sent to Zacatecas Plant_x000D_
10/04/2017 Official answer needed from plant_x000D_
28/03/2017 Reminder sent_x000D_
23/03/2017 Reminder sent to plant_x000D_
21/03/2017 Reminder sent_x000D_
17/03/2017 Reminder sent_x000D_
24/02/2017 Sent to plant for answer.</t>
  </si>
  <si>
    <t>0241602</t>
  </si>
  <si>
    <t>Customer received 97 damaged cases in 4 containers. Damaged cases by water._x000D_
Resolution: Mexico provided the evidences of loading, problem originated during the transit.</t>
  </si>
  <si>
    <t>9500859 9500862 9500866 9500867</t>
  </si>
  <si>
    <t>PY30SEP2016_1_1</t>
  </si>
  <si>
    <t>80531779 80531792</t>
  </si>
  <si>
    <t>MEDU7358914 - CAIU947621 -</t>
  </si>
  <si>
    <t>13/04/2017 Reminder sent_x000D_
06/04/2017 Reminder sent_x000D_
31/03/2017 Reminder sent to plant_x000D_
28/03/2017 Reminder sent _x000D_
23/03/2017 Reminder sent to plant_x000D_
20/03/2017 Reminder sent to plant_x000D_
24/02/2017 Sent to plant, waiting for answer.</t>
  </si>
  <si>
    <t>TRLU7056565</t>
  </si>
  <si>
    <t>13/04/2017 Reminder sent_x000D_
06/04/2017 Reminder sent_x000D_
28/03/2017 Reminder sent_x000D_
23/03/2017 Reminder sent_x000D_
20/03/2017 Reminder sent to plant_x000D_
24/02/2017 Sent to plant, waiting for answer</t>
  </si>
  <si>
    <t>0245432</t>
  </si>
  <si>
    <t>3 pallets shifted + 20 cases damaged. Re-work fees will follow.</t>
  </si>
  <si>
    <t>GLDU7309780</t>
  </si>
  <si>
    <t>08/03/2017 - CN sent and complaint closed_x000D_
06/03/2017 - Pepijn accepted and OT was asked for a CN_x000D_
24/02/2017 - sent out to Pepijn</t>
  </si>
  <si>
    <t>0232036</t>
  </si>
  <si>
    <t>InBev Belgium</t>
  </si>
  <si>
    <t>Resolution: Planr sent explanation latter, no desviation in production nor loading, problem due poor loading and unloading logistic handling during transit._x000D_
Customer received 3 containers with shifted loads. Claim just for the review the Pop and Lock applied to the boxes to prevent slippage.</t>
  </si>
  <si>
    <t>9579621 9578970 9579568</t>
  </si>
  <si>
    <t>4503399331 4503399218 4503399343</t>
  </si>
  <si>
    <t>80538719 80538717</t>
  </si>
  <si>
    <t>MEDU4199892 MSCU5847801 TEMU8318293</t>
  </si>
  <si>
    <t>CORO EXTR OW 2X12 0,355L RPK BNF</t>
  </si>
  <si>
    <t>28/03/2017 Reminder sent_x000D_
23/03/2017 Reminder sent_x000D_
20/03/2017 Reminder sent_x000D_
03/03/2017 Reminder sent_x000D_
27/02/217 - Sent to plant,  waiting for answer</t>
  </si>
  <si>
    <t>0237985</t>
  </si>
  <si>
    <t>shortage in container (missing goods). Accepted based on POD.</t>
  </si>
  <si>
    <t>OP16002372</t>
  </si>
  <si>
    <t>PONU0555154</t>
  </si>
  <si>
    <t>03/04/2017 - credit sent to customer_x000D_
14/03/2017 - reminder sent to OT_x000D_
14/03/2017 - OTC booked_x000D_
13/03/2017 - OTC contacted to book the extra fees _x000D_
13/03/2017 - OT contacted for CN_x000D_
13/03/2017 - accepted by Pepijn_x000D_
19/02/2017 - Forwarded to Pepijn_x000D_
19/02/2017 - Customer contacted for POD</t>
  </si>
  <si>
    <t>24/02/2017 - sent out to Pepijn</t>
  </si>
  <si>
    <t>28/02/2017 - cost and supporting docs received for Part 1, but customer to explain extra fees!_x000D_
26/12/2016 - sent to BSC for investigation</t>
  </si>
  <si>
    <t>0238055</t>
  </si>
  <si>
    <t>Broken cases, cracked cans</t>
  </si>
  <si>
    <t>DGO-HK01161104</t>
  </si>
  <si>
    <t>28/02/2017 registered and sent to Pepijn</t>
  </si>
  <si>
    <t>0241147</t>
  </si>
  <si>
    <t>Damaged 36 cases</t>
  </si>
  <si>
    <t>CN0120161019</t>
  </si>
  <si>
    <t>08/03/2017 - CN sent and complaint closed_x000D_
06/03/2017 - Pepijn accepted and OT was asked for a CN_x000D_
28/02/2017 - Registered and sent to Pepijn</t>
  </si>
  <si>
    <t>Re-opening complaint 2017025 - Containers sent by wong ports, customer had to paid more for the shipping  _x000D_
- Resolution: The plant accpeted to cover the amount claimed by the customer.</t>
  </si>
  <si>
    <t>0248433</t>
  </si>
  <si>
    <t>Wrong prices in  2 invoices</t>
  </si>
  <si>
    <t>OD16002792  OD16002792_A</t>
  </si>
  <si>
    <t>80556677 80556680</t>
  </si>
  <si>
    <t>03/02/2017 - AM contacted for approval_x000D_
02/03/2017 - BSC Master data contacted</t>
  </si>
  <si>
    <t>0232872</t>
  </si>
  <si>
    <t>06/03/2017 - C informed about the resolution_x000D_
06/03/2017 - Koen/Tom aligned the issue comes from transit_x000D_
28/02/2017 - Complaint registered and sent out to Pepijn</t>
  </si>
  <si>
    <t>0248795</t>
  </si>
  <si>
    <t>UETA OF CALIFORNIA</t>
  </si>
  <si>
    <t>Received paperwork with different quantities, which did not match the actual quantity shipped.</t>
  </si>
  <si>
    <t>80558895 / 22074984</t>
  </si>
  <si>
    <t>PGL12000</t>
  </si>
  <si>
    <t>07/04/2017 - Crediting process_x000D_
06/04/2017 - AM agreed to cover the costs_x000D_
06/04/2017  - Customer updated_x000D_
03/04/2017 - Follow up with AM and customer_x000D_
31/03/2017 - Customer updated_x000D_
31/03/2017 - Follow up with AM_x000D_
29/03/2017 - Follow up with Leslie G._x000D_
28/03/2017 - Customer updated_x000D_
24/03/2017 - Customer updated_x000D_
24/03/2017 - Follow up with Leslie_x000D_
23/03/2017 - Leslie G. Contacted_x000D_
20/03/2017 - update customer_x000D_
13/03/2017 - Area manager - reminder_x000D_
09/03/2017 - Area Manager contacted_x000D_
06/03/2017 waiting for the POD from the customer</t>
  </si>
  <si>
    <t>0252387</t>
  </si>
  <si>
    <t>damaged goods in 4 shipments</t>
  </si>
  <si>
    <t>SUP_60253, 60256, 60254, 60133</t>
  </si>
  <si>
    <t>credit notes were issued earlier when goods were returned to Magor.</t>
  </si>
  <si>
    <t>0159800</t>
  </si>
  <si>
    <t>Munich</t>
  </si>
  <si>
    <t>Short shelf life</t>
  </si>
  <si>
    <t>14/03 - Issuing CN_x000D_
10/03 - accepted by AM_x000D_
06/03 - sent reminder with mentioned claimed amount_x000D_
02/03 - sent out to Mirjana</t>
  </si>
  <si>
    <t>0213492</t>
  </si>
  <si>
    <t>10/03/2017 - CN received_x000D_
08/03/2017 - Approved - crediting_x000D_
08/03/2017 - AM changed, new one contacted_x000D_
02/03/2017 - AM sent out_x000D_
2/03/2017 - Accepted_x000D_
2/03/2017 - Michel Sent out</t>
  </si>
  <si>
    <t>0248315</t>
  </si>
  <si>
    <t>JFH overcharged the customer for pallets</t>
  </si>
  <si>
    <t>DGOCN07170101B</t>
  </si>
  <si>
    <t>80564652 / 22112909</t>
  </si>
  <si>
    <t>CBHU2814245</t>
  </si>
  <si>
    <t>PALLET PLASTIC 432X432X127MM US</t>
  </si>
  <si>
    <t>11/05/2017 call with JFH to follow the status of crediting _x000D_
02/05/2017 reminder to JFH_x000D_
26/04/2017 reminder to JFH_x000D_
24/04/2017 reminder to JFH_x000D_
21/04/2017 reminder to JFH_x000D_
13/04/2017 call with JFH - reminder to resolve the complaint next week  _x000D_
10/4/2017 additional information provided to JFH _x000D_
07/04/2017  follow up with DGO team _x000D_
05/04/2017 follow up with DGO team _x000D_
04/04/2017 reminder to JFH_x000D_
27/03/2017 reminder to JFH_x000D_
21/03/2017 follow up JFH with the US _x000D_
16/03/2017 reminder JFH_x000D_
09/03/2017 follow up with JFH_x000D_
03/03/2017 DGO team - checking the quantity of pallets  that should be charged _x000D_
02/03/2017 DGO call - discussed the root cause</t>
  </si>
  <si>
    <t>0241384</t>
  </si>
  <si>
    <t>Late deliveries risk of OOS, few deliveries informed / customer asked for reason of lack of information</t>
  </si>
  <si>
    <t>27/03/2017 - transport planning, FO involved / issue closed conclosion written down_x000D_
03/03/2017 - Planned a meeting for 7/03/2017 - FO Back from Vacacions_x000D_
03/03/2017 - Checking with Transport planning_x000D_
27/02/2017 - Checking with FO, person on Vacacions</t>
  </si>
  <si>
    <t>0243446</t>
  </si>
  <si>
    <t>LION BREWERIES, LTD - NZ</t>
  </si>
  <si>
    <t>NZ</t>
  </si>
  <si>
    <t>Resolution: Customer credited, a dispute is open with the forwarder to get the money back._x000D_
Container damaged in transit at Port Oakland, USA. Final destination Auckland, NZ</t>
  </si>
  <si>
    <t>CancelS99953</t>
  </si>
  <si>
    <t>TGHU6502662</t>
  </si>
  <si>
    <t>CORO EXTR OW 2X12 0,355L GEN 4.5 NZ VBI</t>
  </si>
  <si>
    <t>28/03/2017 Approval requested to Ralf Buchbauer_x000D_
28/03/2017 - reminder sent to the carrier_x000D_
03/03/2017 Customer contacted</t>
  </si>
  <si>
    <t>0251935</t>
  </si>
  <si>
    <t>Short Shelf life</t>
  </si>
  <si>
    <t>2017-02-14-1</t>
  </si>
  <si>
    <t>_x000D_
18/04/2017 - Dani asking situation with plant _x000D_
18/04/2017 - CN forwarded to OTC_x000D_
18/04/2017 - AM contacted for acceptance clarification. Accepted._x000D_
27/03 - Escalation_x000D_
23/03/2017 - reminder _x000D_
20/03/2017 - feedback / they are checking BBD_x000D_
17/03/2017 - Reminder_x000D_
08/03/2017 - Reminder_x000D_
03/03/2017 - information received / sent to plant _x000D_
03/03 - sent to Inventory to check the dates till it was shipped</t>
  </si>
  <si>
    <t>0250705</t>
  </si>
  <si>
    <t>Customer received 180 cases damaged by water due holes in the roof of the container_x000D_
Resolution: Mexico confirmed the good condition of the containers at the moment of the consolidation</t>
  </si>
  <si>
    <t>MSCU5554510</t>
  </si>
  <si>
    <t>CORO EXTRA OW 18 0,33L COMP</t>
  </si>
  <si>
    <t>06/04/2017 Reminder sent_x000D_
31/03/2017 Reminder sent to plant_x000D_
29/03/2017 Reminder sent_x000D_
20/03/2017 Reminder sent to plant_x000D_
06/03/2017 Reminder sent_x000D_
03/03/2017 Complaint sent to Plant</t>
  </si>
  <si>
    <t>0254634</t>
  </si>
  <si>
    <t>flat beer in 3 kegs</t>
  </si>
  <si>
    <t>9392285/ 9392288</t>
  </si>
  <si>
    <t>PO1585/ PO1586</t>
  </si>
  <si>
    <t>14/03/2017 - KTN informed of the return_x000D_
09/03/2017 - OT contacted for CN_x000D_
09/03/2017 - OTC contacted for booking extra fees_x000D_
09/03/2017 - received from customer, forwarded to Michel Florkin_x000D_
02/03/2017 - customer to advise return details and extra fees calculation_x000D_
02/03/2017 - sent out to Michel Florkin</t>
  </si>
  <si>
    <t>0254662</t>
  </si>
  <si>
    <t>The order for this customer 1680 cases and received 1658, 22 cases are missing.</t>
  </si>
  <si>
    <t>4520129579J</t>
  </si>
  <si>
    <t>MEDU7350512</t>
  </si>
  <si>
    <t>20/04/2017 Mexico confirmed the correct amount loaded. AM aproval needed_x000D_
31/03/2017 Reminder sent to plant_x000D_
29/03/2017 Reminder sent to plant_x000D_
15/03/2017 Reminder sent to plant with complaint 2017211_x000D_
06/03/2017 Complaint sent to plant</t>
  </si>
  <si>
    <t>0954639</t>
  </si>
  <si>
    <t>flat beer in 4 kegs</t>
  </si>
  <si>
    <t>9054097/ 9054103</t>
  </si>
  <si>
    <t>PO1571/ PO1572</t>
  </si>
  <si>
    <t>0260435026/ 0260424026/ 0261426012/ 0260413024</t>
  </si>
  <si>
    <t>14/03/2017 - KTN informed of the return_x000D_
09/03/2017 - AM contaced for extra fees approval_x000D_
09/03/2017 - OT and DOC contacted for CN for the beer_x000D_
09/03/2017 -  Kristiaan Sannen informed_x000D_
09/03/2017 - extra fees clarified _x000D_
08/03/2017 - accepted by Kristaan Sannen_x000D_
06/03/2017 - customer to clarify extra fees + return details_x000D_
06/03/2017 - sent out to plant.</t>
  </si>
  <si>
    <t>0255741</t>
  </si>
  <si>
    <t>Customer recieved product with different SKU</t>
  </si>
  <si>
    <t>BMOU4317422</t>
  </si>
  <si>
    <t>CORO EXTRA OW 2X12 0,33L COMP N</t>
  </si>
  <si>
    <t>0250751</t>
  </si>
  <si>
    <t>10/03/2017 - C informed_x000D_
09/03/2017 - Pepijn directed us to Oktya, who provided an approval from the US_x000D_
08/03/2017 -  registered + send to Pepijn</t>
  </si>
  <si>
    <t>0259116</t>
  </si>
  <si>
    <t>Stella bottles received in Fungus affected condition.</t>
  </si>
  <si>
    <t>9715604, 9715605, 9715606</t>
  </si>
  <si>
    <t>OP16002955</t>
  </si>
  <si>
    <t>TGHU2549419 / MSKU7282010/ MSKU2298688</t>
  </si>
  <si>
    <t>10/03/2017 - Area Manager contacted for approval of extra fees_x000D_
10/03/2017 - OT contacted for CN_x000D_
09/03/2017  - accepted_x000D_
07/03/2017 - sent to Pepijn_x000D_
07/03/2017 - customer to send 3rd POD</t>
  </si>
  <si>
    <t>0254546</t>
  </si>
  <si>
    <t>Extra fees from the carrier</t>
  </si>
  <si>
    <t>80524673 / 21899264</t>
  </si>
  <si>
    <t>APRU5766865</t>
  </si>
  <si>
    <t>BUD OW 24 0,473L ALNR GEN DUAL</t>
  </si>
  <si>
    <t>24/04/2017 OTC contacted _x000D_
24/04/2017 account to be charged received _x000D_
24/04/2017 reminder to Leslie _x000D_
11/04/2017 follow up with Leslie - reminder we need the resolution next week _x000D_
11/04/2017 reminder to the customer_x000D_
07/04/2017 reminder to the customer _x000D_
04/04/2017 follow up with the customer  - more info needed _x000D_
03/03/2017 follow up with Leslie Goodrich_x000D_
27/03/2017 AM contacted _x000D_
27/03/2017 US accepts USD 500_x000D_
22/03/2017 clarifiction of costs provided _x000D_
21/03/2017 follow up with CMA - clarification of charges _x000D_
20/03/2017 feedback from CMA _x000D_
16/03/2017 reminder to CMA_x000D_
14/03/2017reminder to CMA_x000D_
10/03/2017 CMA contacted _x000D_
9/03/2017 US contacted _x000D_
8/03/2017 Checking with TP the root cause</t>
  </si>
  <si>
    <t>0258147</t>
  </si>
  <si>
    <t>Manzanillo</t>
  </si>
  <si>
    <t>Cases damaged by water - Condensation</t>
  </si>
  <si>
    <t>CN0420161203</t>
  </si>
  <si>
    <t>GESU4775304</t>
  </si>
  <si>
    <t>23/03 - Escalated in Plant_x000D_
17/03 - Reminder sent to have check list_x000D_
13/03 - Plant contacted - desiccants used?_x000D_
09/03 - photos from container and correct form received_x000D_
08/03 - correct form requested</t>
  </si>
  <si>
    <t>0246995</t>
  </si>
  <si>
    <t>Shifted pallets</t>
  </si>
  <si>
    <t>9731213 …</t>
  </si>
  <si>
    <t>4504831708, 4504823590, 4504823589</t>
  </si>
  <si>
    <t>14/03/2017 - C informed_x000D_
13/03/2017 - Pepijn resolved the complaint_x000D_
08/03/2017 - Registered, Pepijn + customer contacted</t>
  </si>
  <si>
    <t>0258141</t>
  </si>
  <si>
    <t>LH INDO PTE LTD</t>
  </si>
  <si>
    <t>ID</t>
  </si>
  <si>
    <t>9813304, 9759024</t>
  </si>
  <si>
    <t>LHI-001-17, LHI-005-16</t>
  </si>
  <si>
    <t>80559048 / 22094973</t>
  </si>
  <si>
    <t>TCLU4531934/BMOU3145186/TCKU2170901</t>
  </si>
  <si>
    <t>52663, 52662</t>
  </si>
  <si>
    <t>23/03/2017 new documents provided to the customer _x000D_
22/03/2017 call with AM _x000D_
16/03/2017 follow up with the US - confirmation of the shelf life_x000D_
16/03/2017 AM additional information provided to AM_x000D_
16/03/2017  checking additional information with US team_x000D_
15/03/2017  AM asked additional information_x000D_
13/03/2017  AM contacted _x000D_
09/03/2017  US _x000D_
09/03/2017 investigation with MD/Documentation _x000D_
08/03/2017 - registered + customer contacted</t>
  </si>
  <si>
    <t>CRSU6124052</t>
  </si>
  <si>
    <t>0257812</t>
  </si>
  <si>
    <t>9 pallets of kegs shifted</t>
  </si>
  <si>
    <t>22/03/2017 - After discussion with Tom and Pepijn, complaint rejected_x000D_
13/03/2017 - Pepijn to pick this topic with Tom Stinckens_x000D_
09/03/2017 - Complaint sent to Pepijn</t>
  </si>
  <si>
    <t>HOEG WHIT KEG 20L USA</t>
  </si>
  <si>
    <t>0262126</t>
  </si>
  <si>
    <t>80 different SKU received. Goods destroyed.</t>
  </si>
  <si>
    <t>UK1ST</t>
  </si>
  <si>
    <t>TEMU0636549</t>
  </si>
  <si>
    <t>25/04/2017  - OTC to book the extra fees_x000D_
25/04/2017 - approved by Peng Peng and Ralf_x000D_
18/04/2017 -   reminder sent to Ralf for approval of CN_x000D_
13/04/2017 -  reminder sent to Ralf for approval of CN_x000D_
10/04/2017 - reminder sent to Ralf to advise_x000D_
06/04/2017 - Ralf to advise crediting possibilities_x000D_
06/04/2017 - forwarded to OTC to book extra fees (approved by Peng Peng)_x000D_
06/04/2017 - forwarded to OT for system CN_x000D_
06/04/2017 - forwarded to APAC for approval_x000D_
16/03/2017 - to be discussed with Peng-Peng if Jebsen is ICO now._x000D_
14/03/2017 - plant contacted with it (as a reminder)_x000D_
14/03/2017 - customer provides info_x000D_
13/03/2017 -  customer contacted for more details (explanation is still not clear)_x000D_
09/03/2017 - customer to advise final claim_x000D_
09/03/2017 - sent out to Paul Davies (plant)</t>
  </si>
  <si>
    <t>Demurrage charges due to delayed B/L (unpaid invoice towards RIMA)</t>
  </si>
  <si>
    <t>25/04/2017  - OTC to book the extra fees_x000D_
25/04/2017 - approved by Peng Peng and Ralf_x000D_
13/04/2017 -  reminder sent to Ralf for approval of CN_x000D_
10/04/2017 - reminder sent to Ralf_x000D_
06/04/2017 - Ralf to advise crediting possibilities_x000D_
06/04/2017 - forwarded to OTC (approved by Peng Peng)_x000D_
06/04/2017 - forwarded to APAC for approval_x000D_
17/03/2017 - approved by BSC. Dani contacted who approves costs for this? APAC North?_x000D_
16/03/2017 - Mathieu contacted for approval _x000D_
15/03/2017 - supporting docs received_x000D_
14/03/2017 - customer still to advise with clarification, still not clear_x000D_
09/03/2017 - sent out to BSC (Mathieuw Rimee)_x000D_
09/03/2017 - customer to advise claimed anmount + supporting docs</t>
  </si>
  <si>
    <t>0263959</t>
  </si>
  <si>
    <t>SNG2017-06</t>
  </si>
  <si>
    <t>21/03/2017 - Container for sending back received_x000D_
21/03/2017 - extra fees booking received_x000D_
17/03/2017 - CN received_x000D_
17/03/2017 - AM contcated for approval_x000D_
17/03/2017 - OT contacted for CN_x000D_
17/03/2017 - accepted by plant_x000D_
15/03/2017 - reminder sent to plant, they wait for return of the kegs (for analyses)!_x000D_
13/03/2017 - the ''flat beer'' issue is discussed with plant_x000D_
10/03/2017 - customer to provide return details_x000D_
10/03/2017 - sent out to plant</t>
  </si>
  <si>
    <t>0263069</t>
  </si>
  <si>
    <t>Documentation delay due to incorrect B/L of the weight.</t>
  </si>
  <si>
    <t>237-WK51-AJ</t>
  </si>
  <si>
    <t>OOLU1288985,OOLU1921157,OOLU1557831,OOKU1634080,</t>
  </si>
  <si>
    <t>04/04/2017 reminder to OTC_x000D_
03/04/2017 - follow up with OTC _x000D_
30/03/2017 - Area manager accepted to reimburse the customer _x000D_
27/03/2017 - BSC resnponsibility confirmed by Doc TL_x000D_
13/03/2017 -  internal investigation _x000D_
10/03/2017 -Documentation contacted _x000D_
10/3/2017 - Registered - customer informed</t>
  </si>
  <si>
    <t>demurrage charges due to late docs (B/L) because we did not pay the RIMA invoices within time.</t>
  </si>
  <si>
    <t>PO16097A</t>
  </si>
  <si>
    <t>16/03/2017 - OTC contacted for extra fees booking_x000D_
16/03/2017 - AM to approve costs. Approved._x000D_
16/03/2017 - claimed amount received, BSC contacted, BSC approved_x000D_
23/02/2017 - BSC contacted_x000D_
23/02/2017 - customer to provide claimed amount</t>
  </si>
  <si>
    <t>0263523</t>
  </si>
  <si>
    <t>torn labels from the filling line</t>
  </si>
  <si>
    <t>MSKU7950464</t>
  </si>
  <si>
    <t>24/03/2017 - CN requested from the OT_x000D_
17/03/2017 - reminder sent to customer_x000D_
13/03/2017 - infor needed from customer on sorting fees_x000D_
13/03/2017 - clarified costs forwarded to plant_x000D_
10/03/2017 - customer contacted for supporting docs again_x000D_
10/03/2017 - forwarded to plant_x000D_
10/03/2017 - customer to clarify costs</t>
  </si>
  <si>
    <t>0263815</t>
  </si>
  <si>
    <t>Damage primary pack</t>
  </si>
  <si>
    <t>CN0120161202</t>
  </si>
  <si>
    <t>FRAN HWH OW 20 0,5L BOX IPPC CN</t>
  </si>
  <si>
    <t>14/03/2017 - CN received from OT and sent to the C_x000D_
13/03/2017 - Sent out to Pepijn, Pepijn accepted</t>
  </si>
  <si>
    <t>0261861</t>
  </si>
  <si>
    <t>the goods was not ready for loading - extra fees</t>
  </si>
  <si>
    <t>80576091 / 22167129</t>
  </si>
  <si>
    <t>CHRT26</t>
  </si>
  <si>
    <t>MICH ULTR OW 24 0,473L CALNR WBOX US DEP</t>
  </si>
  <si>
    <t>24/03/2017 - CN was sent to the customer_x000D_
21/03/2017 - CN templated has been sent to the OTC_x000D_
13/3 US informed</t>
  </si>
  <si>
    <t>0250250</t>
  </si>
  <si>
    <t>Leaking 1/6 stella kegs</t>
  </si>
  <si>
    <t>9388183, 9368457</t>
  </si>
  <si>
    <t>4504782320, 4504778059, 4504790164</t>
  </si>
  <si>
    <t>22/03/2017 - CN sent to customer_x000D_
20/03/2017 - Accepted by Pepijn, OT asked for a CN_x000D_
14/03/2017 - C updated the complaint with another 14 kegs_x000D_
13/03/2017 -  Received with 2 weeks delay from FO, Sent out to Michel and Tom</t>
  </si>
  <si>
    <t>0256798</t>
  </si>
  <si>
    <t>Container with very strong smell, goods needs to be disposed</t>
  </si>
  <si>
    <t>INKU6519274</t>
  </si>
  <si>
    <t>CORO EXTRA OW 6X4 0,33L COMP N</t>
  </si>
  <si>
    <t>05/06/2017 Reminder sent_x000D_
30/05/2017 Reminder sent_x000D_
23/05/2017 Reminder sent_x000D_
15/05/2017 Reminder sent_x000D_
02/05/2017 Reminder_x000D_
25/04/2017 Reminder_x000D_
13/04/2017 Kind reminder_x000D_
05/04/2017 Escalation to Joel_x000D_
29/03/2017 Reminder sent_x000D_
13/03/2017 Complaint registered, Javier to provide loading checklist_x000D_
09/03/2017 Information received_x000D_
08/03/2017 more information requested from customer_x000D_
06/03/2017 Complaint received</t>
  </si>
  <si>
    <t>0261115</t>
  </si>
  <si>
    <t>OOS situation due to many changes of vessel - causing shipment delay</t>
  </si>
  <si>
    <t>27/04/2017 - CN received_x000D_
26/04/2017 - Crediting with billing_x000D_
26/04/2017 - Ljuba accepted_x000D_
20/04/2017 - forwarded to Pepijn_x000D_
13/04 - for the final decision to be discussed with Ljuba if she accepts it or what part</t>
  </si>
  <si>
    <t>0265470</t>
  </si>
  <si>
    <t>Batt Rory</t>
  </si>
  <si>
    <t>damaged 1 case (bottles)</t>
  </si>
  <si>
    <t>SUP_60087</t>
  </si>
  <si>
    <t>16/03/2017 - CN forwarded to customer_x000D_
16/03/2017 - CN received_x000D_
13/03/2017 - OT contacted for CN_x000D_
13/03/2017 - AM contacted if accepts it. Accepted._x000D_
13/03/2017 - not valid photos (taken in warehouse)</t>
  </si>
  <si>
    <t>0265472</t>
  </si>
  <si>
    <t>damaged cases returned with the driver</t>
  </si>
  <si>
    <t>SUP_60265</t>
  </si>
  <si>
    <t>13/03/2017 - CN sent to customer (it was ready before complaint submission)</t>
  </si>
  <si>
    <t>0265026</t>
  </si>
  <si>
    <t>Shortage 1 case</t>
  </si>
  <si>
    <t>80577597/22152786</t>
  </si>
  <si>
    <t>CHRT3660</t>
  </si>
  <si>
    <t>22/03/credit note has been sent to the customer_x000D_
21/03/2017 - Credit note recieved_x000D_
20/3/2017 - Customer updated_x000D_
16/03/2017 - Created CN by Doc team_x000D_
15/3 plant contacted _x000D_
13/3 registered and customer contacted</t>
  </si>
  <si>
    <t>0234670</t>
  </si>
  <si>
    <t>Damaged wooden pallets</t>
  </si>
  <si>
    <t>07/03/2017 - C informed about the acceptance_x000D_
06/03/2017 - Contacted Pepijn, accepted, extra fees consolidation</t>
  </si>
  <si>
    <t>0258231</t>
  </si>
  <si>
    <t>Resolution : Breakage of product in warehouse, broken bottles felt on the pallets, at the time of loading the driver did not see the pieces of glass above pallets._x000D_
Issue : 6 pallets received with shattered glass on the top, nothing was damaged.  Requesting root cause analysis.</t>
  </si>
  <si>
    <t>STEL ART CAN 24 0,33L TRA SWD</t>
  </si>
  <si>
    <t>04/04/2017 - outcome from plant received_x000D_
03/04/2017 - reminder to plant_x000D_
27/03/2017 - reminder to plant_x000D_
24/03/2017 - more info provided_x000D_
23/03/2017 - requesting more info_x000D_
21/03/2017 - reminder with complaint 2017230_x000D_
15/03/2017 - plant contacted_x000D_
14/03/2017 - POD received_x000D_
10/03/2017 - POD requested_x000D_
10/03/2017 - received in sales force</t>
  </si>
  <si>
    <t>0215470</t>
  </si>
  <si>
    <t>4 cases damaged by water</t>
  </si>
  <si>
    <t>4520127511_A</t>
  </si>
  <si>
    <t>GATU8297717</t>
  </si>
  <si>
    <t>31/03/2017 Reminder sent to plant_x000D_
16/03/2017 Compalint sent to plant</t>
  </si>
  <si>
    <t>0266709</t>
  </si>
  <si>
    <t>Customer received 144 cases short supplied</t>
  </si>
  <si>
    <t>4520129579F_A</t>
  </si>
  <si>
    <t>BMOU5643758</t>
  </si>
  <si>
    <t>15/05/2017 CD loaded less - Acceptance of complaint needed_x000D_
31/03/2017 Reminder sent to plant_x000D_
29/03/2017 Reminder sent_x000D_
20/03/2017 Reminder sent_x000D_
17/03/2017 Reminder sent_x000D_
16/03/2017 Complaint sent to plant</t>
  </si>
  <si>
    <t>0267135</t>
  </si>
  <si>
    <t>Customer received 87 emptied cases in the container</t>
  </si>
  <si>
    <t>9605393 9604627 9604869</t>
  </si>
  <si>
    <t>4520129578C_B 4520129579J 4520129579I</t>
  </si>
  <si>
    <t>80546232 80546171</t>
  </si>
  <si>
    <t>MEDU7350512 TCLU5750599 CAIU8719142</t>
  </si>
  <si>
    <t>15/05/2017 Reminder sent_x000D_
03/05/2017 Reminder sent_x000D_
13/04/2017 Reminder sent_x000D_
29/03/2017 Reminder sent_x000D_
16/03/2017 Complaint sent to plant</t>
  </si>
  <si>
    <t>0270504</t>
  </si>
  <si>
    <t>Hole in the container -&gt; wet cases</t>
  </si>
  <si>
    <t>MSCU9814241</t>
  </si>
  <si>
    <t>CORO EXTRA OW 6X4 0,33L N</t>
  </si>
  <si>
    <t>05/06/2017 Reminder sent_x000D_
30/05/2017 Reminder sent_x000D_
23/05/2017 - reminder sent_x000D_
15/05/2017 Reminder sent_x000D_
25/04/2017 - reminder sent_x000D_
13/04/2017 - sent reminder_x000D_
03/04/2017 - Escalated_x000D_
29/03/2017 Reminder sent_x000D_
27/03/2017 Reminder sent_x000D_
16/03/2017 - Sent to Veracruz for Container check list_x000D_
Getting the correct container from Customer</t>
  </si>
  <si>
    <t>0257797</t>
  </si>
  <si>
    <t>wrong invoicing: shipping fees mentioned on Invoice,+ SKU error + incorrect price for 1 SKU</t>
  </si>
  <si>
    <t>9112352 (more orders!)</t>
  </si>
  <si>
    <t>LTPO16000420 (more POs!)</t>
  </si>
  <si>
    <t>13/04/2017 - additional CN booked, sent to customer_x000D_
11/04/2017 - OTC contcated for booking_x000D_
11/04/2017 - additional claim for an incorrectly revised Invoice to be credited_x000D_
07/04/2017 -CN to be issued by CMT, forwarded to OTC_x000D_
05/04/2017 - reminder sent to all_x000D_
04/04/2017 - 3 teams are working on the file_x000D_
03/04/2017 - reminder sent to Doc team_x000D_
29/03/2017 - DOC team contacted_x000D_
29/03/2017 - customer advises new situation_x000D_
20/03/2017 - AM confirmed, checking with Customer and issuing CN_x000D_
17/03/2017 - Invoices are corrected, AM to approve new difference (957 EUR)_x000D_
16/03/2017 - confirmation needed from AM if all fees accepted?_x000D_
15/03/2017 - AM accepted_x000D_
15/03/2017 - forwarded to MD</t>
  </si>
  <si>
    <t>0270163</t>
  </si>
  <si>
    <t>Missing case</t>
  </si>
  <si>
    <t>SUP_60180</t>
  </si>
  <si>
    <t>16/03/2017 - OT contacted for CN. Received. Sent to customer._x000D_
16/03/2017 - accepted_x000D_
16/03/2017 - complaint owner chaned to packaging_x000D_
15/03/2017 - plant Logistics contacted</t>
  </si>
  <si>
    <t>0270752</t>
  </si>
  <si>
    <t>DGO-HK01161204</t>
  </si>
  <si>
    <t>FCIU8376870</t>
  </si>
  <si>
    <t>21/03/2017 - CN sent to customer_x000D_
20/03/2017 - OT asked for_x000D_
15/03/2017 - Kris accepted the complaint_x000D_
15/03/2017 - Sent to Kris</t>
  </si>
  <si>
    <t>0263872</t>
  </si>
  <si>
    <t>Customer received 6 containers floor loaded, without pallets.</t>
  </si>
  <si>
    <t>49868OR_4500873413</t>
  </si>
  <si>
    <t>CRLU9603773</t>
  </si>
  <si>
    <t>CORONA_12_710_BD_BI_5X14 VBI</t>
  </si>
  <si>
    <t>03/05/2017 Reminder sent_x000D_
28/04/2017 Official answer needed from Mexico_x000D_
24/04/2017 Reminder sent_x000D_
13/04/2017 Reminder sent_x000D_
10/04/2017 Official answer needed from plant_x000D_
31/03/2017 Reminder sent_x000D_
23/03/2017 Reminder sent_x000D_
16/03/2017 Sent to CD Veracruz</t>
  </si>
  <si>
    <t>SEGU9199016</t>
  </si>
  <si>
    <t>MOD ESP_2X12_355_CD_BI_10X11</t>
  </si>
  <si>
    <t>03/05/2017 Reminder sent_x000D_
28/04/2017 Official answer needed from Mexico_x000D_
24/04/2017 Reminder sent_x000D_
13/04/2017 Reminder sent_x000D_
10/04/2017 Official answer needed from plant_x000D_
31/03/2017 Reminder sent_x000D_
23/03/2017 Reminder sent including the container TRIU8593760 (Received complaint 22/03/2017)_x000D_
16/03/2017 Sent to Plant</t>
  </si>
  <si>
    <t>0267612</t>
  </si>
  <si>
    <t>wrong price on the Invoice</t>
  </si>
  <si>
    <t>PO16099</t>
  </si>
  <si>
    <t>80559046 / 22045985</t>
  </si>
  <si>
    <t>OOLU1504410</t>
  </si>
  <si>
    <t>03/05/2017 - Credit not has been sent to the customer_x000D_
03/05/2017 - Credit note has been issued_x000D_
02/05/2017 - AM aproved the costs_x000D_
02/05/2017 - Customer confirmed final amount claimed_x000D_
28/04/2017 - Follow up with the customer_x000D_
25/04/2017 - Reminder to the customer_x000D_
21/04/2017 - Follow up with the customer regarding final amount_x000D_
20/04/2017 - Update from the customer_x000D_
19/04/2017 - Customer updated_x000D_
13/04/2017 - Follow up with the customer regarding CN_x000D_
11/04/2017- Reminder to the customer_x000D_
06/04/2017 - Follow up with the customer_x000D_
03/04/2017 - Internal investigation in the BSC_x000D_
31/03/2017 - customer updated_x000D_
29/03/2017 - Pending on aproval of the new price from the Qatar towards BSC_x000D_
28/03/2017 - customer updated_x000D_
22/03/2017 - Follow up with the Laura Brown_x000D_
21/03/2017 - New complaint form has been sent to the AM_x000D_
21/03/2017 - customer provided updated complaint form_x000D_
20/03/2017 - Reminder to the DOC and MD team_x000D_
17/03/2017 - confirming calculation method with customer_x000D_
17/03/2017 - investigation with MD and DOC team_x000D_
17/03/2017 - complaint registered_x000D_
16/03/2017 - Plant contacted _x000D_
16/03/2017 - customer contacted</t>
  </si>
  <si>
    <t>0271497</t>
  </si>
  <si>
    <t>2 pallets moldy (144 cases)</t>
  </si>
  <si>
    <t>MSCU8359210</t>
  </si>
  <si>
    <t>22/03/2017 - C informed_x000D_
17/03/2017 - rejected by Pepijn_x000D_
16/03/2017  - customer to clarify claimed amount_x000D_
16/03/2017 - forwarded to Pepijn for investigation</t>
  </si>
  <si>
    <t>3 pallets re-stacked because of mold</t>
  </si>
  <si>
    <t>CRXU4513890</t>
  </si>
  <si>
    <t>3 pallets</t>
  </si>
  <si>
    <t>22/03/2017 - Pepijn rejected_x000D_
17/03/2017 - Logistics part rejected with customer, C was asked for more details_x000D_
17/03/2017 - Pepijn contacted for a confirmation_x000D_
17/03/2017 - Pepijn rejected_x000D_
16/03/2017  - customer to clarify claimed amount and PO_x000D_
16/03/2017 - forwarded to Pepijn for investigation</t>
  </si>
  <si>
    <t>3 broken pallets, re-stacked goods + 1 case damaged</t>
  </si>
  <si>
    <t>22/03/2017 - OT asked for a CN_x000D_
17/03/2017 - customer clarified PO_x000D_
17/03/2017 - Pepijn accepted_x000D_
16/03/2017  - customer to clarify claimed amount and PO, etc..._x000D_
16/03/2017 - forwarded to Pepijn for investigation</t>
  </si>
  <si>
    <t>17/03/2017 - customer contacted for the batch code for the leaking kegs_x000D_
17/03/2017 - Pepijn contacted for a confirmation_x000D_
17/03/2017 - Pepijn rejected_x000D_
16/03/2017  - customer to clarify claimed amount and PO_x000D_
16/03/2017 - forwarded to Pepijn for investigation</t>
  </si>
  <si>
    <t>0271530</t>
  </si>
  <si>
    <t>Sea Waybill consignee name was stated: MITRA INDO MAJU PTE LTD and Notify parties stated: LUBRITRADE TRADING PTE LTD.</t>
  </si>
  <si>
    <t>LTPO16000625_A</t>
  </si>
  <si>
    <t>TCNU9502113</t>
  </si>
  <si>
    <t>CORO EXTR OW 4X6 0,355L SGK</t>
  </si>
  <si>
    <t>03/04 - resolution done, customer informed_x000D_
24/03 - writing on comunicatior to Barbara_x000D_
18/03 - sent to Barbara</t>
  </si>
  <si>
    <t>0270959</t>
  </si>
  <si>
    <t>Issue : Damaged 28 cases due to the poorly repared floor on the container_x000D_
Resolution : Customer did not provided photos of the</t>
  </si>
  <si>
    <t>MSCU9857840</t>
  </si>
  <si>
    <t>03/04 - customer confirmed that there were no pictures_x000D_
15/03/2017</t>
  </si>
  <si>
    <t>0270597</t>
  </si>
  <si>
    <t>Overstay charges due to incorrect documentation</t>
  </si>
  <si>
    <t>4520129579K</t>
  </si>
  <si>
    <t>GATU8695726</t>
  </si>
  <si>
    <t>Pending on a plant (area manager)_x000D_
20/03/2017 Sent to documentantion to check if there was a problem</t>
  </si>
  <si>
    <t>0273242</t>
  </si>
  <si>
    <t>Shifted pallets - 62 cases damaged</t>
  </si>
  <si>
    <t>MEDU4051570</t>
  </si>
  <si>
    <t>20/03/2017 - C sent to Pepijn_x000D_
17/03/2017 - customer asked for pictures</t>
  </si>
  <si>
    <t>0261571</t>
  </si>
  <si>
    <t>Dirty keg caps - Customer asked for new caps for replacement</t>
  </si>
  <si>
    <t>HW0460</t>
  </si>
  <si>
    <t>02/05/2017 - confirming with plant_x000D_
02/05/2017 - validating with AM_x000D_
25/04/2017 - costs provided_x000D_
24/04/2017 - reminder to customer_x000D_
11/04/2017 - customer confirmed to provide invoices during next week on SOP call_x000D_
03/04/2017 - Invoices requested from customer_x000D_
27/03/2017 - invoices requested again_x000D_
17/03/2017 - waiting Invoices from customer_x000D_
17/03/2017 - CC and GL for complaint provided_x000D_
15/03/2017 - extra fees shared with plant_x000D_
12/03/2017 - customer received caps _x000D_
03/03/2017 - requested from plant to prepare caps (3600 )_x000D_
03/03/2017 - Information about dirty caps received on the SOP call</t>
  </si>
  <si>
    <t>0272823</t>
  </si>
  <si>
    <t>Fairfield</t>
  </si>
  <si>
    <t>mouldy cases/cartons - customer is claiming to re-pack</t>
  </si>
  <si>
    <t>9762512/9762518</t>
  </si>
  <si>
    <t>BUD-704/BUD-705</t>
  </si>
  <si>
    <t>80562246/80562251</t>
  </si>
  <si>
    <t>YMLU8634617</t>
  </si>
  <si>
    <t>29/05/2017 reminder to US - update on investigation of the issue _x000D_
23/05/2017 final cost confirmed by the customer/US informed _x000D_
22/05/2017 reminder with deadline to the customer _x000D_
18/052017 reminder to the customer _x000D_
12/05/2017 follow up with customer - waiting for confirmation of total amount claimed _x000D_
05/05/2017 reminder to US _x000D_
03/05/2017 reminder to US _x000D_
26/04/2017 follow up with the USA  _x000D_
21/04/2017 customer confirmed they received the repacking material _x000D_
14/04/2017 follow up with the customer _x000D_
12/04/2017 repacking material on the way to the customer _x000D_
11/04/2017 follow up with US _x000D_
10/04/2017  call with Exporter/Importer to discuss updates_x000D_
06/04/2017 call with Exporter/Importer to align on next steps _x000D_
05/04/2017 customer provided calculation for repacking and for destruction of product_x000D_
05/04/2017 follow up with the customer _x000D_
03/04/2017 follow up with the US_x000D_
31/03/2017 final quantity claimed provided from the customer _x000D_
27/03/2017 customer still checking total affected quantity_x000D_
20/03/2017 follow up with the customer - to confirm the quantity</t>
  </si>
  <si>
    <t>0273501</t>
  </si>
  <si>
    <t>MUBEX</t>
  </si>
  <si>
    <t>Ortega Miguel</t>
  </si>
  <si>
    <t>incorrect price. Price differences to be credited for 30 incorrect Invoices for new customer. New Invoices created and forwarded to Corinetter Toinette  on 31/03.</t>
  </si>
  <si>
    <t>SAB-DURBAN-01-2017-8 Many</t>
  </si>
  <si>
    <t>04/04/2017 - complaint closed_x000D_
31/03/2017 - customer's feedback forwarded to OT. Invoices forwarded to customer._x000D_
29/03/2017 - customer contacted for confirmation_x000D_
29/03/2017 - OT is asking for an extra Invoice to be added to the complaint _x000D_
20/03/2017 - AM accepted_x000D_
17/03/2017 - Sent to Miguel if he accepts difference</t>
  </si>
  <si>
    <t>0274869</t>
  </si>
  <si>
    <t>B/L not received for 3 containers</t>
  </si>
  <si>
    <t>9735947, 9735948, 9735949</t>
  </si>
  <si>
    <t>25/05/2017 - OTC contacted for booking extra fees_x000D_
25/05/2017 - reminder sent to AM. Approved._x000D_
22/05/2017 - AM contacted for approval_x000D_
22/05/2017 - BAC accepted_x000D_
15/05/2017 - RIMA rejected. BSC contacted._x000D_
12/05/2017 - forwarder (RIMA) contacted _x000D_
11/05/2017 - reminder sent to Mathieu_x000D_
10/05/2017 - reminder sent to Mathieu_x000D_
04/05/2017 - rejected by BSC. BSC to advise about forwarder._x000D_
04/05/2017 - customer explained. Next step: shipping line needs to be contacted_x000D_
03/05/2017 - reminder sent to customer_x000D_
02/05/2017 - explanation received not enough! Customer contacted again!_x000D_
24/04/2017 - claim is not clear now, customer to explain_x000D_
24/07/2017 - Invoice and claimed amount received from customer_x000D_
30/03/2017 - customer to advise demurrage fees_x000D_
17/03/2017 - checked with documentation, 1 PO sent</t>
  </si>
  <si>
    <t>0267526</t>
  </si>
  <si>
    <t>5 shifted pallets and 15 broken cases</t>
  </si>
  <si>
    <t>21/03/2017 - Pepijn rejected as this is coming from the transport_x000D_
20/03/2017 - Complaint sent to Pepijn</t>
  </si>
  <si>
    <t>0263943</t>
  </si>
  <si>
    <t>69 cases damaged by leakage of beer, customer claim for product and extra fees.</t>
  </si>
  <si>
    <t>9498110  - 9705357</t>
  </si>
  <si>
    <t>GM16W44MC3Y_A  - GM17W01MC3Y</t>
  </si>
  <si>
    <t>80525080 - 80565877</t>
  </si>
  <si>
    <t>FSCU4392070 - HLXU5178424</t>
  </si>
  <si>
    <t>02/05/2017 CN in process_x000D_
11/04/2017 Acceptance need from plant_x000D_
21/03/2017 Customer will share invoices first week of April_x000D_
21/03/2017 Complaint sent to plant - Customer to share invoices</t>
  </si>
  <si>
    <t>0274443</t>
  </si>
  <si>
    <t>Resolution : Breakage of product in warehouse, broken bottles felt on the pallets, at the time of loading the driver did not see the pieces of glass above pallets._x000D_
Issue : 8 pallets received with shattered glass on the top, nothing was damaged and the glass came from something else then the bottles on the order. Requesting root cause analysis.</t>
  </si>
  <si>
    <t>04/04/2017 - Outcome of investigation received_x000D_
03/04/2017 - reminder_x000D_
27/03/2017 - reminder sent_x000D_
23/03/2017 - more info provided_x000D_
21/03/2017 - Sent to plant</t>
  </si>
  <si>
    <t>0277589</t>
  </si>
  <si>
    <t>Price on invoices doesn`t match agreed one for 2017._x000D_
-Resolution: The price in the invoice is correct. The valid price forthis SKU since 1st of January 2017 is € 10,26</t>
  </si>
  <si>
    <t>OP16002206_A</t>
  </si>
  <si>
    <t>TGHU8368104</t>
  </si>
  <si>
    <t>22/03/2017 Master Data to check prices</t>
  </si>
  <si>
    <t>0267561</t>
  </si>
  <si>
    <t>Waiting for the loading at the brewery.</t>
  </si>
  <si>
    <t>9426845/9921994</t>
  </si>
  <si>
    <t>DGO-CN0720160904E/ DGOCN07170105A</t>
  </si>
  <si>
    <t>21819567/22172179</t>
  </si>
  <si>
    <t>SUDU6817234/CBHU4427693</t>
  </si>
  <si>
    <t>57129/ 55668/ 55666</t>
  </si>
  <si>
    <t>25/04/2017 - CN has been sent to the customer_x000D_
20/04/2017 - Proceed with the documentation team_x000D_
18/04/2017 - Crediting process BSC_x000D_
17/04/2017 - Update from the customer_x000D_
14/04/2017 - Customer updated_x000D_
13/04/2017 - investigation with the plant_x000D_
12/04/2017 - Update from the customer with details_x000D_
06/04/2017 - Update from the customer_x000D_
05/04/2017 - Reminder to the customer_x000D_
31/03/2017 - Customer updated_x000D_
29/03/2017 - CN to be provided by the US_x000D_
28/03/2017 - customer updated_x000D_
22/03/2017 - Customer contacted_x000D_
22/03/2017 - Plant contacted</t>
  </si>
  <si>
    <t>0280342</t>
  </si>
  <si>
    <t>Shortage 216 cases + 2 plastic pallet</t>
  </si>
  <si>
    <t>BF000598</t>
  </si>
  <si>
    <t>80562058/22075003</t>
  </si>
  <si>
    <t>GATU8693575</t>
  </si>
  <si>
    <t>11/04/2017 - Customer provided CN_x000D_
07/04/2017 - BSC crediting process_x000D_
05/04/2017 - Plant accepted costs_x000D_
31/03/2017 - Customer updated_x000D_
29/03/2017 - Follow up with the plant_x000D_
28/03/2017 - customer updated_x000D_
28/03/2017 - Plant reminder_x000D_
23/03/2017 - Plant contacted_x000D_
23/03/2017 - Price clarification with the customer_x000D_
23/03/2017 - Customer contacted</t>
  </si>
  <si>
    <t>0279348</t>
  </si>
  <si>
    <t>Rejected truck of Tenn</t>
  </si>
  <si>
    <t>sup_60264</t>
  </si>
  <si>
    <t>03/04/2017 - CN sent_x000D_
30/03/2017 - CN requested from OT_x000D_
28/03/2017 - more pictures and approval received_x000D_
23/03/2017 - Paul informed</t>
  </si>
  <si>
    <t>0278736</t>
  </si>
  <si>
    <t>Issue : Wet cartons and crushed cans_x000D_
Resolution : Accepted, credited - Root cause Damage during loading unloading or cutter knife during customs inspection?</t>
  </si>
  <si>
    <t>BECKS330-001</t>
  </si>
  <si>
    <t>31/03/2017 - Crediting customer_x000D_
30/03/2017 - Accepted / root cause provided_x000D_
23/03/2017 - sent to plant for investigation_x000D_
23/03/2017 - aditional information from customer asked</t>
  </si>
  <si>
    <t>0279500</t>
  </si>
  <si>
    <t>Rusyn Steve</t>
  </si>
  <si>
    <t>Samlesbury</t>
  </si>
  <si>
    <t>Issue : One pallet collapsed on arrival_x000D_
Resolution : Accepted - airbag collapsed</t>
  </si>
  <si>
    <t>BB0708b</t>
  </si>
  <si>
    <t>11/05/2017 - customer provided exact quantity and disposal letter with send by the start of the next month_x000D_
05/05/2017 - requested documents and confirmation from customer about quantity and provide disposal_x000D_
24/04/2017 - Reminder to customer for disposal letter_x000D_
13/04/2017 - Reminder sent to the customer for the disposal letter_x000D_
11/04/2017 - customer confirmed on SOP call to come back to me for this case_x000D_
04/04/2017 - customer did not dispose yet_x000D_
04/04/2017 - waiting for Disposal and recalculated quantity_x000D_
03/04/2017 - accepted - by plant_x000D_
27/03/2017 - reminder sent_x000D_
23/03/2017 - quantity be updated only for damaged ones</t>
  </si>
  <si>
    <t>0277863</t>
  </si>
  <si>
    <t>Loading took 4 hours instead of normal 2hours slot, customer was charged extra costs</t>
  </si>
  <si>
    <t>CL446-2017</t>
  </si>
  <si>
    <t>17/04 - rejected by Pepijn_x000D_
05/04 - sent to plant to give us feedback_x000D_
04/04 - POD provided_x000D_
04/04 - Requested from customer POD/ CMR_x000D_
04/04 - More supporting documents for investigation requested by plant_x000D_
03/04 - reminder _x000D_
29/03 - Reminder_x000D_
23/03 - Sent to plant</t>
  </si>
  <si>
    <t>0280671</t>
  </si>
  <si>
    <t>Issue : Shortage 12 cases_x000D_
Resolution : accepted, could be a discrepency in the system</t>
  </si>
  <si>
    <t>BB0716</t>
  </si>
  <si>
    <t>13/04 - CN done - customer informed_x000D_
05/04 - following up CN with stock movement_x000D_
04/04 - accepted_x000D_
02/04 - reminder sent_x000D_
23/03 - sent out to plant to check</t>
  </si>
  <si>
    <t>0280177</t>
  </si>
  <si>
    <t>Issue : Damaged labels in order_x000D_
Resolution : Accepted, plant should check if there was an issue at this production</t>
  </si>
  <si>
    <t>9772693, 9820312</t>
  </si>
  <si>
    <t>2016-12-22-01, 2017-01-09-02</t>
  </si>
  <si>
    <t>04/04/2017 - CN requested _x000D_
28/03/2017 - customer provide invoices, and split for extra fees_x000D_
27/03/2017 - Accepted by plant, requested Hour of production_x000D_
24/03/2017 - Sent out to plant</t>
  </si>
  <si>
    <t>280177 - 2</t>
  </si>
  <si>
    <t>Issue : Damaged labels_x000D_
Resolution : Accepted, Credited</t>
  </si>
  <si>
    <t>SPAT HELL OW 20 0,5L BOX</t>
  </si>
  <si>
    <t>0281567</t>
  </si>
  <si>
    <t>Watkins Jason</t>
  </si>
  <si>
    <t>Damaged goods due to heavy braking</t>
  </si>
  <si>
    <t>SUP_60313</t>
  </si>
  <si>
    <t>27/03/2017 - Complaint closed, CN sent to customer._x000D_
24/03/2017 Customer and plant contacted</t>
  </si>
  <si>
    <t>0282393</t>
  </si>
  <si>
    <t>_x000D_
18 Damaged cases</t>
  </si>
  <si>
    <t>CN0120161213</t>
  </si>
  <si>
    <t>30/03/2017 - Pepijn rejected the complaint saying it is regular transport issue, accepted only 1 case_x000D_
27/03/2017 - Pepijn contacted</t>
  </si>
  <si>
    <t>0263957</t>
  </si>
  <si>
    <t>Defective / blurry batch codes. Claimed amount to be informed</t>
  </si>
  <si>
    <t>8979254…</t>
  </si>
  <si>
    <t>CN0420160608_A …</t>
  </si>
  <si>
    <t>80451056…</t>
  </si>
  <si>
    <t>TEMU7651632</t>
  </si>
  <si>
    <t>29/05/2017 CN in process_x000D_
19/05/2017 Customer to translate the evidences sent_x000D_
16/05/2017 Deadline set to customer_x000D_
12/05/2017 Reminder sent to customer_x000D_
05/05/2017 Customer to share invoices of extra fees_x000D_
27/04/2017 Reminder sent to customer_x000D_
24/04/2017 Customer to share the invoices of extra fees_x000D_
07/04/2017 Customer to share more information._x000D_
27/03/2017 Pant contacted</t>
  </si>
  <si>
    <t>0282197</t>
  </si>
  <si>
    <t>4 Shipments were invoiced three times, customer requires the cancelation some of the invoices:</t>
  </si>
  <si>
    <t>9815640, 9826970, 9826971,9826969</t>
  </si>
  <si>
    <t>HTN6047201702201, HTN60472017022091, HTN60472017022092, HTN60472017022090</t>
  </si>
  <si>
    <t>22117618, 22117721,</t>
  </si>
  <si>
    <t>53084, 55215,</t>
  </si>
  <si>
    <t>09/05/2017 - Reminder to the Doc Team_x000D_
09/05/2017 - Customer updated_x000D_
03/05/2017 - Follow up with the Doc Team India_x000D_
02/05/2017 - Reminder to the Doc Team_x000D_
26/05/2017 - Ivnvestigation with Doc team_x000D_
25/04/2017 - Customer update_x000D_
24/04/2017 - Update from the Plant_x000D_
24/04/2017 - Reminder to the plant _x000D_
21/04/2017 - Customer updated_x000D_
13/04/2017 - Follow up with the Plant _x000D_
11/04/2017 - customer updated_x000D_
08/04/2017 - Reminder to the plant_x000D_
04/04/2017 - Follow with the plant_x000D_
31/03/2017 - Customer updated_x000D_
29/03/2017 - Reminder to the plant_x000D_
27/03/2017 - Plant contacted_x000D_
27/03/2017 - Customer contacted</t>
  </si>
  <si>
    <t>0273335</t>
  </si>
  <si>
    <t>144 shifted pallets and 55 damaged cases</t>
  </si>
  <si>
    <t>CN0120161210…</t>
  </si>
  <si>
    <t>13/04/2017 - CN received and sent_x000D_
11/04/2017 - OT was asked for CN_x000D_
11/04/2017 - Munich accepted the complaint_x000D_
03/04/2017 - Additional info received from the customer, info forwarded to Pepijn and Mirjana_x000D_
31/03/2017 - Mirjana and Pepijn requested more info from the customer_x000D_
30/03/2017 - Mirjana advised to contact Pepijn_x000D_
28/03/2017 - Mirjana contacted</t>
  </si>
  <si>
    <t>Cases without printing and bottles without caps</t>
  </si>
  <si>
    <t>CN0120161202…</t>
  </si>
  <si>
    <t>04/04/2017 - CN sent_x000D_
31/03ú2017 - Helmut accepted, OT contacted for a CN_x000D_
28/03/2017 - Sent out to Helmut</t>
  </si>
  <si>
    <t>0276291</t>
  </si>
  <si>
    <t>Delayed invoices_x000D_
Resolution: The complaint was accpeted because was son delay from our side,  customer was credited and informed the complaint needs to be submitted with the filled Complaint Form and all supporting evidences within the deadlines to be registered.</t>
  </si>
  <si>
    <t>ECMU4608660</t>
  </si>
  <si>
    <t>30/03/2017 AM accept to cover _x000D_
28/03/2017 Complaint owner contacted</t>
  </si>
  <si>
    <t>0282342</t>
  </si>
  <si>
    <t>7 pallets shifted, unloaded in Texas</t>
  </si>
  <si>
    <t>11/04/2017 - Pepijn resolved based on proper loading_x000D_
04/04/2017 - Reminder sent_x000D_
28/03/2017 - Pepijn contacted</t>
  </si>
  <si>
    <t>0283749</t>
  </si>
  <si>
    <t>1 shifted pallet and 6 damaged cases</t>
  </si>
  <si>
    <t>11/04/2017 - Pepijn resolved based on proper loading_x000D_
04/04/2017 - Reminder sent_x000D_
28/03/2017 - Complaint sent to Pepijn</t>
  </si>
  <si>
    <t>0285170</t>
  </si>
  <si>
    <t>Wrong prices in the invoices._x000D_
- Resolution: The price in the invoice is correct. The valid price forthis SKU since 1st of January 2017 is € 10,26</t>
  </si>
  <si>
    <t>OP16002206</t>
  </si>
  <si>
    <t>XINU8107700</t>
  </si>
  <si>
    <t>29/03/2017 Complaint owner contacted</t>
  </si>
  <si>
    <t>0283746</t>
  </si>
  <si>
    <t>Damaged cases due to defective pallet</t>
  </si>
  <si>
    <t>STEL ART CAN 24 0,44L VBI US DEP</t>
  </si>
  <si>
    <t>02/05/2017 - C informed_x000D_
28/04/2017 - CN received_x000D_
25/04/2017 - OT checking with Master Data_x000D_
18/04/2017 - Master Data problem _x000D_
11/04/2017 - OT asked for the CN_x000D_
11/04/2017 - Pepijn accepted_x000D_
04/04/2017 - Reminder sent_x000D_
29/03/2017 - Pepijn contacted</t>
  </si>
  <si>
    <t>0283844</t>
  </si>
  <si>
    <t>damaged cases from 5 Pos</t>
  </si>
  <si>
    <t>SUP_60153, 60310, 60311, 60157, 60158</t>
  </si>
  <si>
    <t>04/04/2017 0 photos received, all credited_x000D_
30/03/2017 - customer to send photos</t>
  </si>
  <si>
    <t>0279248</t>
  </si>
  <si>
    <t>Change of incoterms + Freight component relating to this shipment</t>
  </si>
  <si>
    <t>PO – AB6</t>
  </si>
  <si>
    <t>TTNU8098020</t>
  </si>
  <si>
    <t>52674, 52675</t>
  </si>
  <si>
    <t>31/03/2017 reference number received from OTC_x000D_
30/03/2017 follow up with OTC_x000D_
29/03/2017 - Customer contacted_x000D_
29/03/2017 - Plant contacted</t>
  </si>
  <si>
    <t>0269650</t>
  </si>
  <si>
    <t>Missing plastic wrap from the tray</t>
  </si>
  <si>
    <t>9594017, 9594028</t>
  </si>
  <si>
    <t>STE100-16LEF21-16 &amp; STE103LE22HOE11-16</t>
  </si>
  <si>
    <t>TRLU 481858/5, TRLU6493869</t>
  </si>
  <si>
    <t>03/04/_x000D_
30/03/2017 - BIB kegs are from Dommelen, root cause needed_x000D_
28/03/2017 - customer to confirm that complaint can be closed since there is no claimed amount_x000D_
28/03/2017 - accepted, film needed_x000D_
28/03/2017 - Sent to plant</t>
  </si>
  <si>
    <t>0288247</t>
  </si>
  <si>
    <t>27 moldy cases at the bottom of the pallet</t>
  </si>
  <si>
    <t>DGOCN01170105</t>
  </si>
  <si>
    <t>Leffe Ruby</t>
  </si>
  <si>
    <t>LEFF RUBY OW 24 0,33L WRA</t>
  </si>
  <si>
    <t>02/05/2017 - C informed_x000D_
28/04/2017 - Pepijn proved the desiccants were applied_x000D_
21/04/2017 - Pepijn checking with KTN over desiccants_x000D_
17/04/2017 - Customer still checking if desiccants were applied_x000D_
14/04/2017 - Reminder sent to the customer_x000D_
11/04/2017 - Customer asked for additional info_x000D_
06/04/2017 - Reminder sent_x000D_
31/03/2017 - sent to Pepijn</t>
  </si>
  <si>
    <t>PO – AB7</t>
  </si>
  <si>
    <t>TRIU8625511</t>
  </si>
  <si>
    <t>52675, 52674</t>
  </si>
  <si>
    <t>31/03/2017 reference number received from OTC_x000D_
30/03/2017 follow up with OTC_x000D_
29/03 Customer contacted_x000D_
29/03/2017 - Plant contacted</t>
  </si>
  <si>
    <t>0278768</t>
  </si>
  <si>
    <t>1661 cases in damaged condition in hand stuffed container</t>
  </si>
  <si>
    <t>OP16003547</t>
  </si>
  <si>
    <t>MRSU0215659</t>
  </si>
  <si>
    <t>24/05/2017 - OTC and OT contacted for booking (extra fees + beer CN)_x000D_
24/05/2017 - reminder sent to AM and Flavia. Approved!_x000D_
23/05/2017 - AM to approve disposal fees without sup. Docs._x000D_
18/05/2017 - AM to approve extra fees _x000D_
18/05/2017 - customer to provide sup doc for disposal_x000D_
18/05/2017 - Accepted by Pepijn_x000D_
11/05/2017 - Bruno alligning with Koen and Flavia_x000D_
09/05/2017 - reminder sent _x000D_
24/04/2017 - Koen will follow up with Bruno_x000D_
11/04/2017 - Complaint to be discussed with Koen_x000D_
06/04/2017 -  customer to provide more details (photos, etc)_x000D_
05/04/2017 - followed up with Koen, Pepijn_x000D_
31/03/2017 - not the whole container was accepted, escalated to Bruno_x000D_
31/03/2017 - customer to advise if there are more photos_x000D_
30/03/2017 - forwarded to Pepijn</t>
  </si>
  <si>
    <t>0283755</t>
  </si>
  <si>
    <t>Resolution : do not proceed with this complaint, part of project will cover Canada_x000D_
Issue : Wrong type of container used (Insulated container and thermographs) Extra costs</t>
  </si>
  <si>
    <t>831058_4500852498</t>
  </si>
  <si>
    <t>MEDU4186909</t>
  </si>
  <si>
    <t>MOD NEG_4X6_355_BD_BI_9X9_WEST</t>
  </si>
  <si>
    <t>06/04/2017 - do not proceed with this complaint, part of project will cover Canada information from LLezaira_x000D_
31/03/2017 - sent to plant</t>
  </si>
  <si>
    <t>0289801</t>
  </si>
  <si>
    <t>Short shelf life on arrival</t>
  </si>
  <si>
    <t>20/04/2017 - OT for CN. Done._x000D_
20/04/2017 - reminder sent to AM for approval. Approved!_x000D_
12/04 - sent to AM for approval_x000D_
12/04 - Karin accepted _x000D_
11/04 all data consolidated and sent to Papijn to give us resolution_x000D_
04/04 information provided_x000D_
03/04/ requesting moving of pallets from ID</t>
  </si>
  <si>
    <t>0289802</t>
  </si>
  <si>
    <t>Incorrect prices in the invoices. _x000D_
Resolution: New invoice was issued with the correct prices</t>
  </si>
  <si>
    <t>OD16003458</t>
  </si>
  <si>
    <t>04/04/2017 Under investigation BSC</t>
  </si>
  <si>
    <t>0295141</t>
  </si>
  <si>
    <t>3 kegs without BBD and 1 leaking keg</t>
  </si>
  <si>
    <t>LQF-0260-16</t>
  </si>
  <si>
    <t>04/04/2017 - OT contacted for CN_x000D_
04/04/2017 - accepted by Magor_x000D_
04/04/2017 - sent to Magor Quality</t>
  </si>
  <si>
    <t>0272979</t>
  </si>
  <si>
    <t>Customer received 19 containers with product loaded in slip sheets instead of pallets._x000D_
Resolution: Plant loaded the containers with sltp sheets because according to the Techical instructions,</t>
  </si>
  <si>
    <t>TGHU8620108</t>
  </si>
  <si>
    <t>04/05/2017 Reminder sent_x000D_
28/04/2017 Official answer needed from Mexico_x000D_
24/04/2017 Reminder sent to Mexico for official answer_x000D_
04/04/2017 Plant contacted</t>
  </si>
  <si>
    <t>0287709</t>
  </si>
  <si>
    <t>39 damaged cases and 2 cases open</t>
  </si>
  <si>
    <t>9721869..</t>
  </si>
  <si>
    <t>CN0120161206</t>
  </si>
  <si>
    <t>11/04/2017 - Pepijn resolved based on proper loading_x000D_
04/04/2017 - Sent out to Pepijn</t>
  </si>
  <si>
    <t>BUSCH CAN 24 0,473L SP LID TW</t>
  </si>
  <si>
    <t>0290926</t>
  </si>
  <si>
    <t>Case : 3 cases damaged_x000D_
Root Cause : Hand stuffing</t>
  </si>
  <si>
    <t>PO012017-003</t>
  </si>
  <si>
    <t>KKTU7983070</t>
  </si>
  <si>
    <t>24/04/2017 - crediting process_x000D_
24/04/2017 - AM Approved_x000D_
24/04/20017 - AM reminded_x000D_
21/04/2017 - AM reminded_x000D_
17/04/2017 - AM reminded_x000D_
11/04/2017 - AM Contacted_x000D_
10/04/2017 - Owner agreed to cover the costs_x000D_
04/04/2017 - Owncer contacted_x000D_
04/04/2017 - Customer contacted_x000D_
04/04/2017 - Plant contacted</t>
  </si>
  <si>
    <t>0296815</t>
  </si>
  <si>
    <t>7 cases damaged + 11 cases missing</t>
  </si>
  <si>
    <t>SUP 60160</t>
  </si>
  <si>
    <t>04/04/2014 - customer just registered the complaint, CN were sent out earlier by DOC team</t>
  </si>
  <si>
    <t>0297266</t>
  </si>
  <si>
    <t>95 broken &amp; 106 damaged`cases</t>
  </si>
  <si>
    <t>SNG2017-17</t>
  </si>
  <si>
    <t>MEDU2660310</t>
  </si>
  <si>
    <t>11/04/2017 - OT contacted for CN - done_x000D_
11/04/2017 - OTC contacted for extra fees booking - done_x000D_
11/04/2017 - AM to approve extra fees_x000D_
11/04/2017 - all accepted_x000D_
11/04/2017 - customer to advise extra fees claimed back from Local Aut._x000D_
11/04/2017 - accepted but only beer price_x000D_
04/04/2017 - sent to Pepijn</t>
  </si>
  <si>
    <t>0295707</t>
  </si>
  <si>
    <t>Received 144 cases not intended for Italian market_x000D_
Resolution: Stock movements not will be done, the product should be destroyed. The cost of that should be claimed submiting a new complaint</t>
  </si>
  <si>
    <t>MEDU4154136</t>
  </si>
  <si>
    <t>04/04/2017 Plant contacted</t>
  </si>
  <si>
    <t>293359, 295882</t>
  </si>
  <si>
    <t>Mass complaint of 67 shifted pallets of SA</t>
  </si>
  <si>
    <t>4504837291…</t>
  </si>
  <si>
    <t>11/05/2017 - C informed_x000D_
09/05/2017 - Extra fees consolidation_x000D_
02/05/2017 - CN requested from the OT_x000D_
24/04/2017 - Complaint discussed with Koen, to be credited_x000D_
13/04/2017 - Pepijn contacted KTN for more info_x000D_
11/04/2017 - Pepijn asked Tom Stinckens for opinion_x000D_
06/04/2017 - Sent out to Pepijn_x000D_
06/04/2017 - Complaint merged with other for the same SKU</t>
  </si>
  <si>
    <t>0300395</t>
  </si>
  <si>
    <t>HW0483</t>
  </si>
  <si>
    <t>08/05/2017 - Customer informed_x000D_
07/05/2017 - Sent to billing_x000D_
06/06/2017 - customer provided right calculation_x000D_
05/06/2017 - customer did not provided any extra fees proof -&gt; complaint closed_x000D_
30/05/2017 - reminder to customer sent_x000D_
23/05/2017 - reminder to customer sent_x000D_
16/05/2017 - kind reminder to customer_x000D_
09/05/2017 - kind reminder to customer_x000D_
02/05/2017 - Requested from customer invoice and calculation_x000D_
25/04/2017 - pending on customer to provide invoices / calculation of extra fees_x000D_
24/04/2017 - checking with customer if the caps were received and to send us invoices_x000D_
13/04/2017 - requested invoices for possible extra fees, and more info from customer_x000D_
12/04/2017 - kegs caps sent_x000D_
06/04/2017 - requested more info_x000D_
06/04/2017 - sent to plant</t>
  </si>
  <si>
    <t>0277708</t>
  </si>
  <si>
    <t>200 cases damaged cans</t>
  </si>
  <si>
    <t>PO16096</t>
  </si>
  <si>
    <t>MRKU3933833</t>
  </si>
  <si>
    <t>10/04/2017 - disposal info received_x000D_
07/04/2017 - OT contacted for CN_x000D_
07/04/2017 - OTC to book the extra fees booking on hold_x000D_
07/04/2017 - customer to dispose_x000D_
07/04/2017 - accepted_x000D_
06/04/2017 - escalated and followed up with Tom Stinckens as well_x000D_
05/04/2017 - forwarded to Pepijn</t>
  </si>
  <si>
    <t>0290710</t>
  </si>
  <si>
    <t>Shortage of 144 cases</t>
  </si>
  <si>
    <t>4520129579G_C</t>
  </si>
  <si>
    <t>23/05/2017 - reminder sent_x000D_
15/05/2017 Reminder sent_x000D_
02/05/2017 - Reminder sent_x000D_
25/04/2017 - Reminder sent_x000D_
13/04/2017 - reminder to plant_x000D_
06/04/2017 - sent to plant</t>
  </si>
  <si>
    <t>0299751</t>
  </si>
  <si>
    <t>Damaged labels Leffe Brune bottles</t>
  </si>
  <si>
    <t>02/05/2017 - dificulties during crediting_x000D_
24/04/2017 - crediting process_x000D_
20/04/2017 - invoices received_x000D_
13/04/2017 - CMT requested invoices to support extra fees_x000D_
10/04/2017 - customer claiming extra fees, disposal provided_x000D_
10/04/2017 - complaint approved_x000D_
07/04/2017 - complaint accepted_x000D_
06/04/2017 - sent to plant</t>
  </si>
  <si>
    <t>0299656</t>
  </si>
  <si>
    <t>Demurrages due lack of documents to release the container._x000D_
Resolution: Delay in the communication between OTC and Documentation to confirm the payment. AM accepted it</t>
  </si>
  <si>
    <t>171_C  171_D</t>
  </si>
  <si>
    <t>CAIU9571893…</t>
  </si>
  <si>
    <t>26/04/2017 AM accepted the claim _x000D_
06/03/2017 Documentation contacted.</t>
  </si>
  <si>
    <t>0301818</t>
  </si>
  <si>
    <t>Different BBD on documents vs goods received, Short shelf life Spaten, Fran.</t>
  </si>
  <si>
    <t>1701-IB</t>
  </si>
  <si>
    <t>21411, 21413</t>
  </si>
  <si>
    <t>23/05/2017 - customer will try to sell it and if not will come back_x000D_
02/05/2017 - complaint accepted, customer asked to provide exact quantity_x000D_
18/04/2017 - escalated to Koen_x000D_
18/04/2017 - plant rejected_x000D_
13/04 - follow up with plant to accept short shelf life 36%, 37%_x000D_
13/04 - different dates on documents human error_x000D_
06/04 - sent to doc. To give imput</t>
  </si>
  <si>
    <t>0298541</t>
  </si>
  <si>
    <t>BL not received on time</t>
  </si>
  <si>
    <t>LHA-5951</t>
  </si>
  <si>
    <t>80573813 / 22094964</t>
  </si>
  <si>
    <t>GESU3553302</t>
  </si>
  <si>
    <t>22/05/2017 reminder to TL - Doc to confirm the responsibility for delayed doc_x000D_
18/05/2017 follow up with Kris Van Broeckhoven to confirm claimed rates _x000D_
16/05/2017 follow up with doc TL _x000D_
15/05/2017 cost confirmation received from carrier _x000D_
05/05/2017 follow up with customer/carrier _x000D_
28/04/2017 carrier contacted - confirmation of free days at port_x000D_
26/04/2017 sent to documentation team - confirmation of responsibility _x000D_
26/04/2017 clarification of total amount claimed with the customer _x000D_
24/04/2017 waiting for confirmation of demurrage charges _x000D_
17/04/2017 follow up with the customer _x000D_
10/04/2017 - reminder to Documentation _x000D_
10/04/2017 - reminder to Documentation _x000D_
06/04/2017 sent to Doc team</t>
  </si>
  <si>
    <t>0293001</t>
  </si>
  <si>
    <t>110 pc with short BBD</t>
  </si>
  <si>
    <t>2017-01-25-5</t>
  </si>
  <si>
    <t>11/05 - reminder with Pepijn in CC_x000D_
02/05 - Reminder sent to plant_x000D_
20/04 - Reminder with additional info sent to customer_x000D_
20/04 - Customer provided aditional info_x000D_
12/04 - requested pallet number from Customer_x000D_
10/04 - sent to plant</t>
  </si>
  <si>
    <t>0303643</t>
  </si>
  <si>
    <t>mouldy cases received</t>
  </si>
  <si>
    <t>BS-720B</t>
  </si>
  <si>
    <t>80580317 / 22173487</t>
  </si>
  <si>
    <t>HLBU1421781</t>
  </si>
  <si>
    <t>13/04/2017 follow up with the US if destruction doc is needed _x000D_
12/04/2017 US accepted and entered the CN _x000D_
10/04/2017 US contacted</t>
  </si>
  <si>
    <t>0305129</t>
  </si>
  <si>
    <t>The whole shipment was returned to Bremen (SA cans) - shifted loads</t>
  </si>
  <si>
    <t>x</t>
  </si>
  <si>
    <t>18/04/2017 - discussed with BSC return team_x000D_
13/04/2017 - reminder sent to Bremen and BSC return team_x000D_
11/04/2017 - Bremen (Ina) to follow up ZRE CN_x000D_
10/04/2017 - sent to plant, accepted</t>
  </si>
  <si>
    <t>0304820</t>
  </si>
  <si>
    <t>the actual barcodes on the bottles don‘t match with Chinese labels that needs to be used for relabeling</t>
  </si>
  <si>
    <t>DGOCN07161103A</t>
  </si>
  <si>
    <t>80562318/21954127</t>
  </si>
  <si>
    <t>MAGU4880655</t>
  </si>
  <si>
    <t>19/05/2017 CN for 121,95 USD received_x000D_
11/05/2017 follow up with the US - account to be charged confirmed _x000D_
01/05/2017 US confirming what account will be charged _x000D_
27/04/2017 follow up with the US _x000D_
24/04/2017 follow up with the customer _x000D_
19/04/2017 additional info requested by the US_x000D_
13/04/2017 follow up with the US _x000D_
11/04/2017 sent to US</t>
  </si>
  <si>
    <t>0305331</t>
  </si>
  <si>
    <t>Customer recived 23 emptied cases</t>
  </si>
  <si>
    <t>CN0420170115</t>
  </si>
  <si>
    <t>DFSU6482027</t>
  </si>
  <si>
    <t>13/04/2017 Sent to plant</t>
  </si>
  <si>
    <t>0310199</t>
  </si>
  <si>
    <t>11 cases short, 7 damaged</t>
  </si>
  <si>
    <t>SUP_60160</t>
  </si>
  <si>
    <t>12/04/2017 -customer was informed of the complaint number. CNs were sent.</t>
  </si>
  <si>
    <t>0304691</t>
  </si>
  <si>
    <t>Shortage 64 cases</t>
  </si>
  <si>
    <t>BUD00140</t>
  </si>
  <si>
    <t>MSCU4729574</t>
  </si>
  <si>
    <t>BUD CAN 3X8 0,473L END LOAD CL</t>
  </si>
  <si>
    <t>19/05/2017 revised invoice sent to the customer and the initial one was cancelled _x000D_
19/05/2017 confirmation the customer did not pay for invoices_x000D_
16/05/2017 - 2nd reminder to the customer_x000D_
09/05/2017 - Reminder to the customer_x000D_
09/05/2017 - Follow up with PRG Doc Team_x000D_
05/05/2017 - Customer to provide final ammount to the customer_x000D_
02/05/2017 - Reminder to the plant_x000D_
25/04/2017 - Customer updated_x000D_
21/04/2017 - Reminder to the customer_x000D_
19/04/2017 - Follow up with the customer_x000D_
15/04/2017 - Folow up with the plant_x000D_
13/04/2017 - Customer contacted_x000D_
13/04/2017 - Plant contacted</t>
  </si>
  <si>
    <t>0308479</t>
  </si>
  <si>
    <t>Incorrect price on the invoices + VAT on the Invoices</t>
  </si>
  <si>
    <t>SAB-DURBAN-01-2017-8, SAB-DURBAN-01-2017-7, SAB-DURBAN-01-2017-6, C-TOWN-BOTTLE-2X40FT</t>
  </si>
  <si>
    <t>25/04/2017 - until now reminders were sent on a daily basis to Doc team_x000D_
13/04/2017 - FO to follow it up with BO _x000D_
13/04/2017 - Collections to provide list of Invoice status_x000D_
12/04/2017 - OT /DOC contacted to correct Invoices AGAIN!_x000D_
11/04/2017 - MD contacted</t>
  </si>
  <si>
    <t>0304722</t>
  </si>
  <si>
    <t>Invoice received but Insurance copies for the same order are missing. ETA: 11 April</t>
  </si>
  <si>
    <t>12/04/2017 - customer to provide info if there will be demurrage - complaint can be closed, docs received_x000D_
12/04/2017 - BSC contacted</t>
  </si>
  <si>
    <t>0306384</t>
  </si>
  <si>
    <t>Aussems Marc</t>
  </si>
  <si>
    <t>Initial delivery was delayed -&gt; customer had to look for anotehr truck._x000D_
3 cases shortage was discovered._x000D_
3 pallets had to be picked up separately for additional costs. _x000D_
In the end, due to delay, the order was not realized (100% of value` penalty)</t>
  </si>
  <si>
    <t>2017-01-25-2</t>
  </si>
  <si>
    <t>Leffe</t>
  </si>
  <si>
    <t>19/05/2017 - approval from AM + accepted extra part_x000D_
18/05/2017 - Accepted_x000D_
18/05/2017 - reminder to Marc_x000D_
16/05/2017 - redirected to Marc_x000D_
16/05/2017 - reminder sent_x000D_
12/05/2017 - Inventory deploitment adviced better contact Mathias_x000D_
05/05/2017 - sent to the Jupile_x000D_
05/05/2017 - plant came back with the resolution that Probably Jupile was OOS_x000D_
12/04/2017 - checking with Transport plannig</t>
  </si>
  <si>
    <t>0308173</t>
  </si>
  <si>
    <t>Quilmes</t>
  </si>
  <si>
    <t>Customer ordered 252 cases of  Corona 710ml and 10332 cases of 355ml. There actually received 1932 cases of 710ml and 8652 cases of 355ml</t>
  </si>
  <si>
    <t>AR001/ENE-C_1C</t>
  </si>
  <si>
    <t>TTNU5964796</t>
  </si>
  <si>
    <t>CORO OW 4X6 0,355L BAPU 4.5 IV AR</t>
  </si>
  <si>
    <t>13/04/2017 Under investigation</t>
  </si>
  <si>
    <t>0305873</t>
  </si>
  <si>
    <t>1 keg mildew</t>
  </si>
  <si>
    <t>HK0120170102</t>
  </si>
  <si>
    <t>14/04/2017 -  Complaint closed_x000D_
12/04/2017 - CN requested from the OT _x000D_
11/04/2017 - Complaint registered and sent to Helmut</t>
  </si>
  <si>
    <t>0301123</t>
  </si>
  <si>
    <t>Diffrent loading pattern, more slots occupied than agreed - &gt; extra costs for transport</t>
  </si>
  <si>
    <t>9925030, 10089853, 9829310</t>
  </si>
  <si>
    <t>2017-02-08-02</t>
  </si>
  <si>
    <t>HOEG ROSEE KEG 20L IPPC INT</t>
  </si>
  <si>
    <t>16/05/2017 - Escalation_x000D_
15/05/2017 - Reminder_x000D_
05/05/2017 - New possible solution found, answer needed from TP and Plant_x000D_
03/05/2017 - not aligned on the final resolution yet, _x000D_
01/05/2017 - Discussion on accepting the cost and amount, TP &amp; Plant to provide acceptance_x000D_
24/04/2017 - TP and plant to advice on split of the costs_x000D_
19/04/2017 - being followed up with BSC and Plant_x000D_
18/04/2017  - plant contacted by TP TL_x000D_
18/04/2017 - TP contacted for loading pattern again!_x000D_
14/04/2017 - Customer provided invoices_x000D_
11/04/2017 - Customer requested for invoices_x000D_
11/04/2017 - sent to plant</t>
  </si>
  <si>
    <t>0311342</t>
  </si>
  <si>
    <t>Customer received product with defective / blurry batch codes</t>
  </si>
  <si>
    <t>4503098229…</t>
  </si>
  <si>
    <t>TCLU4777661</t>
  </si>
  <si>
    <t>CORONA EXTRA OW 4X6 355 ML VBI BR</t>
  </si>
  <si>
    <t>05/06/2017 Re-labelling in process_x000D_
29/05/2017 Customer to share progress of the re-labelling process_x000D_
19/05/2017 Re-labelling process started_x000D_
11/05/2017 Waiting for the re-labelling process start _x000D_
05/05/2017 Call on 10/05/2017_x000D_
27/04/2017 Under investigation with plant_x000D_
13/04/2017 Sent to plant</t>
  </si>
  <si>
    <t>0296263</t>
  </si>
  <si>
    <t>MX - Less than 200€/$</t>
  </si>
  <si>
    <t>12 Emptied Cases</t>
  </si>
  <si>
    <t>24_1_A</t>
  </si>
  <si>
    <t>TGHU8971709</t>
  </si>
  <si>
    <t>26/05/2017 - CN received, customer informed_x000D_
25/05/2017 - based on new rule for minimum threshold applied it was find valid and justified - CN proccess started_x000D_
23/05/2017 - reminder sent_x000D_
15/02/2017 Reminder sent _x000D_
02/05/2017 - Reminder sent_x000D_
25/04/2017 - reminder sent_x000D_
13/04/2017  - sent to Plant</t>
  </si>
  <si>
    <t>0314228</t>
  </si>
  <si>
    <t>275 damaged cases</t>
  </si>
  <si>
    <t>9933033, 9933036, 9933034, 9933042, 9933038</t>
  </si>
  <si>
    <t>SUP_60383, 60384, 60386, 60392, 60393, 60384</t>
  </si>
  <si>
    <t>20/04/2017 - POs credited._x000D_
18/04/2017 - plant and customer to double check returned/damaged quantity for one of the POs.</t>
  </si>
  <si>
    <t>0305932</t>
  </si>
  <si>
    <t>452 damaged cases</t>
  </si>
  <si>
    <t>9934582, etc</t>
  </si>
  <si>
    <t>SUP_60358, SUP_60359, SUP_60361</t>
  </si>
  <si>
    <t>18/04/2017 - registered for records. Credit to customer sent.</t>
  </si>
  <si>
    <t>0305361</t>
  </si>
  <si>
    <t>Product receive with Julian Code instead of Production Date. No BBD is mentioned</t>
  </si>
  <si>
    <t>06/06/2017 follow up with the customer - completion of ISF + approval from customs _x000D_
05/06/2017 half filled  ISF document provided _x000D_
29/05/2017 reminder to US _x000D_
26/05/2017 follow up with US_x000D_
17/05/2017 follow up with TransAmerica_x000D_
15/05/2017 follow up with customer/US to organize the ship back _x000D_
10/05/2017 follow up with customer/ arranging the return of the load _x000D_
04/05/2017 reminder to the customer _x000D_
07/04/2017 - follow up with the US - how to resolve the issue _x000D_
05/04/2017 - Bruno Somers asked if he needs any help_x000D_
28/03/2017 - investigation is still in process. Update was sent to the customer_x000D_
28/02/2017 - ongoing communication with area manager Laura Brown about the status_x000D_
20/02/2017 - customer informed but not agreed_x000D_
08/02/2017 - plant asked for final confirmation of not being involved_x000D_
07/02/2017 - reminder sent to Laura Brown, asked for a help</t>
  </si>
  <si>
    <t>0313374</t>
  </si>
  <si>
    <t>84 cases came damaged</t>
  </si>
  <si>
    <t>9803339, 9803247</t>
  </si>
  <si>
    <t>CN0120161273, CN0120161274</t>
  </si>
  <si>
    <t>80577737, 80577733</t>
  </si>
  <si>
    <t>22/05/2017 - CN sent_x000D_
19/05/2017 - CN requested_x000D_
15/05/2017 - Reminder sent to Helmut_x000D_
09/05/2017 - Munich QA contacted_x000D_
04/05/2017 - Pepijn adviced to contact QA_x000D_
27/04/2017 - Pepijn requested additional information_x000D_
25/04/2017 - Reminder sent to the customer_x000D_
19/04/2017 - Pepijn asked for more details_x000D_
18/04/2017 - Sent to Pepijn</t>
  </si>
  <si>
    <t>0313092</t>
  </si>
  <si>
    <t>75 cases damaged because of the hole in the container</t>
  </si>
  <si>
    <t>CN0120161272</t>
  </si>
  <si>
    <t>XINU8071790</t>
  </si>
  <si>
    <t>02/05/2017 - C informed_x000D_
28/04/2017 - Checklist received_x000D_
24/04/2017 - Pepijn checking with KTN loading evidence_x000D_
18/04/2017 - Sent to Pepijn</t>
  </si>
  <si>
    <t>0302208</t>
  </si>
  <si>
    <t>78 cases damaged cans</t>
  </si>
  <si>
    <t>OD16003274</t>
  </si>
  <si>
    <t>24/04/2017 - no feedback received, closed today. NOT VALID COMPLAINT!_x000D_
19/04/2017- reminder sent to customer on validity of complaint_x000D_
18/04/2017 - customer to advise container from the 6 containers from this PO_x000D_
13/04/2017 - reminders to customer for requested material for complaint registration</t>
  </si>
  <si>
    <t>0311871</t>
  </si>
  <si>
    <t>Missing cases_x000D_
Resolution: Mexico provides the evidences of loading, complaint rejected</t>
  </si>
  <si>
    <t>CN0420170113</t>
  </si>
  <si>
    <t>HLBU1069813</t>
  </si>
  <si>
    <t>19/04/2017 - Sent out to Iván</t>
  </si>
  <si>
    <t>0304692</t>
  </si>
  <si>
    <t>Shortage 12 cases</t>
  </si>
  <si>
    <t>4500312-4</t>
  </si>
  <si>
    <t>TCKU9814539</t>
  </si>
  <si>
    <t>16/05/2017 - Credit note has been sent to the customer_x000D_
11/05/2017 - Crediting process_x000D_
09/05/2017 - Customer updated_x000D_
08/05/2017 - Follow up with US team_x000D_
02/05/2017 - Plant reminded_x000D_
24/04/2017 - customer contacted_x000D_
24/04/2017 - Plant contacted</t>
  </si>
  <si>
    <t>314030, 314032</t>
  </si>
  <si>
    <t>51 cases damaged</t>
  </si>
  <si>
    <t>9743670, 9720405, 9720406</t>
  </si>
  <si>
    <t>CN0120161231-1, CN0120161207</t>
  </si>
  <si>
    <t>CAIU8098472, LGEU5102149</t>
  </si>
  <si>
    <t>03/05/2017 - CN sent_x000D_
02/05/2017 - Pepijn accepted, OT contacted for CN_x000D_
24/04/2017 - Reminder sent to Pepijn_x000D_
19/04/2017 - plant contacted</t>
  </si>
  <si>
    <t>0313895</t>
  </si>
  <si>
    <t>1 damaged case</t>
  </si>
  <si>
    <t>16/05/2017 - sent for approval to AM_x000D_
16/05/2017 - accepted_x000D_
16/05/2017 - Escalated Pepijn_x000D_
15/05/2017 - reminder_x000D_
12/05/2017 - Jessica will check  ZCR6 Credit note and give me the feedback_x000D_
09/05/2017 - reminder sent,_x000D_
02/05/2017 - Plant asked additional information - Provided_x000D_
02/05/2017 - reminder sent_x000D_
25/04/2017 - provided _x000D_
24/04/2017 - plant asked more info_x000D_
21/04/2017 - Reminder sent_x000D_
19/04/2017 - Sent to plant</t>
  </si>
  <si>
    <t>0315849</t>
  </si>
  <si>
    <t>Customer received 6 emtied cases_x000D_
Resolution: AM acceoted the complaint</t>
  </si>
  <si>
    <t>9-Belgium Corona</t>
  </si>
  <si>
    <t>20/04/2017 Under investigation</t>
  </si>
  <si>
    <t>0316453</t>
  </si>
  <si>
    <t>6 Kegs poluted, 1 Keg cap missing</t>
  </si>
  <si>
    <t>9882010/9882011</t>
  </si>
  <si>
    <t>DGOCN07170108/DGOCN07170108A</t>
  </si>
  <si>
    <t>22150365/22150363</t>
  </si>
  <si>
    <t>CXRU1027017</t>
  </si>
  <si>
    <t>12/05/2017 in credtiting process _x000D_
04/05/2017 follow up with the customer _x000D_
02/05/2017 reminder to the US _x000D_
20/04/2017 - Plant contacted</t>
  </si>
  <si>
    <t>02/05/2017 reminder to the US _x000D__x000D_
20/04/2017 - Plant contacted</t>
  </si>
  <si>
    <t>0316010</t>
  </si>
  <si>
    <t>15 pallets shifted</t>
  </si>
  <si>
    <t>24/05/2017 - CN sent_x000D_
22/05/2017 - Extra fees consolidation_x000D_
18/05/2017 - Invoice provided_x000D_
16/05/2017 - Reminder sent_x000D_
09/05/2017 - Extra fees invoices requested_x000D_
02/05/2017 - Pepijn accepted, OT contacted_x000D_
25/04/2017 - Reminder sent_x000D_
21/04/2017 - Sent out to Pepijn</t>
  </si>
  <si>
    <t>0318279</t>
  </si>
  <si>
    <t>Each case missing one can, total 72 cases missing</t>
  </si>
  <si>
    <t>JJP-068/2016</t>
  </si>
  <si>
    <t>09/05/2017 - CN sent_x000D_
09/05/2017 - Helmut accepted and OT contacted for the CN_x000D_
28/04/2017 - Helmut investigating with the QA dpt_x000D_
21/04/2017 - Helmut requested additional pics_x000D_
21/04/2017 - Sent out to Helmut</t>
  </si>
  <si>
    <t>0318230</t>
  </si>
  <si>
    <t>Incorrect BBD printed on cartons, customer wants to replace cartons</t>
  </si>
  <si>
    <t>JJP-001/2017</t>
  </si>
  <si>
    <t>FRAN HWH CAN 2 5L BOX INT IPPC</t>
  </si>
  <si>
    <t>12/05/2017 - Letter provided and complaint closed_x000D_
09/05/2017 - Letter of explanation requested from Helmut_x000D_
09/05/2017 - Customer asked for a letter of explanation_x000D_
02/05/2017 - Extra fees consolidation_x000D_
28/04/2017 -  Helmut accepted the complaint_x000D_
25/04/2017 - Reminder sent_x000D_
21/04/2017 - Sent out to Helmut</t>
  </si>
  <si>
    <t>0317395</t>
  </si>
  <si>
    <t>Belle-Vue</t>
  </si>
  <si>
    <t>Keg Valve - rubber popped up</t>
  </si>
  <si>
    <t>9806597, 9820373</t>
  </si>
  <si>
    <t>PRB382HWRS, PRB003-17HWRS</t>
  </si>
  <si>
    <t>06/06/2017 - sent for approval_x000D_
06/06/2017 - accepted by plant_x000D_
30/05/2017 - reminder sent_x000D_
24/05/2017 - additional info to plant provided_x000D_
23/05/2017 - reminder sent_x000D_
16/05/2017 - follow up with plant to accept_x000D_
16/05/2017 - checking with customer to place a temperature tracking device_x000D_
16/05/2017 - information about route received, _x000D_
05/05/2017 - asking Transpor planner if they can check it with forwarder_x000D_
03/05/2017 - asking the customer for additional information_x000D_
03/05/2017 - following investigation with plant and checking with Transport company the conditions_x000D_
02/05/2017 - reminder sent_x000D_
21/04/2017 - sent to plant</t>
  </si>
  <si>
    <t>0311920</t>
  </si>
  <si>
    <t>Customer received 9 containers with 96 cases less in each container and 1 contianwer with 96 extra cases. Total missing cases 768</t>
  </si>
  <si>
    <t>OP16002860</t>
  </si>
  <si>
    <t>HLXU8131966</t>
  </si>
  <si>
    <t>15/05/2017 Reminder sent_x000D_
11/05/2017 Reminder sent_x000D_
02/05/2017 Reminder sent_x000D_
27/04/2017 Complaint sent to plant</t>
  </si>
  <si>
    <t>0318406</t>
  </si>
  <si>
    <t>Customer received one SKU which doesn't march with the SKU in the Invoices</t>
  </si>
  <si>
    <t>TGHU8662799</t>
  </si>
  <si>
    <t>25/04/2017 Under investigation BSC</t>
  </si>
  <si>
    <t>0324043</t>
  </si>
  <si>
    <t>Customer claim received product with less than 75% shelf life</t>
  </si>
  <si>
    <t>Rerouting_AE_to_PL</t>
  </si>
  <si>
    <t>OOLU7919748…</t>
  </si>
  <si>
    <t>26/04/2017 Under investigation BSC</t>
  </si>
  <si>
    <t>0316724</t>
  </si>
  <si>
    <t>mouldy cases</t>
  </si>
  <si>
    <t>9822955/9832256</t>
  </si>
  <si>
    <t>BUD-707</t>
  </si>
  <si>
    <t>80580319/22173461</t>
  </si>
  <si>
    <t>BMOU6286001  MAGU5563803  TCNU7579498  YMMU601402</t>
  </si>
  <si>
    <t>26/05/2017 waiting for confirmation of the ship date _x000D_
23/05/2017 final amount claimed confirmed to US_x000D_
16/05/2017  confirming total quantity of repacking material with customer _x000D_
11/05/2017 confirming total quantity of repacking material with customer _x000D_
05/05/2017 follow up with the US _x000D_
25/04/2017 US informed about new complaint</t>
  </si>
  <si>
    <t>0312992</t>
  </si>
  <si>
    <t>Shortage 80 kegs</t>
  </si>
  <si>
    <t>STEL ART PET 12L BOX CND</t>
  </si>
  <si>
    <t>2/05/2017 - Reminder to the plant_x000D_
24/04/2017 - Customer contacted_x000D_
24/04/2017 - Plant contacted</t>
  </si>
  <si>
    <t>0317626</t>
  </si>
  <si>
    <t>Customer received 30 emptied cases (Re-routing)</t>
  </si>
  <si>
    <t>OOLU7919748 - OOLU7851565</t>
  </si>
  <si>
    <t>15/05/2017 Reminder sent_x000D_
25/04/2017 Plant contacted</t>
  </si>
  <si>
    <t>0316713</t>
  </si>
  <si>
    <t>BS-724B</t>
  </si>
  <si>
    <t>BMOU4425303</t>
  </si>
  <si>
    <t>26/05/2017 waiting for confirmation of the ship date _x000D_
23/05/2017 final amount claimed confirmed to US _x000D_
11/05/2017 confirming total quantity of repacking material with customer _x000D_
05/05/2017 follow up with the US _x000D_
25/04/2017 US informed about new complaint</t>
  </si>
  <si>
    <t>0332871</t>
  </si>
  <si>
    <t>23 cartons missing</t>
  </si>
  <si>
    <t>TEMU5878165</t>
  </si>
  <si>
    <t>05/05/2017 - outlook issues for Eva! _x000D_
26/04/2017 - OT contacted for CN_x000D_
25/04/2017 - forwarded to plant. Accepted.</t>
  </si>
  <si>
    <t>0322365</t>
  </si>
  <si>
    <t>pallets damaged + 10 cases damaged</t>
  </si>
  <si>
    <t>SANU7999977</t>
  </si>
  <si>
    <t>02/05/2017 - Reminder sent to customer and credit note forwarded._x000D_
27/04/2017 - customer to advise why eDDA needs to be changed._x000D_
25/04/2017  - Bremen to advise with the eDDA correction _x000D_
25/04/2017 - OT contacted for CN_x000D_
25/04/2017 - forwarded to plant. Accepted</t>
  </si>
  <si>
    <t>0324750</t>
  </si>
  <si>
    <t>not received:  Invoice, Packing list, COO &amp; waybill, not able to clear the consignments --&gt; Demurrage charges</t>
  </si>
  <si>
    <t>9816792, 9816793</t>
  </si>
  <si>
    <t>010694-1, 010694-2</t>
  </si>
  <si>
    <t>08/06/2017 - MD contactedspld to to be extend to HQ06 for the crediting_x000D_
07/06/2017 - OTC contacted for extra fees booking_x000D_
06/06/2017 - AM accepted complaint_x000D_
29/05/2017 - feedback received from customer. AM contacted for approval._x000D_
25/015/2017 - customer to answer some questions before CN_x000D_
25/05/2017 - final amount received from customer_x000D_
23/05/2017 - reminder sent to customer_x000D_
27/04/2017 - customer contacted for explanation of demurrage_x000D_
26/04/2017 - AM contacted_x000D_
26/04/2017 - BSC contacted. Rejected</t>
  </si>
  <si>
    <t>0282366</t>
  </si>
  <si>
    <t>Shortage 19 cases</t>
  </si>
  <si>
    <t>4500293-2A</t>
  </si>
  <si>
    <t>DFSU6636734</t>
  </si>
  <si>
    <t>16/05/2017 - Credit note has been sent to the customer_x000D_
11/05/2017 - Customer updated_x000D_
09/05/2017 - Credit note has been issued by US Team_x000D_
03/05/2017 - Reminder towards US_x000D_
02/05/2017 - Customer updated_x000D_
28/04/2017 - Customer contacted_x000D_
28/04/2017 - Plant contacted</t>
  </si>
  <si>
    <t>0324678</t>
  </si>
  <si>
    <t>1 Leaker and contaminated pallet</t>
  </si>
  <si>
    <t>02/05/2017 -  C informed_x000D_
28/04/2017 - CN received_x000D_
26/04/2017 - OT CN requested_x000D_
26/04/2017 - Sent out to Michel</t>
  </si>
  <si>
    <t>0324670</t>
  </si>
  <si>
    <t>23 cases damaged</t>
  </si>
  <si>
    <t>23/05/2017 - Cinformed_x000D_
19/05/2017 - CN accepted_x000D_
16/05/2017 - Reminder sent_x000D_
09/05/2017 - Extra fees invoices requested_x000D_
02/05/2017 - Pepijn accepted, OT contacted_x000D_
26/04/2017 - Sent out to Pepijn</t>
  </si>
  <si>
    <t>0313982</t>
  </si>
  <si>
    <t>the expiry date is not as same as the shipping document / not dual code on the product / GMO free beer</t>
  </si>
  <si>
    <t>BUD-703</t>
  </si>
  <si>
    <t>TTNU8465893</t>
  </si>
  <si>
    <t>BUD OW 24 0,473L ALNR US DEP</t>
  </si>
  <si>
    <t>02/06/2017 follow up with US _x000D_
01/06/2017 cost claimed confirmed by the customer _x000D_
30/05/2017 reminder to the customer _x000D_
26/05/2017 waiting for confirmation of total amound claimed _x000D_
26/05/2017 sampling breakdown provided from the customer _x000D_
17/05/2017 follow up with the customer on more details_x000D_
17/05/2017 customer decided to use these alu bottle for sampling _x000D_
10/05/2017 follow up wih the customer _x000D_
09/05/2017 reminder to US _x000D_
27/04/2017 US informed about new complaint</t>
  </si>
  <si>
    <t>0326759</t>
  </si>
  <si>
    <t>flat beer in 5 kegs</t>
  </si>
  <si>
    <t>9486033/ 9585462</t>
  </si>
  <si>
    <t>1604/ 1625</t>
  </si>
  <si>
    <t>17/05/2017 - KTN informed about the return!_x000D_
16/05/2017 - AM approved. OTC contacted. Credit booked._x000D_
15/05/2017 - AM contacted for approval_x000D_
15/05/2017 - accepted. OT contacted_x000D_
10/05/2017 - AM answered. TP contacted (Denisa)_x000D_
05/05/2017 - questions received from plant. Customer contacted._x000D_
04/05/2017 - reminder sent to plant_x000D_
02/05/2017 - reminder sent to plant_x000D_
26/04/2017 - forwarded to plant</t>
  </si>
  <si>
    <t>0326762</t>
  </si>
  <si>
    <t>9486023/ 9487963</t>
  </si>
  <si>
    <t>1598/ 1600</t>
  </si>
  <si>
    <t>17/05 - KTN informed about the return!_x000D_
03/05/2017 - OTC contacted for booking extra fees_x000D_
02/05/2017 - AM contacted for approval of extra fees booking_x000D_
02/05/2017 - OT contcated for CN_x000D_
02/05/2017 - accepted by plant._x000D_
26/04/2017 - forwarded to plant</t>
  </si>
  <si>
    <t>0326767</t>
  </si>
  <si>
    <t>9581177/ 9581180/ 9639216/ 9639220</t>
  </si>
  <si>
    <t>1615/ 1616/ 1632/ 1634</t>
  </si>
  <si>
    <t>17/05 - KTN informed about the return!_x000D_
27/04/2017 - OTC contacted for extra fees booking_x000D_
27/04/2017 - OT contacted for CN. Done_x000D_
27/04/2017 - AM contacted for approval of extra fees. Approved_x000D_
26/04/2014 - forwarded to plant. Accepted</t>
  </si>
  <si>
    <t>0327752</t>
  </si>
  <si>
    <t>90 cases damaged and return to brewery</t>
  </si>
  <si>
    <t>SUP_60517</t>
  </si>
  <si>
    <t>27/04/2017 - customer credited</t>
  </si>
  <si>
    <t>SUP_60363</t>
  </si>
  <si>
    <t>12/05/2017 - CNs re-sent to customer and complaint closed as no feedback received from customer_x000D_
09/05/2017 - reminder sent _x000D_
27/04/2017 - OT to provide CN, goods were returned and GRd</t>
  </si>
  <si>
    <t>0324410</t>
  </si>
  <si>
    <t>4 leaking kegs of Hoe Rosee</t>
  </si>
  <si>
    <t>DGOHK01170202</t>
  </si>
  <si>
    <t>MRKU7450071</t>
  </si>
  <si>
    <t>12/05/2017 - CN received and complaint closed_x000D_
10/05/2017 - Sem accepted_x000D_
09/05/2017 - Reminder sent to the plant_x000D_
27/04/2017 - Customer contacted_x000D_
27/04/2017 - Plant contacted</t>
  </si>
  <si>
    <t>0318689</t>
  </si>
  <si>
    <t>45 cases do not have a cover to hold the cans within the tray which caused a damage</t>
  </si>
  <si>
    <t>3834-1</t>
  </si>
  <si>
    <t>21931979 / 21931978</t>
  </si>
  <si>
    <t>MSCU4921458/MSCU5052430</t>
  </si>
  <si>
    <t>06/06/2017 in crediting process _x000D_
05/06/2017 AM accepted the complaint _x000D_
26/05/2017 follow up with AM - Laura Brown_x000D_
22/05/2017 AM contacted _x000D_
19/05/2017 rejected by US_x000D_
16/09/2017 reminder to US _x000D_
09/09/2017 reminder to US _x000D_
02/05/2017 US informed about new complaint</t>
  </si>
  <si>
    <t>324722..</t>
  </si>
  <si>
    <t>Damaged cases due to shifted pallets</t>
  </si>
  <si>
    <t>09/05/2017 - C informed_x000D_
04/05/2017 - Pepijn rejected_x000D_
27/04/2017 - Sent out to Pepijn</t>
  </si>
  <si>
    <t>0334862</t>
  </si>
  <si>
    <t>flat beer in 1 keg</t>
  </si>
  <si>
    <t>SNG2017-04</t>
  </si>
  <si>
    <t>17/05/2017 - KTN informed about the return!_x000D_
05/05/2017 - OTC contacted for CN for beer_x000D_
05/05/2017 - AM contacted for approval_x000D_
05/05/2017 - plant accepted_x000D_
04/05/2017 - plant contacted_x000D_
27/04/2017 - email created but was waiting for extra details</t>
  </si>
  <si>
    <t>SNG2017-20</t>
  </si>
  <si>
    <t>17/05 - KTN informed about the return!_x000D_
10/05/2017 - customer informed, waiting for the return of the kegs_x000D_
05/05/2017 - reminder sent to OT_x000D_
28/04/2017 - OTC contacted for extra fees booking. done_x000D_
28/04/2017 - AM contacted for approval for the extra fees. Accepted._x000D_
28/04/2017 - OT contacted for CN for the beer_x000D_
27/04/2017 - forwarded to plant. Accepted.</t>
  </si>
  <si>
    <t>2 full containers claimed due to condensation</t>
  </si>
  <si>
    <t>CN0120161208</t>
  </si>
  <si>
    <t>06/06/2017 - Investigation on going with the plant_x000D_
29/05/2017 - Pepijn rejected, advised to contact the plant_x000D_
29/05/2017 - Complaint discussed with Flavia and Pepijn, to be reconfirmed with Tom_x000D_
23/05/2017 - Reminder sent_x000D_
15/05/2017 - KTN confirming whether desiccants were applied_x000D_
09/05/2017 - Reminder sent_x000D_
02/05/2017 - Pepijn will pick it up with KTN_x000D_
27/04/2017 - Pepijn requested additional information_x000D_
25/04/2017 - Pepijn needs to check with QA_x000D_
25/04/2017 - Sent out to Pepijn</t>
  </si>
  <si>
    <t>2 kegs leaking</t>
  </si>
  <si>
    <t>HK0120170201</t>
  </si>
  <si>
    <t>02/05/2017 - C informed_x000D_
02/05/2017 - OT contacted for the CN_x000D_
28/04/2017 - Michel accepted_x000D_
27/04/2017 - Sent out to Michel</t>
  </si>
  <si>
    <t>0314287</t>
  </si>
  <si>
    <t>115 cases damaged due beer leakage (Sleek cans)</t>
  </si>
  <si>
    <t>OP16002865</t>
  </si>
  <si>
    <t>TTNU4449317</t>
  </si>
  <si>
    <t>29/05/2017 CN in process_x000D_
16/05/2017 Reminder sent to plant_x000D_
12/05/2017 Reminder sent, Acceptance needed_x000D_
03/05/2017 Affected batch code sent to plant_x000D_
28/04/2017 Sent to plant</t>
  </si>
  <si>
    <t>0326611</t>
  </si>
  <si>
    <t>Goods not ready leading to demurrage</t>
  </si>
  <si>
    <t>B115306</t>
  </si>
  <si>
    <t>08/06/2017 - CN received and sent_x000D_
02/06/2017 - GLASS CN requested_x000D_
01/06/2017 - CC and G/L received_x000D_
24/05/2017 - CC and GL requested_x000D_
22/05/2017 - Pepijn accepted_x000D_
16/05/2017 - ID provided explanation _x000D_
11/05/2017 - TP adviced to contact ID_x000D_
04/05/2017 - Pepijn adviced to contact TP_x000D_
28/04/2017 - Sent to plant</t>
  </si>
  <si>
    <t>0329730</t>
  </si>
  <si>
    <t>Customer received goods with 2 weeks delay</t>
  </si>
  <si>
    <t>STEL ART OW 12 0,66L BOX INT VBI</t>
  </si>
  <si>
    <t>08/05 - all information provided to AM, agreed to reject this complaint based on these reasons_x000D_
05/05 - no reason for accepting, everything delivered in time or with small delay caused by _x000D_
customer_x000D_
02/05 - followed internal investigation with OT, with Transport and Invetory_x000D_
28/04 - Pepijn contacted</t>
  </si>
  <si>
    <t>0330336</t>
  </si>
  <si>
    <t>Customer received 10 cases emptied and 1 case with 10 bottles less. Customer claiming for Rework of the full containers.</t>
  </si>
  <si>
    <t>9604979 -9604974</t>
  </si>
  <si>
    <t>4503409663 - 4503409658</t>
  </si>
  <si>
    <t>80550289 - 80550291</t>
  </si>
  <si>
    <t>INBU5337842 - MEDU4296721</t>
  </si>
  <si>
    <t>0329829</t>
  </si>
  <si>
    <t>Customer received 2 containers with 14 damaged cases (broken bottles)</t>
  </si>
  <si>
    <t>9846438 - 9846442</t>
  </si>
  <si>
    <t>4503506839 - 4503506848</t>
  </si>
  <si>
    <t>80581595 - 80581599</t>
  </si>
  <si>
    <t>GLDU7399110 - INBU5465550</t>
  </si>
  <si>
    <t>CORO EXTR OW 24 0,33L COMP VBI</t>
  </si>
  <si>
    <t>28/04/2017 Under investigation - Alignment</t>
  </si>
  <si>
    <t>0329550</t>
  </si>
  <si>
    <t>The customer claim have  received 1656 case with short shelf life, needs a shelf life of minimum 9 month. They want  the 30% discount form the invoice.</t>
  </si>
  <si>
    <t>SB4165_1_D</t>
  </si>
  <si>
    <t>TCNU9869095</t>
  </si>
  <si>
    <t>15/05/2017 Reminder sent_x000D_
04/05/2017 Reminder sent_x000D_
28/04/2017 Sent to plant</t>
  </si>
  <si>
    <t>0329298</t>
  </si>
  <si>
    <t>BBD different on keg caps and on documents</t>
  </si>
  <si>
    <t>ST0238</t>
  </si>
  <si>
    <t>06/06/2017 - Reminder sent to get invoices for extra fees_x000D_
29/05/2017 - reminder sent to get invoices / calculation_x000D_
23/05/2017 - custoémer receved on 18th, situation saved, extra fees awaiting_x000D_
23/05/2017 - checking with customer if caps received and asking for extra costs_x000D_
16/05/2017 - checking with customer if the caps were received_x000D_
12/05/2017 - following the shipment and awaiting extra fees, send the confirmation of the batch._x000D_
09/05/2017 - Sent new caps to Asahi -&gt; issue solved_x000D_
05/05/2017 - Michel and Alain will provide info on Monday _x000D_
05/05/2017 - Reminder to Alain_x000D_
02/05/2017 - Alain should provide info_x000D_
02/05/2017 - sent to Michel Florkin_x000D_
02/05/2017 - Issue with BBD printing, not loggistics_x000D_
02/05/2017 - discussed on the call with Pepijn_x000D_
02/05/2017 - Customer provided more information,_x000D_
28/04/2017 - Requested more information_x000D_
28/04/2017 - Dani Discussed with Pepijn on Friday_x000D_
27/04/2017 - discussed with Pepijn on the call_x000D_
27/04/2017 - sent to plant</t>
  </si>
  <si>
    <t>0316523</t>
  </si>
  <si>
    <t>Damaged cases due to leaking containers</t>
  </si>
  <si>
    <t>CN0120161207, CN0120161276</t>
  </si>
  <si>
    <t>19/05/2017 - C informed_x000D_
15/05/2017 - Complaint discussed with Flavia_x000D_
10/05/2017 - Pepijn checking with Kris_x000D_
09/05/2017 - Reminder sent _x000D_
02/05/2017 - Pepijn contacted</t>
  </si>
  <si>
    <t>0329798</t>
  </si>
  <si>
    <t>Protein sediments in the beer</t>
  </si>
  <si>
    <t>HW0486</t>
  </si>
  <si>
    <t>08/05/2017 - Customer provided additional information such as Batch, and quantity_x000D_
05/05/2017 - investigation with plant, getting all information_x000D_
02/05/2017 - reminder to plant, Urgent_x000D_
28/04/2017 - sent to plant for investigation and getting explanation, Urgent</t>
  </si>
  <si>
    <t>0333326</t>
  </si>
  <si>
    <t>9 Leaking kegs</t>
  </si>
  <si>
    <t>HK0320170202</t>
  </si>
  <si>
    <t>09/08/2017 - CN sent to the customer_x000D_
05/05/2017 - Kathryn accepted and CN requested_x000D_
03/05/2017 - Sent out</t>
  </si>
  <si>
    <t>0328894</t>
  </si>
  <si>
    <t>leaking and polluted kegs</t>
  </si>
  <si>
    <t>9937221/9938089</t>
  </si>
  <si>
    <t>DGO07170109A/DGO07170108A</t>
  </si>
  <si>
    <t>22189887/22189882</t>
  </si>
  <si>
    <t>CCLU8585737</t>
  </si>
  <si>
    <t>_x000D_
03/05/2017 US informed about new complaint</t>
  </si>
  <si>
    <t>316523, 333545</t>
  </si>
  <si>
    <t>86 cases damaged due to damaged pallets</t>
  </si>
  <si>
    <t>9803780,</t>
  </si>
  <si>
    <t>CN0120161275, CN0120170106-A</t>
  </si>
  <si>
    <t>15/05/2017 - CN sent_x000D_
12/05/2017 - CN requested_x000D_
10/05/2017 - Pepijn accepted_x000D_
03/05/2017 - Sent out to Pepijn</t>
  </si>
  <si>
    <t>BLUE POINT TOASTED KEG 19,5 L FLASH COMP</t>
  </si>
  <si>
    <t>03/05/2017 US informed about new complaint</t>
  </si>
  <si>
    <t>0333400</t>
  </si>
  <si>
    <t>2 full containers condensation</t>
  </si>
  <si>
    <t>CN0120170105</t>
  </si>
  <si>
    <t>16/05/2017 - C informed_x000D_
15/05/2017 - Complaint rejected_x000D_
10/05/2017 - Pepijn contacted QA _x000D_
03/05/2017 - Sent out to Pepijn</t>
  </si>
  <si>
    <t>0335365</t>
  </si>
  <si>
    <t>Different ordered / delivered quantity / POCM</t>
  </si>
  <si>
    <t>Customer recived half pallet of 34066 instead of full pallet of 54066</t>
  </si>
  <si>
    <t>19/05 - new invoice made_x000D_
04/05 - sent to plant</t>
  </si>
  <si>
    <t>0334592</t>
  </si>
  <si>
    <t>Ringnes Norway</t>
  </si>
  <si>
    <t>NO</t>
  </si>
  <si>
    <t>Customer received in Norway, Italian product. Customer cleared the container and will do the re-routhing of the goods to Italy. AB Inbev will cover the cost.</t>
  </si>
  <si>
    <t>TRLU6562527</t>
  </si>
  <si>
    <t>15/05/2017 Reminder sent _x000D_
04/05/2017 CD contacted</t>
  </si>
  <si>
    <t>0329441</t>
  </si>
  <si>
    <t>Customer received 72 cases extra cases of Pacifico and 144 missing cases of Corona</t>
  </si>
  <si>
    <t>SB4252_C</t>
  </si>
  <si>
    <t>TCLU4042255</t>
  </si>
  <si>
    <t>15/05/2017 Reminder sent_x000D_
04/05/2017 Sent to plant for investigation</t>
  </si>
  <si>
    <t>PACI OW 24 0,355L LOOS P AT</t>
  </si>
  <si>
    <t>04/05/2017 Plant contacted</t>
  </si>
  <si>
    <t>0337322</t>
  </si>
  <si>
    <t>Olympic Brewery S.A</t>
  </si>
  <si>
    <t>126 cartons missing. Invoices to be fixed</t>
  </si>
  <si>
    <t>04-2017-A</t>
  </si>
  <si>
    <t>ZCSU8761454</t>
  </si>
  <si>
    <t>CORO EXTR OW 8X3 0,355L GR</t>
  </si>
  <si>
    <t>15/05/2017 Reminder sent_x000D_
04/05/2017 Plant contacted</t>
  </si>
  <si>
    <t>0336584</t>
  </si>
  <si>
    <t>MCD-710</t>
  </si>
  <si>
    <t>80586193 / 22190021</t>
  </si>
  <si>
    <t>HLXU5069275</t>
  </si>
  <si>
    <t>MICH DARK OW 4X6 0,355L TO BSKT TW</t>
  </si>
  <si>
    <t>01/06/2017 confirmation of address where to ship the repack _x000D_
26/05/2017 waiting for confirmation of the ship date _x000D_
23/05/2017 final amount claimed confirmed to US _x000D_
16/05/2017 follow up with the customer _x000D_
11/05/2017  confirming total quantity of repacking material with customer_x000D_
05/05/2017 US informed about new claim</t>
  </si>
  <si>
    <t>334954, 333274</t>
  </si>
  <si>
    <t>20 damaged cases</t>
  </si>
  <si>
    <t>9906828, 9929005</t>
  </si>
  <si>
    <t>4504862019, 4504865772</t>
  </si>
  <si>
    <t>FRAN HWH OW 20 0,5L BOX USA DEP N</t>
  </si>
  <si>
    <t>15/05/2017 - CN sent_x000D_
12/05/2017 - CN requested_x000D_
10/05/2017 - Pepijn accepted_x000D_
04/05/2017 - Sent out to Pepijn</t>
  </si>
  <si>
    <t>0336606</t>
  </si>
  <si>
    <t>damaged secondary packaging - mouldy cases</t>
  </si>
  <si>
    <t>9927181/9926814</t>
  </si>
  <si>
    <t>BS-730B/BS-728B/BUD-708A/BS-732B/BS-721AB/BS-731A</t>
  </si>
  <si>
    <t>80585996/</t>
  </si>
  <si>
    <t>YMMU6033837</t>
  </si>
  <si>
    <t>02/06/2017 follow up with US_x000D_
02/06/2017 US requests an approval  of cost from customer _x000D_
01/06/2017 confirmation of address where to ship the repack provided to US_x000D_
26/05/2017 waiting for confirmation of the ship date _x000D_
23/05/2017 final amount claimed confirmed to US _x000D_
16/05/2017 follow up with the customer _x000D_
11/05/2017 confirming total quantity of repacking material with customer_x000D_
05/05/2017 US informed about new complaint</t>
  </si>
  <si>
    <t>26/05/2017 waiting for confirmation of the ship date _x000D_
23/05/2017 final amount claimed confirmed to US _x000D_
16/05/2017 follow up with the customer _x000D_
11/05/2017 confirming total quantity of repacking material with customer_x000D_
05/05/2017 US informed about new complaint</t>
  </si>
  <si>
    <t>0337752</t>
  </si>
  <si>
    <t>3 missing cases</t>
  </si>
  <si>
    <t>296_A</t>
  </si>
  <si>
    <t>HLXU8175748</t>
  </si>
  <si>
    <t>09/05/2017 Mexico provided evidences of loading_x000D_
04/05/2017 Sent to plant</t>
  </si>
  <si>
    <t>0339035</t>
  </si>
  <si>
    <t>16 cases damaged by water</t>
  </si>
  <si>
    <t>TCLU1624864</t>
  </si>
  <si>
    <t>15/05/2017 Reminder sent_x000D_
05/05/2017 Plant contacted</t>
  </si>
  <si>
    <t>0338331</t>
  </si>
  <si>
    <t>leaking 1 x 6 L keg</t>
  </si>
  <si>
    <t>4500309130-114820</t>
  </si>
  <si>
    <t>_x000D_
04/05/2017 - OT contacted. CN done but not correct_x000D_
04/05/2017 - accepted_x000D_
04/05/2017 - forwarded to plant</t>
  </si>
  <si>
    <t>0335703</t>
  </si>
  <si>
    <t>incorrect price</t>
  </si>
  <si>
    <t>OD16004197</t>
  </si>
  <si>
    <t>_x000D_
30/05/2017 - customer and AM proved that price is incorrect indeed. Mistake in MD! CN to be issued for extra fees._x000D_
05/05/2017 - customer made an error, this is not a valid complaint, the price is correct</t>
  </si>
  <si>
    <t>0323414</t>
  </si>
  <si>
    <t>missing B/L for ETA: 2 May</t>
  </si>
  <si>
    <t>31/05/2017 - customer could clear in time, complaint to be closed._x000D_
04/05/2017 - reminder sent to BSC_x000D_
25/04/2017 - forwaded to BSC</t>
  </si>
  <si>
    <t>0329959</t>
  </si>
  <si>
    <t>Missing container, Shipment not received</t>
  </si>
  <si>
    <t>OP16002861_B</t>
  </si>
  <si>
    <t>TGHU9528953</t>
  </si>
  <si>
    <t>CORO EXTR OW 2X12 0,355L 4.5 MO AE</t>
  </si>
  <si>
    <t>05/05/2017 Under investigation BSC</t>
  </si>
  <si>
    <t>26/05/2017 reminder to US_x000D_
11/05/2017  waiting for account to be charged for product cost 33,86 USD _x000D_
01/05/2017 US confirmed the acceptance of claim_x000D_
27/04/2017 follow up with the US _x000D_
24/04/2017 follow up with the customer _x000D_
19/04/2017 additional info requested by the US_x000D_
13/04/2017 follow up with the US _x000D_
11/04/2017 sent to US</t>
  </si>
  <si>
    <t>4 pieces pallet no mark IPPC, but CCIB required to destroy all the 8 pallets.</t>
  </si>
  <si>
    <t>DGOCN07161002A</t>
  </si>
  <si>
    <t>PALLET DISPOSABLE NR 940X813X140MM US</t>
  </si>
  <si>
    <t>02/06/2017 CN provided to the customer _x000D_
29/05/2017 in crediting process_x000D_
15/05/2017 follow up with Goose team _x000D_
11/05/2017 disposal evidence provided to US_x000D_
09/05/2017 follow up with the US _x000D_
05/05/2017 US informed about new complaint</t>
  </si>
  <si>
    <t>0339901</t>
  </si>
  <si>
    <t>Customer has received delivery with 6 polluted kegs. Extra fees to be follow from customer side.</t>
  </si>
  <si>
    <t>DGO07170109</t>
  </si>
  <si>
    <t>MMAU1091798</t>
  </si>
  <si>
    <t>02/06/2017 follow up with the customer - asking for destruction letter _x000D_
01/06/2017 US confirmed the acceptance _x000D_
26/05/2017 reminder to US_x000D_
17/05/2017 follow up with US - under investigation _x000D_
09/05/2017 - Customer contacted_x000D_
09/05/2017 - Plant contacted</t>
  </si>
  <si>
    <t>0338391</t>
  </si>
  <si>
    <t>Customer received mouldy  pallets and cartons.</t>
  </si>
  <si>
    <t>9926827/</t>
  </si>
  <si>
    <t>BS-726B</t>
  </si>
  <si>
    <t>22189995/22189996</t>
  </si>
  <si>
    <t>BEAU4187520/HLXU6359140_x000D_
TCLU8124120</t>
  </si>
  <si>
    <t>01/06/2017 confirmation of address where to ship the repack provided to US_x000D_
26/05/2017 waiting for confirmation of the ship date _x000D_
23/05/2017 final amount claimed confirmed to US _x000D_
16/05/2017 follow up with the customer _x000D_
11/05/2017 confirming the final quantity of repacking material _x000D_
10/05/2017 US informed about new complaint</t>
  </si>
  <si>
    <t>0338550</t>
  </si>
  <si>
    <t>Customer received mouldy pallets and cartons.</t>
  </si>
  <si>
    <t>BS-729A</t>
  </si>
  <si>
    <t>SEGU6195059</t>
  </si>
  <si>
    <t>01/06/2017 confirmation of address where to ship the repack provided to US_x000D_
26/05/2017 waiting for confirmation of the ship date _x000D_
23/05/2017 final amount claimed confirmed to US _x000D_
16/05/2017 follow up with the customer _x000D_
11/05/2017 confirming the final quantity of repacking material_x000D_
10/05/2017 US informed about new complaint</t>
  </si>
  <si>
    <t>0338386</t>
  </si>
  <si>
    <t>MCD-709</t>
  </si>
  <si>
    <t>80573979/22133859</t>
  </si>
  <si>
    <t>SLSU8055720</t>
  </si>
  <si>
    <t>MICH DARK OW 15 0,65L TO TW</t>
  </si>
  <si>
    <t>25/05/2017 CN sent to the customer _x000D_
18/05/2017 in crediting process_x000D_
10/05/2017 US informed about new complaint</t>
  </si>
  <si>
    <t>0340891</t>
  </si>
  <si>
    <t>Missing cases on 3 different Orderes each time few bottles or cases.</t>
  </si>
  <si>
    <t>4500576895, 4500580587, 4500580586</t>
  </si>
  <si>
    <t>23/05/2017 - karin asking additional data, after rejected, waiting for CMR to provide_x000D_
16/05/2017 - All details provided to plant_x000D_
12/05/2017 - CMR provided_x000D_
05/05/2017 - Complaint submited but not complete</t>
  </si>
  <si>
    <t>0343029</t>
  </si>
  <si>
    <t>16 damaged cases in 2 containers due to incorrect securing</t>
  </si>
  <si>
    <t>9927948, 9927949</t>
  </si>
  <si>
    <t>OD16004104</t>
  </si>
  <si>
    <t>MSKU5538606, MRKU8740080</t>
  </si>
  <si>
    <t>24/05 - extre fees booking ref sent to customer_x000D_
23/05/2017 - OTC contacted for booking extra fees_x000D_
23/05/2017 - AM contacted for approval. Approved._x000D_
23/05/2017 - supporting docs received_x000D_
17/05/2017 - CN asks for extra fees. Supporting docs needed._x000D_
16/05/2017 - CN received from OT_x000D_
12/05/2017 - accepted. OT contacted. _x000D_
11/05/2017  - more photos received but only for 1 of the 2 container. Customer to provide more._x000D_
11/05/2017 - Pepijn is expecting more photos. Reinforced with customer._x000D_
10/05/2017 - customer to provide more photos_x000D_
10/05/2017 - forwarded to Pepijn</t>
  </si>
  <si>
    <t>0326778</t>
  </si>
  <si>
    <t>Luxury Brands Pvt Ltd</t>
  </si>
  <si>
    <t>LK</t>
  </si>
  <si>
    <t>SL-03-17</t>
  </si>
  <si>
    <t>CMAU8327083</t>
  </si>
  <si>
    <t>07/06/2017 Waiting for AM approval, reminder sent_x000D_
11/05/2017 Under investigation BSC</t>
  </si>
  <si>
    <t>0341172</t>
  </si>
  <si>
    <t>Customer ordered 4 containers and received 2, they are claiming for the not used trucks</t>
  </si>
  <si>
    <t>07/05/2017 Mexico accepted it. CN in process_x000D_
12/05/2017 Under investigation BSC</t>
  </si>
  <si>
    <t>0347507</t>
  </si>
  <si>
    <t>Demurrage and detention charges. Complete set off documents missing ( Invoice, Packing list, COO) ETA: 25-Apr-17</t>
  </si>
  <si>
    <t>PO236-WK7-AJ</t>
  </si>
  <si>
    <t>CMAU8280685</t>
  </si>
  <si>
    <t>_x000D_
_x000D_
11/05/2017 - customer to provide more details and claimed amount_x000D_
11/05/2017 - BSC contacted</t>
  </si>
  <si>
    <t>0348424</t>
  </si>
  <si>
    <t>Origin fee paid late and the customer has been charged</t>
  </si>
  <si>
    <t>4500437789_A</t>
  </si>
  <si>
    <t>12/05/2017 Under investigation</t>
  </si>
  <si>
    <t>Customer received 51 cases of different version of Busch 355ml - not saleable in Taiwan</t>
  </si>
  <si>
    <t>80586198/22190015</t>
  </si>
  <si>
    <t>HLXU6537283</t>
  </si>
  <si>
    <t>25/05/2017 credited sent to the customer _x000D_
24/05/2017 in crediting process_x000D_
18/05/2017 under investigation - follow up with the plant_x000D_
12/05/2017 US informed about new complaint</t>
  </si>
  <si>
    <t>0345938</t>
  </si>
  <si>
    <t>Customer received wrong SKU - from UK</t>
  </si>
  <si>
    <t>9833084 - 9833081</t>
  </si>
  <si>
    <t>PY03ENE2017_B</t>
  </si>
  <si>
    <t>80577359 - 80577362</t>
  </si>
  <si>
    <t>TCNU7280830 - INKU6192920</t>
  </si>
  <si>
    <t>15/05/2017 Under investigation_x000D_
12/05/2017 Under investigation</t>
  </si>
  <si>
    <t>0344409</t>
  </si>
  <si>
    <t>2 wet cases on arrival</t>
  </si>
  <si>
    <t>05/06/2017 - reminder sent to customer_x000D_
29/05/2017 - customer requested disposal letter_x000D_
29/05/2017 - accepted based on policy under 200€_x000D_
23/05/2017 - reminder sent_x000D_
15/05/2017 - sent to plant</t>
  </si>
  <si>
    <t>0354400</t>
  </si>
  <si>
    <t>183 cases returned to UK (3 cases + cases in 2 pallets damaged, but the whole 2 pallets were returned)</t>
  </si>
  <si>
    <t>9934599, 9934595, 9934604</t>
  </si>
  <si>
    <t>SUP_60400, 60396, 60405</t>
  </si>
  <si>
    <t>23/05/2017 - reminde sent to plant and escalated_x000D_
16/05/2017 - forwarded to plant</t>
  </si>
  <si>
    <t>333177..</t>
  </si>
  <si>
    <t>11 pallets of SA shifted</t>
  </si>
  <si>
    <t>24/05/2017 - C informed_x000D_
23/05/2017 - Reminder sent_x000D_
18/05/2017 - OT contacted_x000D_
18/05/2017 - Pepijn accepted_x000D_
17/05/2017 - Complaint sent out</t>
  </si>
  <si>
    <t>0348439</t>
  </si>
  <si>
    <t>Newark</t>
  </si>
  <si>
    <t>customer received polluted and mouldy kegs/missing caps</t>
  </si>
  <si>
    <t>DGO07170108B</t>
  </si>
  <si>
    <t>80593407/22261435</t>
  </si>
  <si>
    <t>MNBU0263607</t>
  </si>
  <si>
    <t>30/05/2017 reminder to the customer to confirm the final quantity of affected cases_x000D_
26/05/2017 US informed about current status _x000D_
24/05/2017 follow up with the customer -affected kegs are being tested_x000D_
22/05/2017 US informed connect the claim should be raised to Maersk _x000D_
17/05/2017 US informed about new complaint</t>
  </si>
  <si>
    <t>0355938</t>
  </si>
  <si>
    <t>Conatiners blocked in port of Riga by the shipping line, missing payments from ABI</t>
  </si>
  <si>
    <t>03-2017-COR  04-2017-Cor</t>
  </si>
  <si>
    <t>CORO EXTR OW 4X6 0,355L 4.5 KZ BY</t>
  </si>
  <si>
    <t>18/05/2017 Under investigation BSC</t>
  </si>
  <si>
    <t>0358542</t>
  </si>
  <si>
    <t>Gloucester</t>
  </si>
  <si>
    <t>Short shelf life of 264 kegs</t>
  </si>
  <si>
    <t>010694-3</t>
  </si>
  <si>
    <t>_x000D_
18/05/2017 - customer to advise on selling possibilities during Ramadan_x000D_
18/05/2017 - forwarded to plant</t>
  </si>
  <si>
    <t>0357013</t>
  </si>
  <si>
    <t>short shelf life + 1 expired keg!</t>
  </si>
  <si>
    <t>19551AJ</t>
  </si>
  <si>
    <t>APZU4693432</t>
  </si>
  <si>
    <t>16 damaged cases</t>
  </si>
  <si>
    <t>BECKSTOKYO-002</t>
  </si>
  <si>
    <t>26/05/2017 - CN received, customer informed closed_x000D_
25/05/2017 - AM approved -&gt; start crediting_x000D_
24/05/2017 - plant accepted, AM contacted_x000D_
23/05/2017 - sent to the plant for investigation_x000D_
22/05/2017 - not able to provide these information_x000D_
16/05/2017 - following with customer to receive POD or photos from container</t>
  </si>
  <si>
    <t>0359252</t>
  </si>
  <si>
    <t>4 cases damaged (in 3 containers) + 72 cases missing (from 1 same container)</t>
  </si>
  <si>
    <t>9889880,</t>
  </si>
  <si>
    <t>19552AJ</t>
  </si>
  <si>
    <t>CMAU0682950, APZU3163090, DFSU2249716</t>
  </si>
  <si>
    <t>_x000D_
25/05/2017 - OTC contacted for CN_x000D_
24/05/2017 - accepted by plant_x000D_
24/05/2017 - reminder sent to customer after today's call_x000D_
23/05/2017 - reminder sent to customer_x000D_
23/05/2017 - more photos needed from customer_x000D_
18/05/2017 - forwarded to plant</t>
  </si>
  <si>
    <t>DFSU2176923</t>
  </si>
  <si>
    <t>18/05/2017 - forwarded to plant (Magor) but was loaded in Gloucester</t>
  </si>
  <si>
    <t>10 cases of cans damaged</t>
  </si>
  <si>
    <t>STEL ART CAN 24 0,44L VBI US NDEP</t>
  </si>
  <si>
    <t>22/05/2017 - C informed_x000D_
19/05/2017 - CN requeted_x000D_
18/05/2017 - Pepijn contacted</t>
  </si>
  <si>
    <t>0359658</t>
  </si>
  <si>
    <t>Barbar Motors Corporation</t>
  </si>
  <si>
    <t>LR</t>
  </si>
  <si>
    <t>Product received with short shelf life (6 months)</t>
  </si>
  <si>
    <t>ATCO-CORONA-1704-016</t>
  </si>
  <si>
    <t>CMAU0439050</t>
  </si>
  <si>
    <t>CORO EXTR OW 6X4 0,330L 4.5 LY</t>
  </si>
  <si>
    <t>19/05/2017 Sent to Cross Dock</t>
  </si>
  <si>
    <t>0357579</t>
  </si>
  <si>
    <t>Two containers with shifted loads</t>
  </si>
  <si>
    <t>GLDU0775452 - TEMU8366901</t>
  </si>
  <si>
    <t>19/05/2017 Sent to plant</t>
  </si>
  <si>
    <t>0357837</t>
  </si>
  <si>
    <t>For  GOOS GREE LINE OW, not use pallet package / 2 cases damaged_x000D_
For  BLUE POINT, pallets damaged / 1case damaged_x000D_
Total 9 pallets need to repackage.</t>
  </si>
  <si>
    <t>DGOCN07170204A</t>
  </si>
  <si>
    <t>GESU3931906</t>
  </si>
  <si>
    <t>24/05/2017 follow up with the customer/carrier _x000D_
22/05/2017 JFH informed about the complaint - under investigation</t>
  </si>
  <si>
    <t>GOOS GREE LINE OW 4X6 0,355L LN BSK APL</t>
  </si>
  <si>
    <t>0357106</t>
  </si>
  <si>
    <t>MSCU4925371</t>
  </si>
  <si>
    <t>18/05/2017 - New invoice prepared and complaint closed</t>
  </si>
  <si>
    <t>0355872</t>
  </si>
  <si>
    <t>Customer complainted about 1 case missing and 1 damaged case</t>
  </si>
  <si>
    <t>CMD18484</t>
  </si>
  <si>
    <t>26/05/2017- credited_x000D_
25/05/2017 - sent for crediting_x000D_
25/05/2017 - based on minimum treshold -&gt; accepted _x000D_
22/05/2017 - sent to plant</t>
  </si>
  <si>
    <t>0355944</t>
  </si>
  <si>
    <t>Customer received 2 pallets more</t>
  </si>
  <si>
    <t>02/06/2017 - Invoice made, and sent to customer._x000D_
31/05/2017 - customer asked for EAD or only invoice_x000D_
31/05/2017 - karin gave feedback - missing stock in warehouse to ask customer for EAD_x000D_
31/05/2017 - reminder_x000D_
23/05/2017 - kind reminder_x000D_
22/05/2017 - sent to plant</t>
  </si>
  <si>
    <t>0356485</t>
  </si>
  <si>
    <t>MSCU9750907</t>
  </si>
  <si>
    <t>CORO EXTR OW 2X12 0,355L 4.5 FR VBI</t>
  </si>
  <si>
    <t>0359317</t>
  </si>
  <si>
    <t>US cases blended in</t>
  </si>
  <si>
    <t>51666OR,..</t>
  </si>
  <si>
    <t>06/06/2017 - Investigation ongoing with the plant_x000D_
26/05/2017 - Bart and Pepijn contacted</t>
  </si>
  <si>
    <t>0371985</t>
  </si>
  <si>
    <t>1 keg without filling</t>
  </si>
  <si>
    <t>DGOHK01170108</t>
  </si>
  <si>
    <t>26/05/2017 - C informed</t>
  </si>
  <si>
    <t>0367589</t>
  </si>
  <si>
    <t>Short shelf life 2 pallets</t>
  </si>
  <si>
    <t>05/06/2017 - reminder to plant_x000D_
26/05/2017 - sent to plant</t>
  </si>
  <si>
    <t>0372094</t>
  </si>
  <si>
    <t>65 cases damaged in 11 containers</t>
  </si>
  <si>
    <t>DGOCN01170113_A, DGOCN01170113_B</t>
  </si>
  <si>
    <t>0357177</t>
  </si>
  <si>
    <t>Customer received in 9 containers 115 damaged cases</t>
  </si>
  <si>
    <t>FSCU6146938</t>
  </si>
  <si>
    <t>Sent to plant</t>
  </si>
  <si>
    <t>0370591</t>
  </si>
  <si>
    <t>Rusty crowns</t>
  </si>
  <si>
    <t>BB0727</t>
  </si>
  <si>
    <t>06/06/2017 - reminder sent_x000D_
30/05/2017 - plant investigating_x000D_
29/05/2017 - Tom looped_x000D_
26/05/2017  - sent to plant, asked customer about extra fees</t>
  </si>
  <si>
    <t>0366627</t>
  </si>
  <si>
    <t>customer received short shipment</t>
  </si>
  <si>
    <t>4500318-5-2</t>
  </si>
  <si>
    <t>BMOU6665710</t>
  </si>
  <si>
    <t>0373571</t>
  </si>
  <si>
    <t>2 damaged cases</t>
  </si>
  <si>
    <t>TRIU4517669</t>
  </si>
  <si>
    <t>0373973</t>
  </si>
  <si>
    <t>Different SKU received</t>
  </si>
  <si>
    <t>MSCU7079106 - FCIU8380714 – FSCU4869075</t>
  </si>
  <si>
    <t>0372116</t>
  </si>
  <si>
    <t>DGOCN01170314</t>
  </si>
  <si>
    <t>HOEG WHIT OW 24 0,33L BOX CN</t>
  </si>
  <si>
    <t>0374000</t>
  </si>
  <si>
    <t>DE - Less than 200€/$</t>
  </si>
  <si>
    <t>6 L keg cannot be connected to PeDa equipment</t>
  </si>
  <si>
    <t>FRAN HWH PDC 6L</t>
  </si>
  <si>
    <t>_x000D_
30/05/2017 - photos received. OT contacted for CN_x000D_
29/05/2017 - photos needed</t>
  </si>
  <si>
    <t>0374786</t>
  </si>
  <si>
    <t>waiting time for EMPTY kegs return</t>
  </si>
  <si>
    <t>Empties 26/05</t>
  </si>
  <si>
    <t>30/05/2017 - Customer to provide claimed amount + supporting docs_x000D_
30/05/2017 - approved by TL_x000D_
30/05/2017 - error done by Empties return team_x000D_
29/05/2017 - Empties return team contacted.</t>
  </si>
  <si>
    <t>0361277</t>
  </si>
  <si>
    <t>Demurrage charges due to missing B/L</t>
  </si>
  <si>
    <t>9966554,</t>
  </si>
  <si>
    <t>PO3075-WK08-AJ</t>
  </si>
  <si>
    <t>30/05/2017 - claimed amount + supporting documents needed_x000D_
30/05/2017 - BSC contacted</t>
  </si>
  <si>
    <t>Demurrage charges due to late B/L</t>
  </si>
  <si>
    <t>PO3075-WK08-JA</t>
  </si>
  <si>
    <t>_x000D_
30/05/2017 - B/L was requested from port?_x000D_
30/05/2017 - forwarded to BSC</t>
  </si>
  <si>
    <t>0377026</t>
  </si>
  <si>
    <t>Found 2 pallets of UK Market inside the containers</t>
  </si>
  <si>
    <t>10008356 - 10008355</t>
  </si>
  <si>
    <t>52025OR_4500904676</t>
  </si>
  <si>
    <t>TCLU9870735 - MSCU7616648</t>
  </si>
  <si>
    <t>Pallets</t>
  </si>
  <si>
    <t>0339976</t>
  </si>
  <si>
    <t>Product with missing batch code</t>
  </si>
  <si>
    <t>9375249 …</t>
  </si>
  <si>
    <t>CN0420160908</t>
  </si>
  <si>
    <t>06/06/2017 Customer to share invoices for extra fees_x000D_
31/05/2017 - Sent to plant</t>
  </si>
  <si>
    <t>0373000</t>
  </si>
  <si>
    <t>2 pallets less received ( 260 cases)</t>
  </si>
  <si>
    <t>05/06/2017 - reminder_x000D_
31/05/2017 - sent out to plant</t>
  </si>
  <si>
    <t>0377277</t>
  </si>
  <si>
    <t>damaged primary packaging - packaging issue.</t>
  </si>
  <si>
    <t>SUP_61221</t>
  </si>
  <si>
    <t>_x000D_
31/05/2017 - OT contacted for CN_x000D_
31/05/2017 - flagged to plant for improvement</t>
  </si>
  <si>
    <t>demurrage charges due to missing documents</t>
  </si>
  <si>
    <t>OP16004581</t>
  </si>
  <si>
    <t>PONU1631937</t>
  </si>
  <si>
    <t>_x000D_
01/06/2017 - customer tries to clear asap, the goods are needed, Docs received._x000D_
31/05/2017 - forwarded to BSC. Mistake recognized.</t>
  </si>
  <si>
    <t>0380134</t>
  </si>
  <si>
    <t>Strange substances were found on the keg head when the plastic cap was removed</t>
  </si>
  <si>
    <t>9880936/9941609</t>
  </si>
  <si>
    <t>DGOOB07170107/DGOOB07170108</t>
  </si>
  <si>
    <t>22150362/22189889</t>
  </si>
  <si>
    <t>GESU9251357/HLXU3733600</t>
  </si>
  <si>
    <t>55412/</t>
  </si>
  <si>
    <t>0350680</t>
  </si>
  <si>
    <t>customer received 140 containers with bugs inside</t>
  </si>
  <si>
    <t>4500315-2A</t>
  </si>
  <si>
    <t>53118/55426/53978</t>
  </si>
  <si>
    <t>07/06/2017 follow up with the US and witht he customer _x000D_
05/06/2017 US informed us that they deny the claim _x000D_
31/05/20174 registered and sent to US</t>
  </si>
  <si>
    <t>0373575</t>
  </si>
  <si>
    <t>pallets invoiced twice to the customer</t>
  </si>
  <si>
    <t>CMGU6546162</t>
  </si>
  <si>
    <t>01/06/2017 claim sent to Doc team</t>
  </si>
  <si>
    <t>0374635</t>
  </si>
  <si>
    <t>damaged cans - 2 pallets + 2 cases returned with the driver</t>
  </si>
  <si>
    <t>10155119, 9934612</t>
  </si>
  <si>
    <t>SUP_61159, SUP_60413</t>
  </si>
  <si>
    <t>01/06/2017 - CNs forwarded to customer._x000D_
30/05/2017 - escalated to see if it should be registered for UK. Yes, register.</t>
  </si>
  <si>
    <t>0377464</t>
  </si>
  <si>
    <t>SL-05-17</t>
  </si>
  <si>
    <t>TRLU8673290</t>
  </si>
  <si>
    <t>01/06/2017 Under investigation BSC</t>
  </si>
  <si>
    <t>0372849</t>
  </si>
  <si>
    <t>2 leakers in 2 containers</t>
  </si>
  <si>
    <t>CN0120170216, CN0120170221</t>
  </si>
  <si>
    <t>31/05/2017 - C informed</t>
  </si>
  <si>
    <t>0381640</t>
  </si>
  <si>
    <t>28 cases damaged in transport</t>
  </si>
  <si>
    <t>4504869867,..</t>
  </si>
  <si>
    <t>01/06/2017 - C informed</t>
  </si>
  <si>
    <t>0379812</t>
  </si>
  <si>
    <t>1 Leaker</t>
  </si>
  <si>
    <t>0382058</t>
  </si>
  <si>
    <t>47 cases of Hoe damaged in 18 containers</t>
  </si>
  <si>
    <t>DGOCN01170116, DGOCN01170203, DGOCN01170205, DGOCN01170207</t>
  </si>
  <si>
    <t>0373344</t>
  </si>
  <si>
    <t>1 pallet shifted</t>
  </si>
  <si>
    <t>02/06/2017 - c informed</t>
  </si>
  <si>
    <t>0380159</t>
  </si>
  <si>
    <t>Leaking kegs in transport 17 kegs affected</t>
  </si>
  <si>
    <t>PRB010-17HWRS</t>
  </si>
  <si>
    <t>02/06/2017 - customer requested photo from container</t>
  </si>
  <si>
    <t>0383950</t>
  </si>
  <si>
    <t>customer received damaged product</t>
  </si>
  <si>
    <t>TGHU6157118</t>
  </si>
  <si>
    <t>02/06/2017 asked customer to provide invoice for extra fees (transport cost)</t>
  </si>
  <si>
    <t>0371573</t>
  </si>
  <si>
    <t>Soaked cases due to hole in roof of container.</t>
  </si>
  <si>
    <t>52151OR_4500904822</t>
  </si>
  <si>
    <t>INKU2330554</t>
  </si>
  <si>
    <t>06/06/2017 Under investigation with plant</t>
  </si>
  <si>
    <t>0380059</t>
  </si>
  <si>
    <t>10 moldy cases and 1 damaged</t>
  </si>
  <si>
    <t>CN0120170206</t>
  </si>
  <si>
    <t>BSIU4052951</t>
  </si>
  <si>
    <t>0384481</t>
  </si>
  <si>
    <t>&lt;1000 =&gt; registered but not investigated_x000D_
1 keg`s leakage + 18 pallets fell inside the container</t>
  </si>
  <si>
    <t>DGO07170206</t>
  </si>
  <si>
    <t>MNBU0284180</t>
  </si>
  <si>
    <t>07/06/2017 send to plant for identyfing the root cause to avoid such issue int he future</t>
  </si>
  <si>
    <t>0381468</t>
  </si>
  <si>
    <t>25_3_B</t>
  </si>
  <si>
    <t>HLXU5392122</t>
  </si>
  <si>
    <t>05/06/2017 Under investigation BSC</t>
  </si>
  <si>
    <t>0384473</t>
  </si>
  <si>
    <t>3 cases damaged</t>
  </si>
  <si>
    <t>CN0620170217</t>
  </si>
  <si>
    <t>05/06/2017 - C informed</t>
  </si>
  <si>
    <t>0386587</t>
  </si>
  <si>
    <t>75 cases moldy</t>
  </si>
  <si>
    <t>10055250, 10055232, 10055238</t>
  </si>
  <si>
    <t>BUD-710-1, BUD-710</t>
  </si>
  <si>
    <t>YMMU6049915, SEGU5324887, GESU6248452</t>
  </si>
  <si>
    <t>05/06/2017 - Asked customer to confirm total costs</t>
  </si>
  <si>
    <t>0383295</t>
  </si>
  <si>
    <t>Shifted loads, truck rejected</t>
  </si>
  <si>
    <t>05/06/2017 - sent to owner</t>
  </si>
  <si>
    <t>0385496</t>
  </si>
  <si>
    <t>Shifted palets - truck rejected</t>
  </si>
  <si>
    <t>FORT-2184</t>
  </si>
  <si>
    <t>06/06/2017 - sent to plant</t>
  </si>
  <si>
    <t>0384474</t>
  </si>
  <si>
    <t>5 kegs without caps</t>
  </si>
  <si>
    <t>9818398, 9818399</t>
  </si>
  <si>
    <t>DGOHK01170107</t>
  </si>
  <si>
    <t>80578898, 80578899</t>
  </si>
  <si>
    <t>MRKU5076002, MRKU5569930</t>
  </si>
  <si>
    <t>06/06/2017 - C informed</t>
  </si>
  <si>
    <t>0381961</t>
  </si>
  <si>
    <t>Short shelf life of 768 kegs</t>
  </si>
  <si>
    <t>DGOCN01161262</t>
  </si>
  <si>
    <t>05/06/2017 - Oktya contacted for investigation</t>
  </si>
  <si>
    <t>0389510</t>
  </si>
  <si>
    <t>Missing VGM doc caused demurrage and port storage</t>
  </si>
  <si>
    <t>9913602, 03, 04</t>
  </si>
  <si>
    <t>7-17BECKS</t>
  </si>
  <si>
    <t>MSCU 5031187 – MEDU 4284150- TRIU5337851</t>
  </si>
  <si>
    <t>_x000D_
07/06/2017 - discussed with customer over the phone_x000D_
06/06/2017 - forwarded to BSC for investigation</t>
  </si>
  <si>
    <t>0384479</t>
  </si>
  <si>
    <t>24 cases damaged</t>
  </si>
  <si>
    <t>DGOHK01170110</t>
  </si>
  <si>
    <t>PONU1747552</t>
  </si>
  <si>
    <t>0386634</t>
  </si>
  <si>
    <t>4 defects of Hoegaarden_x000D_
Defect 1. The glue was overflowed from the label. _x000D_
Defect 2. Bad labels. _x000D_
Defect 3.The surface of on opaque bottle. _x000D_
Defect 4.The wrinkle of the bottle._x000D_
Batch : P121502241,P121502240</t>
  </si>
  <si>
    <t>HW0482</t>
  </si>
  <si>
    <t>06/06/2017 - sent to plant for investigation</t>
  </si>
  <si>
    <t>0391654</t>
  </si>
  <si>
    <t>BHT and S.I. (Shipping Instructions) missing causing demurrage + port storage charges</t>
  </si>
  <si>
    <t>13-17BECKS</t>
  </si>
  <si>
    <t xml:space="preserve"> INKU6726646</t>
  </si>
  <si>
    <t>_x000D_
07/06/2017 - customer to provide claimed amount + supporting document_x000D_
07/06/2017 - forwarded to BSC Doc team</t>
  </si>
  <si>
    <t>0387402</t>
  </si>
  <si>
    <t>Damaged conatiner, Product not affected</t>
  </si>
  <si>
    <t>CN04170328</t>
  </si>
  <si>
    <t>TCKU4536543</t>
  </si>
  <si>
    <t>1 SA and 2 Leffe Blond filled in Heineken kegs. 2 Hoeg filled in 2 Kronenbourg kegs.</t>
  </si>
  <si>
    <t>OP16002953 (LB), 9716260 (Hoeg)</t>
  </si>
  <si>
    <t>, OP16002952 (Hoeg)</t>
  </si>
  <si>
    <t>_x000D_
08/06/2017 - customer to return the kegs_x000D_
08/06/201 - forwarded to plant</t>
  </si>
  <si>
    <t>_x000D_
08/06/2017 - for</t>
  </si>
  <si>
    <t>code</t>
  </si>
  <si>
    <t>name</t>
  </si>
  <si>
    <t>zone</t>
  </si>
  <si>
    <t>AF</t>
  </si>
  <si>
    <t>Afghanistan</t>
  </si>
  <si>
    <t>AX</t>
  </si>
  <si>
    <t>Aland Islands</t>
  </si>
  <si>
    <t>Albania</t>
  </si>
  <si>
    <t>DZ</t>
  </si>
  <si>
    <t>Algeria</t>
  </si>
  <si>
    <t>Africa</t>
  </si>
  <si>
    <t>AS</t>
  </si>
  <si>
    <t>American Samoa</t>
  </si>
  <si>
    <t>APAC</t>
  </si>
  <si>
    <t>AD</t>
  </si>
  <si>
    <t>Andorra</t>
  </si>
  <si>
    <t>AO</t>
  </si>
  <si>
    <t>Angola</t>
  </si>
  <si>
    <t>AI</t>
  </si>
  <si>
    <t>Anguilla</t>
  </si>
  <si>
    <t>MAZ</t>
  </si>
  <si>
    <t>AG</t>
  </si>
  <si>
    <t>Antigua and Barbuda</t>
  </si>
  <si>
    <t>Argentina</t>
  </si>
  <si>
    <t>SAZ</t>
  </si>
  <si>
    <t>Armenia</t>
  </si>
  <si>
    <t>AW</t>
  </si>
  <si>
    <t>Aruba</t>
  </si>
  <si>
    <t>Australia</t>
  </si>
  <si>
    <t>Austria</t>
  </si>
  <si>
    <t>Azerbaijan</t>
  </si>
  <si>
    <t>Bahamas</t>
  </si>
  <si>
    <t>Bahrain</t>
  </si>
  <si>
    <t>BD</t>
  </si>
  <si>
    <t>Bangladesh</t>
  </si>
  <si>
    <t>BB</t>
  </si>
  <si>
    <t>Barbados</t>
  </si>
  <si>
    <t>Belarus</t>
  </si>
  <si>
    <t>Belgium</t>
  </si>
  <si>
    <t>BZ</t>
  </si>
  <si>
    <t>Belize</t>
  </si>
  <si>
    <t>BJ</t>
  </si>
  <si>
    <t>Benin</t>
  </si>
  <si>
    <t>BM</t>
  </si>
  <si>
    <t>Bermuda</t>
  </si>
  <si>
    <t>BT</t>
  </si>
  <si>
    <t>Bhutan</t>
  </si>
  <si>
    <t>BO</t>
  </si>
  <si>
    <t>Bolivia</t>
  </si>
  <si>
    <t>BQ</t>
  </si>
  <si>
    <t>Bonaire, Sint Eustatius and Saba</t>
  </si>
  <si>
    <t>BA</t>
  </si>
  <si>
    <t>Bosnia and Herzegovina</t>
  </si>
  <si>
    <t>BW</t>
  </si>
  <si>
    <t>Botswana</t>
  </si>
  <si>
    <t>Brazil</t>
  </si>
  <si>
    <t>IO</t>
  </si>
  <si>
    <t>British Indian Ocean Territory</t>
  </si>
  <si>
    <t/>
  </si>
  <si>
    <t>BN</t>
  </si>
  <si>
    <t>Brunei</t>
  </si>
  <si>
    <t>Bulgaria</t>
  </si>
  <si>
    <t>BF</t>
  </si>
  <si>
    <t>Burkina Faso</t>
  </si>
  <si>
    <t>BI</t>
  </si>
  <si>
    <t>Burundi</t>
  </si>
  <si>
    <t>CV</t>
  </si>
  <si>
    <t>Cape Verde</t>
  </si>
  <si>
    <t>KH</t>
  </si>
  <si>
    <t>Cambodia</t>
  </si>
  <si>
    <t>CM</t>
  </si>
  <si>
    <t>Cameroon</t>
  </si>
  <si>
    <t>Canada</t>
  </si>
  <si>
    <t>NAZ</t>
  </si>
  <si>
    <t>KY</t>
  </si>
  <si>
    <t>Cayman Islands</t>
  </si>
  <si>
    <t>CF</t>
  </si>
  <si>
    <t>Central African Republic</t>
  </si>
  <si>
    <t>TD</t>
  </si>
  <si>
    <t>Chad</t>
  </si>
  <si>
    <t>Chile</t>
  </si>
  <si>
    <t>China</t>
  </si>
  <si>
    <t>CX</t>
  </si>
  <si>
    <t>Christmas Island</t>
  </si>
  <si>
    <t>CC</t>
  </si>
  <si>
    <t>Cocos Islands</t>
  </si>
  <si>
    <t>Colombia</t>
  </si>
  <si>
    <t>KM</t>
  </si>
  <si>
    <t>Comoros</t>
  </si>
  <si>
    <t>CG</t>
  </si>
  <si>
    <t>Congo, Republic of the</t>
  </si>
  <si>
    <t>CD</t>
  </si>
  <si>
    <t>Congo, Democratic Republic of the</t>
  </si>
  <si>
    <t>CK</t>
  </si>
  <si>
    <t>Cook Islands</t>
  </si>
  <si>
    <t>Costa Rica</t>
  </si>
  <si>
    <t>CI</t>
  </si>
  <si>
    <t>Côte d'Ivoire</t>
  </si>
  <si>
    <t>Croatia</t>
  </si>
  <si>
    <t>CU</t>
  </si>
  <si>
    <t>Cuba</t>
  </si>
  <si>
    <t>CW</t>
  </si>
  <si>
    <t>Curacao</t>
  </si>
  <si>
    <t>Cyprus</t>
  </si>
  <si>
    <t>Czech Republic</t>
  </si>
  <si>
    <t>Denmark</t>
  </si>
  <si>
    <t>Djibouti</t>
  </si>
  <si>
    <t>DM</t>
  </si>
  <si>
    <t>Dominica</t>
  </si>
  <si>
    <t>Dominican Republic</t>
  </si>
  <si>
    <t>Ecuador</t>
  </si>
  <si>
    <t>EG</t>
  </si>
  <si>
    <t>Egypt</t>
  </si>
  <si>
    <t>SV</t>
  </si>
  <si>
    <t>El Salvador</t>
  </si>
  <si>
    <t>GQ</t>
  </si>
  <si>
    <t>Equatorial Guinea</t>
  </si>
  <si>
    <t>ER</t>
  </si>
  <si>
    <t>Eritrea</t>
  </si>
  <si>
    <t>Estonia</t>
  </si>
  <si>
    <t>SZ</t>
  </si>
  <si>
    <t>Eswatini</t>
  </si>
  <si>
    <t>ET</t>
  </si>
  <si>
    <t>Ethiopia</t>
  </si>
  <si>
    <t>FK</t>
  </si>
  <si>
    <t>Falkland Islands</t>
  </si>
  <si>
    <t>FO</t>
  </si>
  <si>
    <t>Faroe Islands</t>
  </si>
  <si>
    <t>FJ</t>
  </si>
  <si>
    <t>Fiji</t>
  </si>
  <si>
    <t>Finland</t>
  </si>
  <si>
    <t>France</t>
  </si>
  <si>
    <t>GF</t>
  </si>
  <si>
    <t>French Guiana</t>
  </si>
  <si>
    <t>PF</t>
  </si>
  <si>
    <t>French Polynesia</t>
  </si>
  <si>
    <t>TF</t>
  </si>
  <si>
    <t>French Southern Territories</t>
  </si>
  <si>
    <t>Gabon</t>
  </si>
  <si>
    <t>GM</t>
  </si>
  <si>
    <t>Gambia</t>
  </si>
  <si>
    <t>Georgia</t>
  </si>
  <si>
    <t>Germany</t>
  </si>
  <si>
    <t>GH</t>
  </si>
  <si>
    <t>Ghana</t>
  </si>
  <si>
    <t>GI</t>
  </si>
  <si>
    <t>Gibraltar</t>
  </si>
  <si>
    <t>Greece</t>
  </si>
  <si>
    <t>GL</t>
  </si>
  <si>
    <t>Greenland</t>
  </si>
  <si>
    <t>GD</t>
  </si>
  <si>
    <t>Grenada</t>
  </si>
  <si>
    <t>Guadeloupe</t>
  </si>
  <si>
    <t>GU</t>
  </si>
  <si>
    <t>Guam</t>
  </si>
  <si>
    <t>Guatemala</t>
  </si>
  <si>
    <t>GG</t>
  </si>
  <si>
    <t>Guernsey</t>
  </si>
  <si>
    <t>GN</t>
  </si>
  <si>
    <t>Guinea</t>
  </si>
  <si>
    <t>GW</t>
  </si>
  <si>
    <t>Guinea-Bissau</t>
  </si>
  <si>
    <t>GY</t>
  </si>
  <si>
    <t>Guyana</t>
  </si>
  <si>
    <t>HT</t>
  </si>
  <si>
    <t>Haiti</t>
  </si>
  <si>
    <t>Honduras</t>
  </si>
  <si>
    <t>Hong Kong</t>
  </si>
  <si>
    <t>Hungary</t>
  </si>
  <si>
    <t>Iceland</t>
  </si>
  <si>
    <t>IN</t>
  </si>
  <si>
    <t>India</t>
  </si>
  <si>
    <t>Indonesia</t>
  </si>
  <si>
    <t>IR</t>
  </si>
  <si>
    <t>Iran</t>
  </si>
  <si>
    <t>Iraq</t>
  </si>
  <si>
    <t>Ireland</t>
  </si>
  <si>
    <t>Israel</t>
  </si>
  <si>
    <t>IM</t>
  </si>
  <si>
    <t>Isle of Man</t>
  </si>
  <si>
    <t>Italy</t>
  </si>
  <si>
    <t>JM</t>
  </si>
  <si>
    <t>Jamaica</t>
  </si>
  <si>
    <t>Japan</t>
  </si>
  <si>
    <t>JE</t>
  </si>
  <si>
    <t>Jersey</t>
  </si>
  <si>
    <t>Jordan</t>
  </si>
  <si>
    <t>Kazakhstan</t>
  </si>
  <si>
    <t>Kenya</t>
  </si>
  <si>
    <t>KI</t>
  </si>
  <si>
    <t>Kiribati</t>
  </si>
  <si>
    <t>South Korea</t>
  </si>
  <si>
    <t>Kuwait</t>
  </si>
  <si>
    <t>KG</t>
  </si>
  <si>
    <t>Kyrgyzstan</t>
  </si>
  <si>
    <t>LA</t>
  </si>
  <si>
    <t>Laos</t>
  </si>
  <si>
    <t>Latvia</t>
  </si>
  <si>
    <t>Lebanon</t>
  </si>
  <si>
    <t>LS</t>
  </si>
  <si>
    <t>Lesotho</t>
  </si>
  <si>
    <t>Liberia</t>
  </si>
  <si>
    <t>Libya</t>
  </si>
  <si>
    <t>LI</t>
  </si>
  <si>
    <t>Liechtenstein</t>
  </si>
  <si>
    <t>Lithuania</t>
  </si>
  <si>
    <t>LU</t>
  </si>
  <si>
    <t>Luxembourg</t>
  </si>
  <si>
    <t>MO</t>
  </si>
  <si>
    <t>Macao</t>
  </si>
  <si>
    <t>MK</t>
  </si>
  <si>
    <t>Macedonia</t>
  </si>
  <si>
    <t>MG</t>
  </si>
  <si>
    <t>Madagascar</t>
  </si>
  <si>
    <t>MW</t>
  </si>
  <si>
    <t>Malawi</t>
  </si>
  <si>
    <t>Malaysia</t>
  </si>
  <si>
    <t>MV</t>
  </si>
  <si>
    <t>Maldives</t>
  </si>
  <si>
    <t>ML</t>
  </si>
  <si>
    <t>Mali</t>
  </si>
  <si>
    <t>Malta</t>
  </si>
  <si>
    <t>MH</t>
  </si>
  <si>
    <t>Marshall Islands</t>
  </si>
  <si>
    <t>MQ</t>
  </si>
  <si>
    <t>Martinique</t>
  </si>
  <si>
    <t>MR</t>
  </si>
  <si>
    <t>Mauritania</t>
  </si>
  <si>
    <t>MU</t>
  </si>
  <si>
    <t>Mauritius</t>
  </si>
  <si>
    <t>YT</t>
  </si>
  <si>
    <t>Mayotte</t>
  </si>
  <si>
    <t>Mexico</t>
  </si>
  <si>
    <t>FM</t>
  </si>
  <si>
    <t>Micronesia</t>
  </si>
  <si>
    <t>MD</t>
  </si>
  <si>
    <t>Moldova</t>
  </si>
  <si>
    <t>MC</t>
  </si>
  <si>
    <t>Monaco</t>
  </si>
  <si>
    <t>MN</t>
  </si>
  <si>
    <t>Mongolia</t>
  </si>
  <si>
    <t>ME</t>
  </si>
  <si>
    <t>Montenegro</t>
  </si>
  <si>
    <t>MS</t>
  </si>
  <si>
    <t>Montserrat</t>
  </si>
  <si>
    <t>Morocco</t>
  </si>
  <si>
    <t>MZ</t>
  </si>
  <si>
    <t>Mozambique</t>
  </si>
  <si>
    <t>MM</t>
  </si>
  <si>
    <t>Myanmar</t>
  </si>
  <si>
    <t>NA</t>
  </si>
  <si>
    <t>Namibia</t>
  </si>
  <si>
    <t>NR</t>
  </si>
  <si>
    <t>Nauru</t>
  </si>
  <si>
    <t>Nepal</t>
  </si>
  <si>
    <t>Netherlands</t>
  </si>
  <si>
    <t>NC</t>
  </si>
  <si>
    <t>New Caledonia</t>
  </si>
  <si>
    <t>New Zealand</t>
  </si>
  <si>
    <t>NI</t>
  </si>
  <si>
    <t>Nicaragua</t>
  </si>
  <si>
    <t>NE</t>
  </si>
  <si>
    <t>Niger</t>
  </si>
  <si>
    <t>NG</t>
  </si>
  <si>
    <t>Nigeria</t>
  </si>
  <si>
    <t>NU</t>
  </si>
  <si>
    <t>Niue</t>
  </si>
  <si>
    <t>NF</t>
  </si>
  <si>
    <t>Norfolk Island</t>
  </si>
  <si>
    <t>MP</t>
  </si>
  <si>
    <t>Northern Mariana Islands</t>
  </si>
  <si>
    <t>Norway</t>
  </si>
  <si>
    <t>Oman</t>
  </si>
  <si>
    <t>PK</t>
  </si>
  <si>
    <t>Pakistan</t>
  </si>
  <si>
    <t>PW</t>
  </si>
  <si>
    <t>Palau</t>
  </si>
  <si>
    <t>PS</t>
  </si>
  <si>
    <t>Palestine</t>
  </si>
  <si>
    <t>Panama</t>
  </si>
  <si>
    <t>PG</t>
  </si>
  <si>
    <t>Papua New Guinea</t>
  </si>
  <si>
    <t>Paraguay</t>
  </si>
  <si>
    <t>PE</t>
  </si>
  <si>
    <t>Peru</t>
  </si>
  <si>
    <t>Philippines</t>
  </si>
  <si>
    <t>PN</t>
  </si>
  <si>
    <t>Pitcairn</t>
  </si>
  <si>
    <t>Poland</t>
  </si>
  <si>
    <t>Portugal</t>
  </si>
  <si>
    <t>Puerto Rico</t>
  </si>
  <si>
    <t>Qatar</t>
  </si>
  <si>
    <t>RE</t>
  </si>
  <si>
    <t>Reunion</t>
  </si>
  <si>
    <t>Romania</t>
  </si>
  <si>
    <t>RU</t>
  </si>
  <si>
    <t>Russia</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</si>
  <si>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</si>
  <si>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</si>
  <si>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</si>
  <si>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</si>
  <si>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</si>
  <si>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</si>
  <si>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</si>
  <si>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</si>
  <si>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</si>
  <si>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</si>
  <si>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</si>
  <si>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</si>
  <si>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</si>
  <si>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</si>
  <si>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</si>
  <si>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the Grenadines</t>
  </si>
  <si>
    <t>WS</t>
  </si>
  <si>
    <t>Samoa</t>
  </si>
  <si>
    <t>SM</t>
  </si>
  <si>
    <t>San Marino</t>
  </si>
  <si>
    <t>ST</t>
  </si>
  <si>
    <t>Sao Tome and Principe</t>
  </si>
  <si>
    <t>Saudi Arabia</t>
  </si>
  <si>
    <t>SN</t>
  </si>
  <si>
    <t>Senegal</t>
  </si>
  <si>
    <t>Serbia</t>
  </si>
  <si>
    <t>SC</t>
  </si>
  <si>
    <t>Seychelles</t>
  </si>
  <si>
    <t>SL</t>
  </si>
  <si>
    <t>Sierra Leone</t>
  </si>
  <si>
    <t>Singapore</t>
  </si>
  <si>
    <t>SX</t>
  </si>
  <si>
    <t>Sint Maarten</t>
  </si>
  <si>
    <t>SK</t>
  </si>
  <si>
    <t>Slovakia</t>
  </si>
  <si>
    <t>SI</t>
  </si>
  <si>
    <t>Slovenia</t>
  </si>
  <si>
    <t>SB</t>
  </si>
  <si>
    <t>Solomon Islands</t>
  </si>
  <si>
    <t>SO</t>
  </si>
  <si>
    <t>Somalia</t>
  </si>
  <si>
    <t>South Africa</t>
  </si>
  <si>
    <t>SS</t>
  </si>
  <si>
    <t>South Sudan</t>
  </si>
  <si>
    <t>Spain</t>
  </si>
  <si>
    <t>Sri Lanka</t>
  </si>
  <si>
    <t>SD</t>
  </si>
  <si>
    <t>Sudan</t>
  </si>
  <si>
    <t>SR</t>
  </si>
  <si>
    <t>Suriname</t>
  </si>
  <si>
    <t>SJ</t>
  </si>
  <si>
    <t>Svalbard and Jan Mayen</t>
  </si>
  <si>
    <t>Sweden</t>
  </si>
  <si>
    <t>Switzerland</t>
  </si>
  <si>
    <t>SY</t>
  </si>
  <si>
    <t>Syrian Arab Republic</t>
  </si>
  <si>
    <t>Taiwan</t>
  </si>
  <si>
    <t>TJ</t>
  </si>
  <si>
    <t>Tajikistan</t>
  </si>
  <si>
    <t>TZ</t>
  </si>
  <si>
    <t>Tanzania</t>
  </si>
  <si>
    <t>Thailand</t>
  </si>
  <si>
    <t>TL</t>
  </si>
  <si>
    <t>East Timor</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</si>
  <si>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</si>
  <si>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</si>
  <si>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</si>
  <si>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</si>
  <si>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</si>
  <si>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</si>
  <si>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</si>
  <si>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</si>
  <si>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</si>
  <si>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</si>
  <si>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</si>
  <si>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</si>
  <si>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</si>
  <si>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</si>
  <si>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</si>
  <si>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</si>
  <si>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</si>
  <si>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</si>
  <si>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</si>
  <si>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Ukraine</t>
  </si>
  <si>
    <t>United Arab Emirates</t>
  </si>
  <si>
    <t>United Kingdom</t>
  </si>
  <si>
    <t>United States</t>
  </si>
  <si>
    <t>UM</t>
  </si>
  <si>
    <t>United States Minor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</si>
  <si>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</si>
  <si>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</si>
  <si>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</si>
  <si>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</si>
  <si>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</si>
  <si>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</si>
  <si>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</si>
  <si>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</si>
  <si>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</si>
  <si>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</si>
  <si>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</si>
  <si>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</si>
  <si>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</si>
  <si>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</si>
  <si>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</si>
  <si>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</si>
  <si>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</si>
  <si>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</si>
  <si>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</si>
  <si>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</si>
  <si>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</si>
  <si>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</si>
  <si>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</si>
  <si>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</si>
  <si>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XK</t>
  </si>
  <si>
    <t>Kosovo</t>
  </si>
  <si>
    <t>AN</t>
  </si>
  <si>
    <t>Netherlands Antilles</t>
  </si>
  <si>
    <t>IC</t>
  </si>
  <si>
    <t>Canary Islands</t>
  </si>
  <si>
    <t>CS</t>
  </si>
  <si>
    <t>Serbia and Montenegro</t>
  </si>
  <si>
    <t>XZ</t>
  </si>
  <si>
    <t>Solve the following tasks either in PowerQuery, Power BI, or Python</t>
  </si>
  <si>
    <t>Data Preparation</t>
  </si>
  <si>
    <t>Days to Closure: difference in days between "Date Recevied" and "Date Closed"</t>
  </si>
  <si>
    <t>KPI on Closure: 70 if L1 Issue Type="Quality Production", otherwise 50</t>
  </si>
  <si>
    <t>Status: a ticket is CLOSED if "Date Closed" and "Customer Informed" are defined, otherwise it's OPEN</t>
  </si>
  <si>
    <t>WPS Exclusions: Distributors (3rd Party) that have Incoterms either as EXW, FAS or FCA have to be marked as excluded, all the remaining are included</t>
  </si>
  <si>
    <t>Visualizations</t>
  </si>
  <si>
    <t>Plot the number of tickets received by received date vs the number of tickets closed by closed date. How many tickets were received in May 2017? And how many were closed in May 2017?</t>
  </si>
  <si>
    <t>Plot the number of tickets recevied by export and import zone (you can get it from Country Codes worksheet)</t>
  </si>
  <si>
    <t>Plot the volume in HL of the tickets by received date vs the volume in HL by closed date in 2016</t>
  </si>
  <si>
    <t>Plot the number of tickets received of the TOP5 Brands by Volume in HL</t>
  </si>
  <si>
    <t>Plot the number of tickets received of the TOP5 Import countries by Volume in HL</t>
  </si>
  <si>
    <t>Include slicers to easily filter by date, sku, import and export zone and countries</t>
  </si>
  <si>
    <t>Feel free to provide extra insights that would be valuable</t>
  </si>
  <si>
    <t>Data Capability Test Instructions</t>
  </si>
  <si>
    <t>The test can be completed in any of the tools—preferably in Python, PowerQuery or 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</si>
</sst>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1"/>
      <color indexed="8"/>
      <name val="Calibri"/>
      <family val="2"/>
    </font>
  </fonts>
  <fills count="9">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0" fillId="0" borderId="0" xfId="0" applyAlignment="1">
      <alignment horizontal="left" vertical="center" indent="2"/>
    </xf>
    <xf numFmtId="0" fontId="2" fillId="0" borderId="0" xfId="0" applyFont="1" applyAlignment="1">
      <alignment vertical="center"/>
    </xf>
    <xf numFmtId="0" fontId="0" fillId="0" borderId="0" xfId="0" applyAlignment="1">
      <alignment wrapText="1"/>
    </xf>
    <xf numFmtId="0" fontId="0" fillId="3" borderId="2" xfId="0" applyFill="1" applyBorder="1"/>
    <xf numFmtId="0" fontId="0" fillId="3" borderId="0" xfId="0" applyFill="1"/>
    <xf numFmtId="0" fontId="0" fillId="2" borderId="2" xfId="0" applyFill="1" applyBorder="1"/>
    <xf numFmtId="0" fontId="0" fillId="4" borderId="2" xfId="0" applyFill="1" applyBorder="1"/>
    <xf numFmtId="0" fontId="0" fillId="2" borderId="3" xfId="0" applyFill="1" applyBorder="1"/>
    <xf numFmtId="0" fontId="0" fillId="5" borderId="2" xfId="0" applyFill="1" applyBorder="1"/>
    <xf numFmtId="0" fontId="0" fillId="5" borderId="0" xfId="0" applyFill="1"/>
    <xf numFmtId="0" fontId="0" fillId="6" borderId="0" xfId="0" applyFill="1"/>
    <xf numFmtId="0" fontId="0" fillId="5" borderId="4" xfId="0" applyFill="1" applyBorder="1"/>
    <xf numFmtId="0" fontId="0" fillId="7" borderId="0" xfId="0" applyFill="1"/>
    <xf numFmtId="2" fontId="0" fillId="7" borderId="0" xfId="0" applyNumberFormat="1" applyFill="1"/>
    <xf numFmtId="0" fontId="0" fillId="0" borderId="0" xfId="0" quotePrefix="1"/>
    <xf numFmtId="14" fontId="0" fillId="0" borderId="0" xfId="0" applyNumberFormat="1"/>
    <xf numFmtId="3" fontId="0" fillId="0" borderId="0" xfId="0" applyNumberFormat="1"/>
    <xf numFmtId="0" fontId="0" fillId="0" borderId="2" xfId="0" applyBorder="1"/>
    <xf numFmtId="0" fontId="0" fillId="0" borderId="4" xfId="0" applyBorder="1"/>
    <xf numFmtId="2" fontId="0" fillId="8" borderId="0" xfId="0" applyNumberFormat="1" applyFill="1"/>
    <xf numFmtId="0" fontId="0" fillId="0" borderId="1" xfId="0" applyBorder="1"/>
    <xf numFmtId="11" fontId="0" fillId="0" borderId="0" xfId="0" applyNumberFormat="1"/>
    <xf numFmtId="16" fontId="0" fillId="0" borderId="0" xfId="0" applyNumberFormat="1"/>
    <xf numFmtId="2" fontId="0" fillId="8" borderId="4" xfId="0" applyNumberFormat="1" applyFill="1" applyBorder="1"/>
    <xf numFmtId="0" fontId="2" fillId="0" borderId="0" xfId="0" applyFont="1"/>
    <xf numFmtId="0" fontId="3" fillId="0" borderId="0" xfId="0" applyFont="1" applyAlignment="1">
      <alignment vertical="center"/>
    </xf>
    <xf numFmtId="0" fontId="2" fillId="0" borderId="0" xfId="0" applyFont="1" applyAlignment="1">
      <alignment horizontal="left" vertical="center" indent="2"/>
    </xf>
    <xf numFmtId="0" fontId="0" fillId="0" borderId="7" xfId="0" applyBorder="1"/>
    <xf numFmtId="0" fontId="4" fillId="0" borderId="0" xfId="0" applyFont="1"/>
    <xf numFmtId="0" fontId="0" fillId="0" borderId="5" xfId="0" applyBorder="1" applyAlignment="1">
      <alignment horizontal="center"/>
    </xf>
    <xf numFmtId="0" fontId="0" fillId="0" borderId="6" xfId="0" applyBorder="1" applyAlignment="1">
      <alignment horizontal="center"/>
    </xf>
  </cellXfs>
  <cellStyles count="2">
    <cellStyle name="Comma 3" xfId="1" xr:uid="{97290EFC-4340-4AF3-8926-0FF5A42189FA}"/>
    <cellStyle name="Normal" xfId="0" builtinId="0"/>
  </cellStyles>
  <dxfs count="59">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numFmt numFmtId="2" formatCode="0.00"/>
      <fill>
        <patternFill patternType="solid">
          <fgColor indexed="64"/>
          <bgColor theme="9" tint="0.5999938962981048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style="thin">
          <color indexed="64"/>
        </right>
        <top/>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style="thin">
          <color indexed="64"/>
        </right>
        <top/>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dd/mm/yyyy"/>
      <alignment horizontal="general" vertical="bottom" textRotation="0" wrapText="0" indent="0" justifyLastLine="0" shrinkToFit="0" readingOrder="0"/>
    </dxf>
    <dxf>
      <numFmt numFmtId="164" formatCode="dd/mm/yyyy"/>
      <alignment horizontal="general" vertical="bottom" textRotation="0" wrapText="0" indent="0" justifyLastLine="0" shrinkToFit="0" readingOrder="0"/>
    </dxf>
    <dxf>
      <numFmt numFmtId="164" formatCode="dd/m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nheuserbuschinbev.sharepoint.com/07_LOG/03_Export/01_OT/09_ABII/02_Complaint%20management/CN%20&amp;%20DN/Convertors/2015/March%20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nheuserbuschinbev.sharepoint.com/07_LOG/03_Export/01_OT/09_ABII/02_Complaint%20management/CN%20&amp;%20DN/DN/2015/DN%20overview.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ITY GRID"/>
      <sheetName val="Dates"/>
      <sheetName val="Converter"/>
      <sheetName val="Graph"/>
      <sheetName val="import 1"/>
      <sheetName val="import 2"/>
      <sheetName val="EUR"/>
      <sheetName val="Historic Parity Grids"/>
      <sheetName val="HISTDATA"/>
      <sheetName val="ISO Currency Codes"/>
      <sheetName val="Central Bank rate link"/>
      <sheetName val="Central Bank rate"/>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Report Manual Fixes"/>
      <sheetName val="Report Manual Totals"/>
      <sheetName val="Db Report Totals"/>
      <sheetName val="Db Report"/>
      <sheetName val="Db Report Totals 2014"/>
      <sheetName val="Db Report 2014"/>
      <sheetName val="Tables"/>
      <sheetName val="ATk"/>
      <sheetName val="DN overview"/>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FA2F6-6ADB-45AF-836C-0BF0FF1586CA}" name="t_ExtractAll" displayName="t_ExtractAll" ref="A1:AZ1677" totalsRowShown="0" headerRowDxfId="58" dataDxfId="57">
  <autoFilter ref="A1:AZ1677" xr:uid="{00000000-0009-0000-0100-000001000000}">
    <filterColumn colId="2">
      <filters blank="1"/>
    </filterColumn>
  </autoFilter>
  <tableColumns count="52">
    <tableColumn id="1" xr3:uid="{89837D6D-E0C3-4ECB-8236-05A6C3CE0A21}" name="C1 Ticket Number" dataDxfId="56"/>
    <tableColumn id="2" xr3:uid="{D6FAADA4-285F-4BE9-B4D3-41790F96E34F}" name="Date Received" dataDxfId="55"/>
    <tableColumn id="3" xr3:uid="{7A6A0C46-36D4-4C4D-9D56-1E2601F06859}" name="Date Closed" dataDxfId="54"/>
    <tableColumn id="4" xr3:uid="{3F0ACE5D-D027-441C-A387-46AF069A7B8C}" name="Customer Informed" dataDxfId="53"/>
    <tableColumn id="5" xr3:uid="{D578F156-21C5-4BF0-BFA2-5F3587ACB64E}" name="Complaint Number" dataDxfId="52"/>
    <tableColumn id="57" xr3:uid="{200E15D8-5F14-4216-A5A5-ABC4D639113F}" name="Complaint/Incident" dataDxfId="51"/>
    <tableColumn id="7" xr3:uid="{4A06F7EF-3B13-4AEF-9D87-B7B1A99FDED0}" name="Customer Name" dataDxfId="50"/>
    <tableColumn id="53" xr3:uid="{DF2C3DF4-E63A-44A6-837E-7BF46054DBA9}" name="Incoterm" dataDxfId="49"/>
    <tableColumn id="50" xr3:uid="{0A3E3B98-4D67-4629-9266-3B5AA29C25DE}" name="Import Country" dataDxfId="48"/>
    <tableColumn id="45" xr3:uid="{191AA7C9-0C6D-4202-9D65-52433580FC38}" name="Sales Org" dataDxfId="47"/>
    <tableColumn id="10" xr3:uid="{42C0079B-0106-4CD4-BF66-D4BD2BBCC826}" name="Accepted" dataDxfId="46"/>
    <tableColumn id="11" xr3:uid="{F208EE2C-A5A5-461A-A993-F13133309246}" name="Complaint Owner" dataDxfId="45"/>
    <tableColumn id="12" xr3:uid="{BA4A2CE5-C02C-4B3A-9B62-F7E773BC60CD}" name="Plant" dataDxfId="44"/>
    <tableColumn id="13" xr3:uid="{E13442F2-3F00-40D9-A35A-164B33CCE449}" name="Complaint Type" dataDxfId="43"/>
    <tableColumn id="14" xr3:uid="{54A9C736-9770-4749-BE29-88CA694B84B1}" name="Defect Type" dataDxfId="42"/>
    <tableColumn id="15" xr3:uid="{2776E212-939E-4903-B2FA-07EF9BE891CD}" name="Complaint Text" dataDxfId="41"/>
    <tableColumn id="16" xr3:uid="{439081CE-87F3-464E-B9D1-8B85C6CD374A}" name="Order Number" dataDxfId="40"/>
    <tableColumn id="43" xr3:uid="{240C7C97-8B19-42E5-829F-3C2ABD7AFF82}" name="PO Number" dataDxfId="39"/>
    <tableColumn id="61" xr3:uid="{1D2E9A41-9B5F-4871-A37B-538D40186B3F}" name="Shipment" dataDxfId="38"/>
    <tableColumn id="46" xr3:uid="{1947E65C-521A-44A0-99BE-7B3B9DFA7E99}" name="Container Number" dataDxfId="37"/>
    <tableColumn id="17" xr3:uid="{82F9F174-6BBB-4C93-A2B0-78C8E1A000ED}" name="Brand" dataDxfId="36"/>
    <tableColumn id="51" xr3:uid="{67966368-DC79-4F99-BE24-D42FE15092BC}" name="Exporting Country" dataDxfId="35"/>
    <tableColumn id="18" xr3:uid="{89351F1C-8FDB-4696-8BE5-298125DAD0F9}" name="SKU" dataDxfId="34"/>
    <tableColumn id="33" xr3:uid="{88F6C186-C005-441B-AC97-B3D14F30CCB2}" name="SKU Name" dataDxfId="33"/>
    <tableColumn id="19" xr3:uid="{A76689AC-730B-45B1-8A1D-8E814E2262C5}" name="Quantity" dataDxfId="32"/>
    <tableColumn id="62" xr3:uid="{712DFEC9-F6F5-47C9-A75B-213BB8AEBB49}" name="VolumeHL" dataDxfId="31"/>
    <tableColumn id="65" xr3:uid="{8A27DFA0-EA56-4A19-9A58-555FB34C6B07}" name="Pack Type" dataDxfId="30"/>
    <tableColumn id="59" xr3:uid="{43E1070A-7F0A-491C-9E76-2017D815D4EF}" name="L1 Issue Type" dataDxfId="29"/>
    <tableColumn id="60" xr3:uid="{4D7B6F62-48E8-473E-A682-33498B119C75}" name="L2 Issue Type" dataDxfId="28"/>
    <tableColumn id="21" xr3:uid="{9B6B272C-84AF-443B-BAAB-EE7897D96B5C}" name="Follow up" dataDxfId="27"/>
    <tableColumn id="63" xr3:uid="{75229D1B-B6AF-40A3-A298-D38FCE712109}" name="Root Cause Category" dataDxfId="26"/>
    <tableColumn id="64" xr3:uid="{62B6DE8F-7718-4D03-B604-51ADC19ECC20}" name="Root Cause Comment2" dataDxfId="25"/>
    <tableColumn id="52" xr3:uid="{EA653D20-77B6-4540-AB47-14BC6AAD1ACD}" name="Claimed Amount" dataDxfId="24"/>
    <tableColumn id="58" xr3:uid="{8F9771A6-86B0-4C6C-B262-97C25196A885}" name="Currency" dataDxfId="23"/>
    <tableColumn id="22" xr3:uid="{94D6E5FB-B96C-409E-A504-CBF4CE1FE270}" name="ABII Product Cost" dataDxfId="22"/>
    <tableColumn id="23" xr3:uid="{4801A7A1-0386-48B7-B872-384F4C61CF7D}" name="ABII Extra Fees" dataDxfId="21"/>
    <tableColumn id="32" xr3:uid="{63BF54B6-A49C-42A8-B9B6-C51AFDE75D08}" name="Accruals ABII" dataDxfId="20"/>
    <tableColumn id="24" xr3:uid="{92FF1118-8D34-49CA-BF2D-37365F8B6F48}" name="Amount Accepted (ABII)" dataDxfId="19"/>
    <tableColumn id="25" xr3:uid="{33D37408-4D34-44B4-86DD-CE049414AE98}" name="IMD_Currency" dataDxfId="18"/>
    <tableColumn id="26" xr3:uid="{7F0E7D83-F896-45AD-B1DB-2C80BF275108}" name="Plant Product Cost" dataDxfId="17"/>
    <tableColumn id="27" xr3:uid="{DCE69F67-8DB2-4C8A-86D1-5BB202A494DF}" name="Plant Extra Fees" dataDxfId="16"/>
    <tableColumn id="31" xr3:uid="{FF165681-1A48-4948-96EC-795C20963579}" name="Accruals Plant" dataDxfId="15"/>
    <tableColumn id="28" xr3:uid="{203A97A0-CC3E-42CD-8D86-F9614C1FF6D5}" name="PlantAmountAccepted" dataDxfId="14"/>
    <tableColumn id="29" xr3:uid="{DEC08B4C-A7D1-44EC-97F5-8B82533B8863}" name="Currency2" dataDxfId="13"/>
    <tableColumn id="30" xr3:uid="{0EE1541A-6DEF-4FF8-BF9E-AC9511B4F03C}" name="BSCCosts" dataDxfId="12"/>
    <tableColumn id="42" xr3:uid="{74A39D06-80AA-4072-8912-B4B2736AC661}" name="Claimed Amount [EUR]" dataDxfId="11">
      <calculatedColumnFormula>IF(t_ExtractAll[[#This Row],[Currency]]="GBP",t_ExtractAll[[#This Row],[Claimed Amount]]*$BD$2,IF(t_ExtractAll[[#This Row],[Currency]]="USD",t_ExtractAll[[#This Row],[Claimed Amount]]*$BD$3,IF(t_ExtractAll[[#This Row],[Currency]]="MXN",t_ExtractAll[[#This Row],[Claimed Amount]]*$BD$4,t_ExtractAll[[#This Row],[Claimed Amount]])))</calculatedColumnFormula>
    </tableColumn>
    <tableColumn id="35" xr3:uid="{20C70E82-6ED5-4CA2-BC98-7F90E0F3D74C}" name="Accruals Plant [EUR]" dataDxfId="10">
      <calculatedColumnFormula>IF(t_ExtractAll[[#This Row],[Currency2]]="GBP",t_ExtractAll[[#This Row],[Accruals Plant]]*$BD$2,IF(t_ExtractAll[[#This Row],[Currency2]]="USD",t_ExtractAll[[#This Row],[Accruals Plant]]*$BD$3,IF(t_ExtractAll[[#This Row],[Currency2]]="MXN",t_ExtractAll[[#This Row],[Accruals Plant]]*$BD$4,t_ExtractAll[[#This Row],[Accruals Plant]])))</calculatedColumnFormula>
    </tableColumn>
    <tableColumn id="36" xr3:uid="{70C34EC7-D8B9-41A6-9BF9-81CDCA24514E}" name="Accruals ABII [EUR]" dataDxfId="9">
      <calculatedColumnFormula>IF(t_ExtractAll[[#This Row],[IMD_Currency]]="GBP",t_ExtractAll[[#This Row],[Accruals ABII]]*$BD$2,IF(t_ExtractAll[[#This Row],[IMD_Currency]]="USD",t_ExtractAll[[#This Row],[Accruals ABII]]*$BD$3,t_ExtractAll[[#This Row],[Accruals ABII]]))</calculatedColumnFormula>
    </tableColumn>
    <tableColumn id="37" xr3:uid="{24C4A75A-3EFF-4B03-950D-6B0A634C07DF}" name="Amount Accepted Plant [EUR]" dataDxfId="8">
      <calculatedColumnFormula>IF(t_ExtractAll[[#This Row],[Currency2]]="GBP",t_ExtractAll[[#This Row],[PlantAmountAccepted]]*$BD$2,IF(t_ExtractAll[[#This Row],[Currency2]]="USD",t_ExtractAll[[#This Row],[PlantAmountAccepted]]*$BD$3,IF(t_ExtractAll[[#This Row],[Currency2]]="MXN",t_ExtractAll[[#This Row],[PlantAmountAccepted]]*$BD$4,t_ExtractAll[[#This Row],[PlantAmountAccepted]])))</calculatedColumnFormula>
    </tableColumn>
    <tableColumn id="44" xr3:uid="{DD694297-2D9B-4D63-8B19-E5772D42B4E3}" name="Amount Accepted ABII [EUR]" dataDxfId="7">
      <calculatedColumnFormula>IF(t_ExtractAll[[#This Row],[IMD_Currency]]="GBP",t_ExtractAll[[#This Row],[Amount Accepted (ABII)]]*$BD$2,IF(t_ExtractAll[[#This Row],[IMD_Currency]]="USD",t_ExtractAll[[#This Row],[Amount Accepted (ABII)]]*$BD$3,t_ExtractAll[[#This Row],[Amount Accepted (ABII)]]))</calculatedColumnFormula>
    </tableColumn>
    <tableColumn id="48" xr3:uid="{A57A9265-0906-4911-A52D-AD5085F351DC}" name="Amount Accepted ABII [EUR]2" dataDxfId="6">
      <calculatedColumnFormula>IF((t_ExtractAll[[#This Row],[Amount Accepted ABII '[EUR']]]-t_ExtractAll[[#This Row],[Amount Accepted Plant '[EUR']]])&lt;0,0,t_ExtractAll[[#This Row],[Amount Accepted ABII '[EUR']]]-t_ExtractAll[[#This Row],[Amount Accepted Plant '[EUR']]])</calculatedColumnFormula>
    </tableColumn>
    <tableColumn id="66" xr3:uid="{AB29A5E8-A195-474D-93A5-1F54FB75B8CD}" name="Cost Groups" dataDxfId="5">
      <calculatedColumnFormula>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FCE03C-7C74-4357-88A7-93B1E3775055}" name="Table2" displayName="Table2" ref="A1:C249" totalsRowShown="0" headerRowDxfId="4" dataDxfId="3">
  <autoFilter ref="A1:C249" xr:uid="{C7FCE03C-7C74-4357-88A7-93B1E3775055}"/>
  <tableColumns count="3">
    <tableColumn id="1" xr3:uid="{53C56339-CC51-4052-8389-A0C6D3650D1F}" name="code" dataDxfId="2"/>
    <tableColumn id="2" xr3:uid="{E32E6E91-93D1-4063-8F26-1A89B2AE4A2F}" name="name" dataDxfId="1"/>
    <tableColumn id="3" xr3:uid="{F3EFF1A6-9330-4C33-9FBD-E89CCF535785}" name="zone"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8BCFE-928A-472C-977B-A92FCDFA6B46}">
  <sheetPr codeName="Sheet1">
    <tabColor theme="6"/>
  </sheetPr>
  <dimension ref="A1:N18"/>
  <sheetViews>
    <sheetView tabSelected="1" zoomScale="175" zoomScaleNormal="175" workbookViewId="0">
      <selection activeCell="A14" sqref="A14"/>
    </sheetView>
  </sheetViews>
  <sheetFormatPr defaultRowHeight="15" x14ac:dyDescent="0.25"/>
  <cols>
    <col min="1" max="1" width="86.7109375" customWidth="1"/>
    <col min="2" max="2" width="25" bestFit="1" customWidth="1"/>
  </cols>
  <sheetData>
    <row r="1" spans="1:14" ht="21" x14ac:dyDescent="0.25">
      <c r="A1" s="26" t="s">
        <v>8520</v>
      </c>
    </row>
    <row r="2" spans="1:14" x14ac:dyDescent="0.25">
      <c r="A2" s="2"/>
    </row>
    <row r="3" spans="1:14" x14ac:dyDescent="0.25">
      <c r="A3" s="27" t="s">
        <v>0</v>
      </c>
      <c r="G3" s="1"/>
    </row>
    <row r="4" spans="1:14" x14ac:dyDescent="0.25">
      <c r="A4" s="27" t="s">
        <v>1</v>
      </c>
      <c r="K4" s="1"/>
    </row>
    <row r="5" spans="1:14" x14ac:dyDescent="0.25">
      <c r="A5" s="27" t="s">
        <v>2</v>
      </c>
      <c r="J5" s="1"/>
    </row>
    <row r="6" spans="1:14" x14ac:dyDescent="0.25">
      <c r="A6" s="1"/>
      <c r="B6" s="1"/>
    </row>
    <row r="7" spans="1:14" x14ac:dyDescent="0.25">
      <c r="A7" s="27" t="s">
        <v>3</v>
      </c>
      <c r="E7" s="1"/>
    </row>
    <row r="8" spans="1:14" x14ac:dyDescent="0.25">
      <c r="A8" s="1"/>
      <c r="F8" s="1"/>
    </row>
    <row r="9" spans="1:14" x14ac:dyDescent="0.25">
      <c r="A9" s="1" t="s">
        <v>4</v>
      </c>
      <c r="L9" s="1"/>
    </row>
    <row r="10" spans="1:14" x14ac:dyDescent="0.25">
      <c r="A10" s="1" t="s">
        <v>5</v>
      </c>
      <c r="N10" s="1"/>
    </row>
    <row r="11" spans="1:14" x14ac:dyDescent="0.25">
      <c r="A11" s="1" t="s">
        <v>6</v>
      </c>
      <c r="H11" s="1"/>
    </row>
    <row r="12" spans="1:14" x14ac:dyDescent="0.25">
      <c r="A12" s="1" t="s">
        <v>7</v>
      </c>
    </row>
    <row r="14" spans="1:14" x14ac:dyDescent="0.25">
      <c r="A14" s="25" t="s">
        <v>8</v>
      </c>
    </row>
    <row r="16" spans="1:14" x14ac:dyDescent="0.25">
      <c r="A16" t="s">
        <v>8521</v>
      </c>
    </row>
    <row r="18" spans="1:1" x14ac:dyDescent="0.25">
      <c r="A18" s="25"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B500-EBD2-423C-BC43-6EB7708C5154}">
  <sheetPr codeName="Sheet8">
    <tabColor theme="9"/>
  </sheetPr>
  <dimension ref="A1:BD1677"/>
  <sheetViews>
    <sheetView topLeftCell="BB1" zoomScale="90" zoomScaleNormal="90" workbookViewId="0">
      <selection activeCell="BB17" sqref="BB17"/>
    </sheetView>
  </sheetViews>
  <sheetFormatPr defaultRowHeight="14.25" customHeight="1" x14ac:dyDescent="0.25"/>
  <cols>
    <col min="1" max="1" width="20" bestFit="1" customWidth="1"/>
    <col min="2" max="2" width="17.140625" bestFit="1" customWidth="1"/>
    <col min="3" max="3" width="14.5703125" bestFit="1" customWidth="1"/>
    <col min="4" max="4" width="14.42578125" customWidth="1"/>
    <col min="5" max="5" width="20.28515625" bestFit="1" customWidth="1"/>
    <col min="6" max="6" width="20" bestFit="1" customWidth="1"/>
    <col min="7" max="7" width="38.7109375" customWidth="1"/>
    <col min="8" max="8" width="9.42578125" customWidth="1"/>
    <col min="9" max="9" width="26.5703125" bestFit="1" customWidth="1"/>
    <col min="11" max="11" width="12.140625" bestFit="1" customWidth="1"/>
    <col min="12" max="12" width="26.42578125" bestFit="1" customWidth="1"/>
    <col min="13" max="13" width="13.140625" bestFit="1" customWidth="1"/>
    <col min="14" max="14" width="18" bestFit="1" customWidth="1"/>
    <col min="15" max="15" width="51.42578125" bestFit="1" customWidth="1"/>
    <col min="16" max="16" width="38.5703125" customWidth="1"/>
    <col min="17" max="17" width="27.7109375" customWidth="1"/>
    <col min="18" max="18" width="28.42578125" customWidth="1"/>
    <col min="19" max="19" width="28.5703125" customWidth="1"/>
    <col min="20" max="20" width="22.85546875" customWidth="1"/>
    <col min="21" max="21" width="16.42578125" bestFit="1" customWidth="1"/>
    <col min="22" max="22" width="17.42578125" bestFit="1" customWidth="1"/>
    <col min="23" max="23" width="15.28515625" customWidth="1"/>
    <col min="24" max="24" width="58.140625" bestFit="1" customWidth="1"/>
    <col min="25" max="25" width="28.5703125" customWidth="1"/>
    <col min="26" max="26" width="39.85546875" bestFit="1" customWidth="1"/>
    <col min="27" max="27" width="38.42578125" customWidth="1"/>
    <col min="28" max="29" width="18.140625" customWidth="1"/>
    <col min="30" max="30" width="7.42578125" bestFit="1" customWidth="1"/>
    <col min="31" max="31" width="24.140625" bestFit="1" customWidth="1"/>
    <col min="32" max="32" width="22.85546875" bestFit="1" customWidth="1"/>
    <col min="33" max="34" width="22.85546875" customWidth="1"/>
    <col min="35" max="35" width="23.85546875" customWidth="1"/>
    <col min="36" max="36" width="12.7109375" customWidth="1"/>
    <col min="37" max="37" width="22.140625" style="18" bestFit="1" customWidth="1"/>
    <col min="38" max="38" width="19.28515625" bestFit="1" customWidth="1"/>
    <col min="39" max="39" width="16.140625" customWidth="1"/>
    <col min="40" max="40" width="17.7109375" bestFit="1" customWidth="1"/>
    <col min="41" max="41" width="11.5703125" style="19" customWidth="1"/>
    <col min="42" max="42" width="11.7109375" bestFit="1" customWidth="1"/>
    <col min="43" max="43" width="20.140625" bestFit="1" customWidth="1"/>
    <col min="44" max="44" width="16.5703125" customWidth="1"/>
    <col min="45" max="45" width="18.5703125" bestFit="1" customWidth="1"/>
    <col min="46" max="47" width="23.85546875" style="19" bestFit="1" customWidth="1"/>
    <col min="49" max="49" width="25.42578125" customWidth="1"/>
    <col min="50" max="50" width="16.42578125" bestFit="1" customWidth="1"/>
    <col min="51" max="51" width="12.85546875" bestFit="1" customWidth="1"/>
    <col min="52" max="52" width="14.28515625" customWidth="1"/>
    <col min="53" max="54" width="31" customWidth="1"/>
    <col min="55" max="55" width="30" bestFit="1" customWidth="1"/>
    <col min="56" max="56" width="31.28515625" bestFit="1" customWidth="1"/>
    <col min="57" max="57" width="22.28515625" bestFit="1" customWidth="1"/>
    <col min="58" max="58" width="23.5703125" bestFit="1" customWidth="1"/>
    <col min="59" max="59" width="26.5703125" bestFit="1" customWidth="1"/>
    <col min="60" max="60" width="28.42578125" bestFit="1" customWidth="1"/>
    <col min="61" max="61" width="17.140625" customWidth="1"/>
    <col min="62" max="62" width="11.7109375" bestFit="1" customWidth="1"/>
    <col min="63" max="63" width="36.28515625" bestFit="1" customWidth="1"/>
  </cols>
  <sheetData>
    <row r="1" spans="1:56" ht="14.25" customHeight="1" x14ac:dyDescent="0.25">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c r="S1" t="s">
        <v>28</v>
      </c>
      <c r="T1" t="s">
        <v>29</v>
      </c>
      <c r="U1" t="s">
        <v>30</v>
      </c>
      <c r="V1" t="s">
        <v>31</v>
      </c>
      <c r="W1" t="s">
        <v>32</v>
      </c>
      <c r="X1" t="s">
        <v>33</v>
      </c>
      <c r="Y1" t="s">
        <v>34</v>
      </c>
      <c r="Z1" t="s">
        <v>35</v>
      </c>
      <c r="AA1" t="s">
        <v>36</v>
      </c>
      <c r="AB1" t="s">
        <v>37</v>
      </c>
      <c r="AC1" t="s">
        <v>38</v>
      </c>
      <c r="AD1" t="s">
        <v>39</v>
      </c>
      <c r="AE1" t="s">
        <v>40</v>
      </c>
      <c r="AF1" t="s">
        <v>41</v>
      </c>
      <c r="AG1" s="4" t="s">
        <v>42</v>
      </c>
      <c r="AH1" s="5" t="s">
        <v>43</v>
      </c>
      <c r="AI1" s="6" t="s">
        <v>44</v>
      </c>
      <c r="AJ1" s="6" t="s">
        <v>45</v>
      </c>
      <c r="AK1" s="6" t="s">
        <v>46</v>
      </c>
      <c r="AL1" s="7" t="s">
        <v>47</v>
      </c>
      <c r="AM1" s="8" t="s">
        <v>48</v>
      </c>
      <c r="AN1" s="9" t="s">
        <v>49</v>
      </c>
      <c r="AO1" s="10" t="s">
        <v>50</v>
      </c>
      <c r="AP1" s="10" t="s">
        <v>51</v>
      </c>
      <c r="AQ1" s="11" t="s">
        <v>52</v>
      </c>
      <c r="AR1" s="12" t="s">
        <v>53</v>
      </c>
      <c r="AS1" t="s">
        <v>54</v>
      </c>
      <c r="AT1" s="13" t="s">
        <v>55</v>
      </c>
      <c r="AU1" s="13" t="s">
        <v>56</v>
      </c>
      <c r="AV1" s="14" t="s">
        <v>57</v>
      </c>
      <c r="AW1" s="13" t="s">
        <v>58</v>
      </c>
      <c r="AX1" s="13" t="s">
        <v>59</v>
      </c>
      <c r="AY1" s="13" t="s">
        <v>60</v>
      </c>
      <c r="AZ1" s="13" t="s">
        <v>61</v>
      </c>
      <c r="BC1" s="30" t="s">
        <v>62</v>
      </c>
      <c r="BD1" s="31"/>
    </row>
    <row r="2" spans="1:56" ht="14.25" hidden="1" customHeight="1" x14ac:dyDescent="0.25">
      <c r="A2" s="15" t="s">
        <v>63</v>
      </c>
      <c r="B2" s="16">
        <v>42430</v>
      </c>
      <c r="C2" s="16">
        <v>42534</v>
      </c>
      <c r="D2" s="16">
        <v>42534</v>
      </c>
      <c r="E2">
        <v>2016194</v>
      </c>
      <c r="F2" t="s">
        <v>64</v>
      </c>
      <c r="G2" t="s">
        <v>65</v>
      </c>
      <c r="H2" t="s">
        <v>66</v>
      </c>
      <c r="I2" t="s">
        <v>67</v>
      </c>
      <c r="J2" t="s">
        <v>68</v>
      </c>
      <c r="K2" t="s">
        <v>69</v>
      </c>
      <c r="L2" t="s">
        <v>70</v>
      </c>
      <c r="N2" t="s">
        <v>71</v>
      </c>
      <c r="O2" t="s">
        <v>72</v>
      </c>
      <c r="P2" s="3" t="s">
        <v>73</v>
      </c>
      <c r="Q2">
        <v>8172859</v>
      </c>
      <c r="R2" t="s">
        <v>74</v>
      </c>
      <c r="S2">
        <v>80342764</v>
      </c>
      <c r="U2" t="s">
        <v>75</v>
      </c>
      <c r="V2" t="s">
        <v>76</v>
      </c>
      <c r="W2" s="17" t="s">
        <v>77</v>
      </c>
      <c r="Y2" t="s">
        <v>78</v>
      </c>
      <c r="Z2">
        <v>3858.6239999999998</v>
      </c>
      <c r="AB2" t="s">
        <v>79</v>
      </c>
      <c r="AC2" t="s">
        <v>80</v>
      </c>
      <c r="AD2" s="3" t="s">
        <v>81</v>
      </c>
      <c r="AG2">
        <v>0</v>
      </c>
      <c r="AH2" t="s">
        <v>82</v>
      </c>
      <c r="AI2" s="18"/>
      <c r="AJ2">
        <v>0</v>
      </c>
      <c r="AK2"/>
      <c r="AM2" s="19" t="s">
        <v>82</v>
      </c>
      <c r="AN2">
        <v>0</v>
      </c>
      <c r="AO2">
        <v>0</v>
      </c>
      <c r="AP2">
        <v>0</v>
      </c>
      <c r="AQ2">
        <v>0</v>
      </c>
      <c r="AR2" s="19" t="s">
        <v>82</v>
      </c>
      <c r="AS2">
        <v>0</v>
      </c>
      <c r="AT2" s="20">
        <f>IF(t_ExtractAll[[#This Row],[Currency]]="GBP",t_ExtractAll[[#This Row],[Claimed Amount]]*$BD$2,IF(t_ExtractAll[[#This Row],[Currency]]="USD",t_ExtractAll[[#This Row],[Claimed Amount]]*$BD$3,IF(t_ExtractAll[[#This Row],[Currency]]="MXN",t_ExtractAll[[#This Row],[Claimed Amount]]*$BD$4,t_ExtractAll[[#This Row],[Claimed Amount]])))</f>
        <v>0</v>
      </c>
      <c r="AU2" s="20">
        <f>IF(t_ExtractAll[[#This Row],[Currency2]]="GBP",t_ExtractAll[[#This Row],[Accruals Plant]]*$BD$2,IF(t_ExtractAll[[#This Row],[Currency2]]="USD",t_ExtractAll[[#This Row],[Accruals Plant]]*$BD$3,IF(t_ExtractAll[[#This Row],[Currency2]]="MXN",t_ExtractAll[[#This Row],[Accruals Plant]]*$BD$4,t_ExtractAll[[#This Row],[Accruals Plant]])))</f>
        <v>0</v>
      </c>
      <c r="AV2" s="20">
        <f>IF(t_ExtractAll[[#This Row],[IMD_Currency]]="GBP",t_ExtractAll[[#This Row],[Accruals ABII]]*$BD$2,IF(t_ExtractAll[[#This Row],[IMD_Currency]]="USD",t_ExtractAll[[#This Row],[Accruals ABII]]*$BD$3,t_ExtractAll[[#This Row],[Accruals ABII]]))</f>
        <v>0</v>
      </c>
      <c r="AW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 s="20">
        <f>IF(t_ExtractAll[[#This Row],[IMD_Currency]]="GBP",t_ExtractAll[[#This Row],[Amount Accepted (ABII)]]*$BD$2,IF(t_ExtractAll[[#This Row],[IMD_Currency]]="USD",t_ExtractAll[[#This Row],[Amount Accepted (ABII)]]*$BD$3,t_ExtractAll[[#This Row],[Amount Accepted (ABII)]]))</f>
        <v>0</v>
      </c>
      <c r="AY2" s="20">
        <f>IF((t_ExtractAll[[#This Row],[Amount Accepted ABII '[EUR']]]-t_ExtractAll[[#This Row],[Amount Accepted Plant '[EUR']]])&lt;0,0,t_ExtractAll[[#This Row],[Amount Accepted ABII '[EUR']]]-t_ExtractAll[[#This Row],[Amount Accepted Plant '[EUR']]])</f>
        <v>0</v>
      </c>
      <c r="AZ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c r="BC2" s="21" t="s">
        <v>83</v>
      </c>
      <c r="BD2" s="21">
        <v>1.1838</v>
      </c>
    </row>
    <row r="3" spans="1:56" ht="14.25" hidden="1" customHeight="1" x14ac:dyDescent="0.25">
      <c r="A3" s="15" t="s">
        <v>84</v>
      </c>
      <c r="B3" s="16">
        <v>42429</v>
      </c>
      <c r="C3" s="16">
        <v>42543</v>
      </c>
      <c r="D3" s="16">
        <v>42543</v>
      </c>
      <c r="E3">
        <v>2016192</v>
      </c>
      <c r="F3" t="s">
        <v>64</v>
      </c>
      <c r="G3" t="s">
        <v>85</v>
      </c>
      <c r="H3" t="s">
        <v>86</v>
      </c>
      <c r="I3" t="s">
        <v>87</v>
      </c>
      <c r="J3" t="s">
        <v>68</v>
      </c>
      <c r="K3" t="s">
        <v>88</v>
      </c>
      <c r="L3" t="s">
        <v>89</v>
      </c>
      <c r="N3" t="s">
        <v>90</v>
      </c>
      <c r="O3" t="s">
        <v>91</v>
      </c>
      <c r="P3" s="3" t="s">
        <v>92</v>
      </c>
      <c r="Q3">
        <v>8232875</v>
      </c>
      <c r="R3" t="s">
        <v>93</v>
      </c>
      <c r="S3">
        <v>80346503</v>
      </c>
      <c r="T3" t="s">
        <v>94</v>
      </c>
      <c r="U3" t="s">
        <v>75</v>
      </c>
      <c r="V3" t="s">
        <v>76</v>
      </c>
      <c r="W3">
        <v>44685</v>
      </c>
      <c r="X3" t="s">
        <v>95</v>
      </c>
      <c r="Y3" t="s">
        <v>96</v>
      </c>
      <c r="Z3">
        <v>1.1928000000000001</v>
      </c>
      <c r="AB3" t="s">
        <v>97</v>
      </c>
      <c r="AC3" t="s">
        <v>98</v>
      </c>
      <c r="AD3" t="s">
        <v>99</v>
      </c>
      <c r="AE3" s="3"/>
      <c r="AF3" s="3"/>
      <c r="AG3">
        <v>0</v>
      </c>
      <c r="AH3" t="s">
        <v>82</v>
      </c>
      <c r="AI3" s="18">
        <v>0</v>
      </c>
      <c r="AJ3">
        <v>0</v>
      </c>
      <c r="AK3">
        <v>0</v>
      </c>
      <c r="AM3" s="19" t="s">
        <v>82</v>
      </c>
      <c r="AN3">
        <v>160.87</v>
      </c>
      <c r="AO3">
        <v>0</v>
      </c>
      <c r="AP3">
        <v>160.87</v>
      </c>
      <c r="AR3" s="19" t="s">
        <v>100</v>
      </c>
      <c r="AS3">
        <v>0</v>
      </c>
      <c r="AT3" s="20">
        <f>IF(t_ExtractAll[[#This Row],[Currency]]="GBP",t_ExtractAll[[#This Row],[Claimed Amount]]*$BD$2,IF(t_ExtractAll[[#This Row],[Currency]]="USD",t_ExtractAll[[#This Row],[Claimed Amount]]*$BD$3,IF(t_ExtractAll[[#This Row],[Currency]]="MXN",t_ExtractAll[[#This Row],[Claimed Amount]]*$BD$4,t_ExtractAll[[#This Row],[Claimed Amount]])))</f>
        <v>0</v>
      </c>
      <c r="AU3" s="20">
        <f>IF(t_ExtractAll[[#This Row],[Currency2]]="GBP",t_ExtractAll[[#This Row],[Accruals Plant]]*$BD$2,IF(t_ExtractAll[[#This Row],[Currency2]]="USD",t_ExtractAll[[#This Row],[Accruals Plant]]*$BD$3,IF(t_ExtractAll[[#This Row],[Currency2]]="MXN",t_ExtractAll[[#This Row],[Accruals Plant]]*$BD$4,t_ExtractAll[[#This Row],[Accruals Plant]])))</f>
        <v>147.17996300000001</v>
      </c>
      <c r="AV3" s="20">
        <f>IF(t_ExtractAll[[#This Row],[IMD_Currency]]="GBP",t_ExtractAll[[#This Row],[Accruals ABII]]*$BD$2,IF(t_ExtractAll[[#This Row],[IMD_Currency]]="USD",t_ExtractAll[[#This Row],[Accruals ABII]]*$BD$3,t_ExtractAll[[#This Row],[Accruals ABII]]))</f>
        <v>0</v>
      </c>
      <c r="AW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 s="20">
        <f>IF(t_ExtractAll[[#This Row],[IMD_Currency]]="GBP",t_ExtractAll[[#This Row],[Amount Accepted (ABII)]]*$BD$2,IF(t_ExtractAll[[#This Row],[IMD_Currency]]="USD",t_ExtractAll[[#This Row],[Amount Accepted (ABII)]]*$BD$3,t_ExtractAll[[#This Row],[Amount Accepted (ABII)]]))</f>
        <v>0</v>
      </c>
      <c r="AY3" s="20">
        <f>IF((t_ExtractAll[[#This Row],[Amount Accepted ABII '[EUR']]]-t_ExtractAll[[#This Row],[Amount Accepted Plant '[EUR']]])&lt;0,0,t_ExtractAll[[#This Row],[Amount Accepted ABII '[EUR']]]-t_ExtractAll[[#This Row],[Amount Accepted Plant '[EUR']]])</f>
        <v>0</v>
      </c>
      <c r="AZ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c r="BC3" s="21" t="s">
        <v>101</v>
      </c>
      <c r="BD3" s="21">
        <v>0.91490000000000005</v>
      </c>
    </row>
    <row r="4" spans="1:56" ht="14.25" hidden="1" customHeight="1" x14ac:dyDescent="0.25">
      <c r="A4" t="s">
        <v>102</v>
      </c>
      <c r="B4" s="16">
        <v>42430</v>
      </c>
      <c r="C4" s="16">
        <v>42486</v>
      </c>
      <c r="D4" s="16">
        <v>42486</v>
      </c>
      <c r="E4">
        <v>2016195</v>
      </c>
      <c r="F4" t="s">
        <v>64</v>
      </c>
      <c r="G4" t="s">
        <v>85</v>
      </c>
      <c r="I4" t="s">
        <v>87</v>
      </c>
      <c r="J4" t="s">
        <v>68</v>
      </c>
      <c r="K4" t="s">
        <v>88</v>
      </c>
      <c r="L4" t="s">
        <v>103</v>
      </c>
      <c r="N4" t="s">
        <v>90</v>
      </c>
      <c r="O4" t="s">
        <v>104</v>
      </c>
      <c r="P4" t="s">
        <v>105</v>
      </c>
      <c r="Q4">
        <v>8214052</v>
      </c>
      <c r="R4" t="s">
        <v>106</v>
      </c>
      <c r="S4">
        <v>80342812</v>
      </c>
      <c r="T4" t="s">
        <v>107</v>
      </c>
      <c r="U4" t="s">
        <v>108</v>
      </c>
      <c r="V4" t="s">
        <v>109</v>
      </c>
      <c r="W4">
        <v>43520</v>
      </c>
      <c r="X4" t="s">
        <v>110</v>
      </c>
      <c r="Y4" t="s">
        <v>111</v>
      </c>
      <c r="Z4">
        <v>19.279199999999999</v>
      </c>
      <c r="AB4" t="s">
        <v>112</v>
      </c>
      <c r="AC4" t="s">
        <v>113</v>
      </c>
      <c r="AD4" t="s">
        <v>105</v>
      </c>
      <c r="AE4" s="3"/>
      <c r="AF4" s="3"/>
      <c r="AG4">
        <v>0</v>
      </c>
      <c r="AH4" t="s">
        <v>82</v>
      </c>
      <c r="AI4" s="18">
        <v>0</v>
      </c>
      <c r="AJ4">
        <v>0</v>
      </c>
      <c r="AK4">
        <v>0</v>
      </c>
      <c r="AM4" s="19" t="s">
        <v>82</v>
      </c>
      <c r="AN4">
        <v>0</v>
      </c>
      <c r="AO4">
        <v>53.05</v>
      </c>
      <c r="AP4">
        <v>53.05</v>
      </c>
      <c r="AR4" s="19" t="s">
        <v>100</v>
      </c>
      <c r="AS4">
        <v>0</v>
      </c>
      <c r="AT4" s="20">
        <f>IF(t_ExtractAll[[#This Row],[Currency]]="GBP",t_ExtractAll[[#This Row],[Claimed Amount]]*$BD$2,IF(t_ExtractAll[[#This Row],[Currency]]="USD",t_ExtractAll[[#This Row],[Claimed Amount]]*$BD$3,IF(t_ExtractAll[[#This Row],[Currency]]="MXN",t_ExtractAll[[#This Row],[Claimed Amount]]*$BD$4,t_ExtractAll[[#This Row],[Claimed Amount]])))</f>
        <v>0</v>
      </c>
      <c r="AU4" s="20">
        <f>IF(t_ExtractAll[[#This Row],[Currency2]]="GBP",t_ExtractAll[[#This Row],[Accruals Plant]]*$BD$2,IF(t_ExtractAll[[#This Row],[Currency2]]="USD",t_ExtractAll[[#This Row],[Accruals Plant]]*$BD$3,IF(t_ExtractAll[[#This Row],[Currency2]]="MXN",t_ExtractAll[[#This Row],[Accruals Plant]]*$BD$4,t_ExtractAll[[#This Row],[Accruals Plant]])))</f>
        <v>48.535445000000003</v>
      </c>
      <c r="AV4" s="20">
        <f>IF(t_ExtractAll[[#This Row],[IMD_Currency]]="GBP",t_ExtractAll[[#This Row],[Accruals ABII]]*$BD$2,IF(t_ExtractAll[[#This Row],[IMD_Currency]]="USD",t_ExtractAll[[#This Row],[Accruals ABII]]*$BD$3,t_ExtractAll[[#This Row],[Accruals ABII]]))</f>
        <v>0</v>
      </c>
      <c r="AW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 s="20">
        <f>IF(t_ExtractAll[[#This Row],[IMD_Currency]]="GBP",t_ExtractAll[[#This Row],[Amount Accepted (ABII)]]*$BD$2,IF(t_ExtractAll[[#This Row],[IMD_Currency]]="USD",t_ExtractAll[[#This Row],[Amount Accepted (ABII)]]*$BD$3,t_ExtractAll[[#This Row],[Amount Accepted (ABII)]]))</f>
        <v>0</v>
      </c>
      <c r="AY4" s="20">
        <f>IF((t_ExtractAll[[#This Row],[Amount Accepted ABII '[EUR']]]-t_ExtractAll[[#This Row],[Amount Accepted Plant '[EUR']]])&lt;0,0,t_ExtractAll[[#This Row],[Amount Accepted ABII '[EUR']]]-t_ExtractAll[[#This Row],[Amount Accepted Plant '[EUR']]])</f>
        <v>0</v>
      </c>
      <c r="AZ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c r="BC4" s="21" t="s">
        <v>114</v>
      </c>
      <c r="BD4" s="21">
        <v>4.7980000000000002E-2</v>
      </c>
    </row>
    <row r="5" spans="1:56" ht="14.25" hidden="1" customHeight="1" x14ac:dyDescent="0.25">
      <c r="A5" t="s">
        <v>115</v>
      </c>
      <c r="B5" s="16">
        <v>42429</v>
      </c>
      <c r="C5" s="16">
        <v>42563</v>
      </c>
      <c r="D5" s="16">
        <v>42563</v>
      </c>
      <c r="E5">
        <v>2016196</v>
      </c>
      <c r="F5" t="s">
        <v>64</v>
      </c>
      <c r="G5" t="s">
        <v>116</v>
      </c>
      <c r="H5" t="s">
        <v>86</v>
      </c>
      <c r="I5" s="28" t="s">
        <v>117</v>
      </c>
      <c r="J5" t="s">
        <v>118</v>
      </c>
      <c r="K5" t="s">
        <v>69</v>
      </c>
      <c r="L5" t="s">
        <v>119</v>
      </c>
      <c r="M5" t="s">
        <v>120</v>
      </c>
      <c r="N5" t="s">
        <v>90</v>
      </c>
      <c r="O5" t="s">
        <v>121</v>
      </c>
      <c r="P5" t="s">
        <v>122</v>
      </c>
      <c r="Q5">
        <v>8348953</v>
      </c>
      <c r="R5">
        <v>86182</v>
      </c>
      <c r="S5">
        <v>80355458</v>
      </c>
      <c r="T5" t="s">
        <v>123</v>
      </c>
      <c r="U5" t="s">
        <v>124</v>
      </c>
      <c r="V5" t="s">
        <v>117</v>
      </c>
      <c r="W5">
        <v>52667</v>
      </c>
      <c r="X5" t="s">
        <v>125</v>
      </c>
      <c r="Y5" t="s">
        <v>126</v>
      </c>
      <c r="Z5">
        <v>0.59640000000000004</v>
      </c>
      <c r="AB5" t="s">
        <v>79</v>
      </c>
      <c r="AC5" t="s">
        <v>127</v>
      </c>
      <c r="AD5" t="s">
        <v>128</v>
      </c>
      <c r="AE5" s="3"/>
      <c r="AF5" s="3"/>
      <c r="AG5">
        <v>81.69</v>
      </c>
      <c r="AH5" t="s">
        <v>100</v>
      </c>
      <c r="AI5" s="18">
        <v>81.69</v>
      </c>
      <c r="AJ5">
        <v>0</v>
      </c>
      <c r="AK5">
        <v>81.69</v>
      </c>
      <c r="AL5">
        <v>81.69</v>
      </c>
      <c r="AM5" s="19" t="s">
        <v>82</v>
      </c>
      <c r="AN5">
        <v>81.69</v>
      </c>
      <c r="AO5">
        <v>0</v>
      </c>
      <c r="AP5">
        <v>81.69</v>
      </c>
      <c r="AQ5">
        <v>81.69</v>
      </c>
      <c r="AR5" s="19" t="s">
        <v>100</v>
      </c>
      <c r="AS5">
        <v>0</v>
      </c>
      <c r="AT5" s="20">
        <f>IF(t_ExtractAll[[#This Row],[Currency]]="GBP",t_ExtractAll[[#This Row],[Claimed Amount]]*$BD$2,IF(t_ExtractAll[[#This Row],[Currency]]="USD",t_ExtractAll[[#This Row],[Claimed Amount]]*$BD$3,IF(t_ExtractAll[[#This Row],[Currency]]="MXN",t_ExtractAll[[#This Row],[Claimed Amount]]*$BD$4,t_ExtractAll[[#This Row],[Claimed Amount]])))</f>
        <v>74.738180999999997</v>
      </c>
      <c r="AU5" s="20">
        <f>IF(t_ExtractAll[[#This Row],[Currency2]]="GBP",t_ExtractAll[[#This Row],[Accruals Plant]]*$BD$2,IF(t_ExtractAll[[#This Row],[Currency2]]="USD",t_ExtractAll[[#This Row],[Accruals Plant]]*$BD$3,IF(t_ExtractAll[[#This Row],[Currency2]]="MXN",t_ExtractAll[[#This Row],[Accruals Plant]]*$BD$4,t_ExtractAll[[#This Row],[Accruals Plant]])))</f>
        <v>74.738180999999997</v>
      </c>
      <c r="AV5" s="20">
        <f>IF(t_ExtractAll[[#This Row],[IMD_Currency]]="GBP",t_ExtractAll[[#This Row],[Accruals ABII]]*$BD$2,IF(t_ExtractAll[[#This Row],[IMD_Currency]]="USD",t_ExtractAll[[#This Row],[Accruals ABII]]*$BD$3,t_ExtractAll[[#This Row],[Accruals ABII]]))</f>
        <v>81.69</v>
      </c>
      <c r="AW5" s="20">
        <f>IF(t_ExtractAll[[#This Row],[Currency2]]="GBP",t_ExtractAll[[#This Row],[PlantAmountAccepted]]*$BD$2,IF(t_ExtractAll[[#This Row],[Currency2]]="USD",t_ExtractAll[[#This Row],[PlantAmountAccepted]]*$BD$3,IF(t_ExtractAll[[#This Row],[Currency2]]="MXN",t_ExtractAll[[#This Row],[PlantAmountAccepted]]*$BD$4,t_ExtractAll[[#This Row],[PlantAmountAccepted]])))</f>
        <v>74.738180999999997</v>
      </c>
      <c r="AX5" s="20">
        <f>IF(t_ExtractAll[[#This Row],[IMD_Currency]]="GBP",t_ExtractAll[[#This Row],[Amount Accepted (ABII)]]*$BD$2,IF(t_ExtractAll[[#This Row],[IMD_Currency]]="USD",t_ExtractAll[[#This Row],[Amount Accepted (ABII)]]*$BD$3,t_ExtractAll[[#This Row],[Amount Accepted (ABII)]]))</f>
        <v>81.69</v>
      </c>
      <c r="AY5" s="20">
        <f>IF((t_ExtractAll[[#This Row],[Amount Accepted ABII '[EUR']]]-t_ExtractAll[[#This Row],[Amount Accepted Plant '[EUR']]])&lt;0,0,t_ExtractAll[[#This Row],[Amount Accepted ABII '[EUR']]]-t_ExtractAll[[#This Row],[Amount Accepted Plant '[EUR']]])</f>
        <v>6.9518190000000004</v>
      </c>
      <c r="AZ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 spans="1:56" ht="14.25" hidden="1" customHeight="1" x14ac:dyDescent="0.25">
      <c r="A6" t="s">
        <v>129</v>
      </c>
      <c r="B6" s="16">
        <v>42429</v>
      </c>
      <c r="C6" s="16">
        <v>42543</v>
      </c>
      <c r="D6" s="16">
        <v>42543</v>
      </c>
      <c r="E6">
        <v>2016191</v>
      </c>
      <c r="F6" t="s">
        <v>64</v>
      </c>
      <c r="G6" t="s">
        <v>85</v>
      </c>
      <c r="H6" t="s">
        <v>86</v>
      </c>
      <c r="I6" t="s">
        <v>87</v>
      </c>
      <c r="J6" t="s">
        <v>68</v>
      </c>
      <c r="K6" t="s">
        <v>88</v>
      </c>
      <c r="L6" t="s">
        <v>130</v>
      </c>
      <c r="N6" t="s">
        <v>90</v>
      </c>
      <c r="O6" t="s">
        <v>131</v>
      </c>
      <c r="P6" s="3" t="s">
        <v>132</v>
      </c>
      <c r="Q6">
        <v>8197256</v>
      </c>
      <c r="R6" t="s">
        <v>133</v>
      </c>
      <c r="S6">
        <v>80340774</v>
      </c>
      <c r="T6" t="s">
        <v>134</v>
      </c>
      <c r="U6" t="s">
        <v>75</v>
      </c>
      <c r="V6" t="s">
        <v>76</v>
      </c>
      <c r="W6">
        <v>44781</v>
      </c>
      <c r="X6" t="s">
        <v>135</v>
      </c>
      <c r="Y6" t="s">
        <v>136</v>
      </c>
      <c r="Z6">
        <v>0.95040000000000002</v>
      </c>
      <c r="AB6" t="s">
        <v>97</v>
      </c>
      <c r="AC6" t="s">
        <v>98</v>
      </c>
      <c r="AD6" t="s">
        <v>99</v>
      </c>
      <c r="AE6" s="3"/>
      <c r="AF6" s="3"/>
      <c r="AG6">
        <v>0</v>
      </c>
      <c r="AH6" t="s">
        <v>82</v>
      </c>
      <c r="AI6" s="18">
        <v>0</v>
      </c>
      <c r="AJ6">
        <v>0</v>
      </c>
      <c r="AK6">
        <v>0</v>
      </c>
      <c r="AM6" s="19" t="s">
        <v>82</v>
      </c>
      <c r="AN6">
        <v>67.22</v>
      </c>
      <c r="AO6">
        <v>0</v>
      </c>
      <c r="AP6">
        <v>67.22</v>
      </c>
      <c r="AR6" s="19" t="s">
        <v>100</v>
      </c>
      <c r="AS6">
        <v>0</v>
      </c>
      <c r="AT6" s="20">
        <f>IF(t_ExtractAll[[#This Row],[Currency]]="GBP",t_ExtractAll[[#This Row],[Claimed Amount]]*$BD$2,IF(t_ExtractAll[[#This Row],[Currency]]="USD",t_ExtractAll[[#This Row],[Claimed Amount]]*$BD$3,IF(t_ExtractAll[[#This Row],[Currency]]="MXN",t_ExtractAll[[#This Row],[Claimed Amount]]*$BD$4,t_ExtractAll[[#This Row],[Claimed Amount]])))</f>
        <v>0</v>
      </c>
      <c r="AU6" s="20">
        <f>IF(t_ExtractAll[[#This Row],[Currency2]]="GBP",t_ExtractAll[[#This Row],[Accruals Plant]]*$BD$2,IF(t_ExtractAll[[#This Row],[Currency2]]="USD",t_ExtractAll[[#This Row],[Accruals Plant]]*$BD$3,IF(t_ExtractAll[[#This Row],[Currency2]]="MXN",t_ExtractAll[[#This Row],[Accruals Plant]]*$BD$4,t_ExtractAll[[#This Row],[Accruals Plant]])))</f>
        <v>61.499578</v>
      </c>
      <c r="AV6" s="20">
        <f>IF(t_ExtractAll[[#This Row],[IMD_Currency]]="GBP",t_ExtractAll[[#This Row],[Accruals ABII]]*$BD$2,IF(t_ExtractAll[[#This Row],[IMD_Currency]]="USD",t_ExtractAll[[#This Row],[Accruals ABII]]*$BD$3,t_ExtractAll[[#This Row],[Accruals ABII]]))</f>
        <v>0</v>
      </c>
      <c r="AW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 s="20">
        <f>IF(t_ExtractAll[[#This Row],[IMD_Currency]]="GBP",t_ExtractAll[[#This Row],[Amount Accepted (ABII)]]*$BD$2,IF(t_ExtractAll[[#This Row],[IMD_Currency]]="USD",t_ExtractAll[[#This Row],[Amount Accepted (ABII)]]*$BD$3,t_ExtractAll[[#This Row],[Amount Accepted (ABII)]]))</f>
        <v>0</v>
      </c>
      <c r="AY6" s="20">
        <f>IF((t_ExtractAll[[#This Row],[Amount Accepted ABII '[EUR']]]-t_ExtractAll[[#This Row],[Amount Accepted Plant '[EUR']]])&lt;0,0,t_ExtractAll[[#This Row],[Amount Accepted ABII '[EUR']]]-t_ExtractAll[[#This Row],[Amount Accepted Plant '[EUR']]])</f>
        <v>0</v>
      </c>
      <c r="AZ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c r="BD6" t="s">
        <v>137</v>
      </c>
    </row>
    <row r="7" spans="1:56" ht="14.25" hidden="1" customHeight="1" x14ac:dyDescent="0.25">
      <c r="A7" t="s">
        <v>138</v>
      </c>
      <c r="B7" s="16">
        <v>42430</v>
      </c>
      <c r="C7" s="16">
        <v>42454</v>
      </c>
      <c r="D7" s="16">
        <v>42454</v>
      </c>
      <c r="E7">
        <v>2016197</v>
      </c>
      <c r="F7" t="s">
        <v>64</v>
      </c>
      <c r="G7" t="s">
        <v>85</v>
      </c>
      <c r="H7" t="s">
        <v>86</v>
      </c>
      <c r="I7" t="s">
        <v>87</v>
      </c>
      <c r="J7" t="s">
        <v>68</v>
      </c>
      <c r="K7" t="s">
        <v>88</v>
      </c>
      <c r="L7" t="s">
        <v>139</v>
      </c>
      <c r="N7" t="s">
        <v>90</v>
      </c>
      <c r="O7" t="s">
        <v>91</v>
      </c>
      <c r="P7" s="3" t="s">
        <v>140</v>
      </c>
      <c r="Q7" t="s">
        <v>141</v>
      </c>
      <c r="R7" t="s">
        <v>142</v>
      </c>
      <c r="S7">
        <v>80349954</v>
      </c>
      <c r="T7" t="s">
        <v>143</v>
      </c>
      <c r="U7" t="s">
        <v>144</v>
      </c>
      <c r="V7" t="s">
        <v>145</v>
      </c>
      <c r="W7">
        <v>31481</v>
      </c>
      <c r="X7" t="s">
        <v>146</v>
      </c>
      <c r="Y7" t="s">
        <v>147</v>
      </c>
      <c r="Z7">
        <v>126.4032</v>
      </c>
      <c r="AB7" t="s">
        <v>97</v>
      </c>
      <c r="AC7" t="s">
        <v>98</v>
      </c>
      <c r="AD7" s="3" t="s">
        <v>148</v>
      </c>
      <c r="AE7" s="3"/>
      <c r="AF7" s="3"/>
      <c r="AG7">
        <v>0</v>
      </c>
      <c r="AH7" t="s">
        <v>82</v>
      </c>
      <c r="AI7" s="18">
        <v>0</v>
      </c>
      <c r="AJ7">
        <v>0</v>
      </c>
      <c r="AK7">
        <v>0</v>
      </c>
      <c r="AM7" s="19" t="s">
        <v>82</v>
      </c>
      <c r="AN7">
        <v>0</v>
      </c>
      <c r="AO7">
        <v>652.46</v>
      </c>
      <c r="AP7">
        <v>652.46</v>
      </c>
      <c r="AR7" s="19" t="s">
        <v>100</v>
      </c>
      <c r="AS7">
        <v>0</v>
      </c>
      <c r="AT7" s="20">
        <f>IF(t_ExtractAll[[#This Row],[Currency]]="GBP",t_ExtractAll[[#This Row],[Claimed Amount]]*$BD$2,IF(t_ExtractAll[[#This Row],[Currency]]="USD",t_ExtractAll[[#This Row],[Claimed Amount]]*$BD$3,IF(t_ExtractAll[[#This Row],[Currency]]="MXN",t_ExtractAll[[#This Row],[Claimed Amount]]*$BD$4,t_ExtractAll[[#This Row],[Claimed Amount]])))</f>
        <v>0</v>
      </c>
      <c r="AU7" s="20">
        <f>IF(t_ExtractAll[[#This Row],[Currency2]]="GBP",t_ExtractAll[[#This Row],[Accruals Plant]]*$BD$2,IF(t_ExtractAll[[#This Row],[Currency2]]="USD",t_ExtractAll[[#This Row],[Accruals Plant]]*$BD$3,IF(t_ExtractAll[[#This Row],[Currency2]]="MXN",t_ExtractAll[[#This Row],[Accruals Plant]]*$BD$4,t_ExtractAll[[#This Row],[Accruals Plant]])))</f>
        <v>596.93565400000011</v>
      </c>
      <c r="AV7" s="20">
        <f>IF(t_ExtractAll[[#This Row],[IMD_Currency]]="GBP",t_ExtractAll[[#This Row],[Accruals ABII]]*$BD$2,IF(t_ExtractAll[[#This Row],[IMD_Currency]]="USD",t_ExtractAll[[#This Row],[Accruals ABII]]*$BD$3,t_ExtractAll[[#This Row],[Accruals ABII]]))</f>
        <v>0</v>
      </c>
      <c r="AW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 s="20">
        <f>IF(t_ExtractAll[[#This Row],[IMD_Currency]]="GBP",t_ExtractAll[[#This Row],[Amount Accepted (ABII)]]*$BD$2,IF(t_ExtractAll[[#This Row],[IMD_Currency]]="USD",t_ExtractAll[[#This Row],[Amount Accepted (ABII)]]*$BD$3,t_ExtractAll[[#This Row],[Amount Accepted (ABII)]]))</f>
        <v>0</v>
      </c>
      <c r="AY7" s="20">
        <f>IF((t_ExtractAll[[#This Row],[Amount Accepted ABII '[EUR']]]-t_ExtractAll[[#This Row],[Amount Accepted Plant '[EUR']]])&lt;0,0,t_ExtractAll[[#This Row],[Amount Accepted ABII '[EUR']]]-t_ExtractAll[[#This Row],[Amount Accepted Plant '[EUR']]])</f>
        <v>0</v>
      </c>
      <c r="AZ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 spans="1:56" ht="14.25" hidden="1" customHeight="1" x14ac:dyDescent="0.25">
      <c r="A8" t="s">
        <v>149</v>
      </c>
      <c r="B8" s="16">
        <v>42430</v>
      </c>
      <c r="C8" s="16">
        <v>42437</v>
      </c>
      <c r="D8" s="16">
        <v>42437</v>
      </c>
      <c r="E8">
        <v>2016198</v>
      </c>
      <c r="F8" t="s">
        <v>64</v>
      </c>
      <c r="G8" t="s">
        <v>85</v>
      </c>
      <c r="H8" t="s">
        <v>86</v>
      </c>
      <c r="I8" t="s">
        <v>87</v>
      </c>
      <c r="J8" t="s">
        <v>68</v>
      </c>
      <c r="K8" t="s">
        <v>88</v>
      </c>
      <c r="L8" t="s">
        <v>139</v>
      </c>
      <c r="N8" t="s">
        <v>90</v>
      </c>
      <c r="O8" t="s">
        <v>91</v>
      </c>
      <c r="P8" s="3" t="s">
        <v>150</v>
      </c>
      <c r="Q8" t="s">
        <v>151</v>
      </c>
      <c r="R8" t="s">
        <v>152</v>
      </c>
      <c r="S8" t="s">
        <v>153</v>
      </c>
      <c r="T8" t="s">
        <v>154</v>
      </c>
      <c r="U8" t="s">
        <v>144</v>
      </c>
      <c r="V8" t="s">
        <v>145</v>
      </c>
      <c r="W8">
        <v>42771</v>
      </c>
      <c r="X8" t="s">
        <v>155</v>
      </c>
      <c r="Y8" t="s">
        <v>156</v>
      </c>
      <c r="Z8">
        <v>40.867199999999997</v>
      </c>
      <c r="AB8" t="s">
        <v>97</v>
      </c>
      <c r="AC8" t="s">
        <v>98</v>
      </c>
      <c r="AD8" s="3" t="s">
        <v>157</v>
      </c>
      <c r="AE8" s="3"/>
      <c r="AF8" s="3"/>
      <c r="AG8">
        <v>0</v>
      </c>
      <c r="AH8" t="s">
        <v>82</v>
      </c>
      <c r="AI8" s="18">
        <v>0</v>
      </c>
      <c r="AJ8">
        <v>0</v>
      </c>
      <c r="AK8">
        <v>0</v>
      </c>
      <c r="AM8" s="19" t="s">
        <v>82</v>
      </c>
      <c r="AN8">
        <v>0</v>
      </c>
      <c r="AO8">
        <v>179.78</v>
      </c>
      <c r="AP8">
        <v>179.78</v>
      </c>
      <c r="AR8" s="19" t="s">
        <v>100</v>
      </c>
      <c r="AS8">
        <v>0</v>
      </c>
      <c r="AT8" s="20">
        <f>IF(t_ExtractAll[[#This Row],[Currency]]="GBP",t_ExtractAll[[#This Row],[Claimed Amount]]*$BD$2,IF(t_ExtractAll[[#This Row],[Currency]]="USD",t_ExtractAll[[#This Row],[Claimed Amount]]*$BD$3,IF(t_ExtractAll[[#This Row],[Currency]]="MXN",t_ExtractAll[[#This Row],[Claimed Amount]]*$BD$4,t_ExtractAll[[#This Row],[Claimed Amount]])))</f>
        <v>0</v>
      </c>
      <c r="AU8" s="20">
        <f>IF(t_ExtractAll[[#This Row],[Currency2]]="GBP",t_ExtractAll[[#This Row],[Accruals Plant]]*$BD$2,IF(t_ExtractAll[[#This Row],[Currency2]]="USD",t_ExtractAll[[#This Row],[Accruals Plant]]*$BD$3,IF(t_ExtractAll[[#This Row],[Currency2]]="MXN",t_ExtractAll[[#This Row],[Accruals Plant]]*$BD$4,t_ExtractAll[[#This Row],[Accruals Plant]])))</f>
        <v>164.48072200000001</v>
      </c>
      <c r="AV8" s="20">
        <f>IF(t_ExtractAll[[#This Row],[IMD_Currency]]="GBP",t_ExtractAll[[#This Row],[Accruals ABII]]*$BD$2,IF(t_ExtractAll[[#This Row],[IMD_Currency]]="USD",t_ExtractAll[[#This Row],[Accruals ABII]]*$BD$3,t_ExtractAll[[#This Row],[Accruals ABII]]))</f>
        <v>0</v>
      </c>
      <c r="AW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 s="20">
        <f>IF(t_ExtractAll[[#This Row],[IMD_Currency]]="GBP",t_ExtractAll[[#This Row],[Amount Accepted (ABII)]]*$BD$2,IF(t_ExtractAll[[#This Row],[IMD_Currency]]="USD",t_ExtractAll[[#This Row],[Amount Accepted (ABII)]]*$BD$3,t_ExtractAll[[#This Row],[Amount Accepted (ABII)]]))</f>
        <v>0</v>
      </c>
      <c r="AY8" s="20">
        <f>IF((t_ExtractAll[[#This Row],[Amount Accepted ABII '[EUR']]]-t_ExtractAll[[#This Row],[Amount Accepted Plant '[EUR']]])&lt;0,0,t_ExtractAll[[#This Row],[Amount Accepted ABII '[EUR']]]-t_ExtractAll[[#This Row],[Amount Accepted Plant '[EUR']]])</f>
        <v>0</v>
      </c>
      <c r="AZ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 spans="1:56" ht="14.25" hidden="1" customHeight="1" x14ac:dyDescent="0.25">
      <c r="A9" t="s">
        <v>158</v>
      </c>
      <c r="B9" s="16">
        <v>42431</v>
      </c>
      <c r="C9" s="16">
        <v>42567</v>
      </c>
      <c r="D9" s="16">
        <v>42567</v>
      </c>
      <c r="E9">
        <v>2016200</v>
      </c>
      <c r="F9" t="s">
        <v>64</v>
      </c>
      <c r="G9" t="s">
        <v>159</v>
      </c>
      <c r="H9" t="s">
        <v>86</v>
      </c>
      <c r="I9" t="s">
        <v>109</v>
      </c>
      <c r="J9" t="s">
        <v>68</v>
      </c>
      <c r="K9" t="s">
        <v>88</v>
      </c>
      <c r="L9" t="s">
        <v>160</v>
      </c>
      <c r="N9" t="s">
        <v>161</v>
      </c>
      <c r="O9" t="s">
        <v>162</v>
      </c>
      <c r="P9" t="s">
        <v>163</v>
      </c>
      <c r="Q9">
        <v>80367232</v>
      </c>
      <c r="S9">
        <v>4502979840</v>
      </c>
      <c r="U9" t="s">
        <v>75</v>
      </c>
      <c r="V9" t="s">
        <v>76</v>
      </c>
      <c r="W9">
        <v>56389</v>
      </c>
      <c r="Y9" t="s">
        <v>163</v>
      </c>
      <c r="Z9">
        <v>2.3856000000000002</v>
      </c>
      <c r="AB9" t="s">
        <v>112</v>
      </c>
      <c r="AC9" t="s">
        <v>164</v>
      </c>
      <c r="AE9" s="3"/>
      <c r="AF9" s="3"/>
      <c r="AG9">
        <v>201.69</v>
      </c>
      <c r="AH9" t="s">
        <v>82</v>
      </c>
      <c r="AI9" s="18">
        <v>0</v>
      </c>
      <c r="AJ9">
        <v>0</v>
      </c>
      <c r="AK9">
        <v>0</v>
      </c>
      <c r="AM9" s="19" t="s">
        <v>82</v>
      </c>
      <c r="AN9">
        <v>201.69</v>
      </c>
      <c r="AO9">
        <v>0</v>
      </c>
      <c r="AP9">
        <v>201.69</v>
      </c>
      <c r="AR9" s="19" t="s">
        <v>82</v>
      </c>
      <c r="AS9">
        <v>0</v>
      </c>
      <c r="AT9" s="20">
        <f>IF(t_ExtractAll[[#This Row],[Currency]]="GBP",t_ExtractAll[[#This Row],[Claimed Amount]]*$BD$2,IF(t_ExtractAll[[#This Row],[Currency]]="USD",t_ExtractAll[[#This Row],[Claimed Amount]]*$BD$3,IF(t_ExtractAll[[#This Row],[Currency]]="MXN",t_ExtractAll[[#This Row],[Claimed Amount]]*$BD$4,t_ExtractAll[[#This Row],[Claimed Amount]])))</f>
        <v>201.69</v>
      </c>
      <c r="AU9" s="20">
        <f>IF(t_ExtractAll[[#This Row],[Currency2]]="GBP",t_ExtractAll[[#This Row],[Accruals Plant]]*$BD$2,IF(t_ExtractAll[[#This Row],[Currency2]]="USD",t_ExtractAll[[#This Row],[Accruals Plant]]*$BD$3,IF(t_ExtractAll[[#This Row],[Currency2]]="MXN",t_ExtractAll[[#This Row],[Accruals Plant]]*$BD$4,t_ExtractAll[[#This Row],[Accruals Plant]])))</f>
        <v>201.69</v>
      </c>
      <c r="AV9" s="20">
        <f>IF(t_ExtractAll[[#This Row],[IMD_Currency]]="GBP",t_ExtractAll[[#This Row],[Accruals ABII]]*$BD$2,IF(t_ExtractAll[[#This Row],[IMD_Currency]]="USD",t_ExtractAll[[#This Row],[Accruals ABII]]*$BD$3,t_ExtractAll[[#This Row],[Accruals ABII]]))</f>
        <v>0</v>
      </c>
      <c r="AW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 s="20">
        <f>IF(t_ExtractAll[[#This Row],[IMD_Currency]]="GBP",t_ExtractAll[[#This Row],[Amount Accepted (ABII)]]*$BD$2,IF(t_ExtractAll[[#This Row],[IMD_Currency]]="USD",t_ExtractAll[[#This Row],[Amount Accepted (ABII)]]*$BD$3,t_ExtractAll[[#This Row],[Amount Accepted (ABII)]]))</f>
        <v>0</v>
      </c>
      <c r="AY9" s="20">
        <f>IF((t_ExtractAll[[#This Row],[Amount Accepted ABII '[EUR']]]-t_ExtractAll[[#This Row],[Amount Accepted Plant '[EUR']]])&lt;0,0,t_ExtractAll[[#This Row],[Amount Accepted ABII '[EUR']]]-t_ExtractAll[[#This Row],[Amount Accepted Plant '[EUR']]])</f>
        <v>0</v>
      </c>
      <c r="AZ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 spans="1:56" ht="14.25" hidden="1" customHeight="1" x14ac:dyDescent="0.25">
      <c r="A10" t="s">
        <v>165</v>
      </c>
      <c r="B10" s="16">
        <v>42430</v>
      </c>
      <c r="C10" s="16">
        <v>42437</v>
      </c>
      <c r="D10" s="16">
        <v>42437</v>
      </c>
      <c r="E10">
        <v>2016199</v>
      </c>
      <c r="F10" t="s">
        <v>64</v>
      </c>
      <c r="G10" t="s">
        <v>85</v>
      </c>
      <c r="H10" t="s">
        <v>86</v>
      </c>
      <c r="I10" t="s">
        <v>87</v>
      </c>
      <c r="J10" t="s">
        <v>68</v>
      </c>
      <c r="K10" t="s">
        <v>88</v>
      </c>
      <c r="L10" t="s">
        <v>139</v>
      </c>
      <c r="N10" t="s">
        <v>90</v>
      </c>
      <c r="O10" t="s">
        <v>91</v>
      </c>
      <c r="P10" t="s">
        <v>166</v>
      </c>
      <c r="Q10" t="s">
        <v>167</v>
      </c>
      <c r="R10" t="s">
        <v>168</v>
      </c>
      <c r="S10" t="s">
        <v>169</v>
      </c>
      <c r="T10" t="s">
        <v>170</v>
      </c>
      <c r="U10" t="s">
        <v>144</v>
      </c>
      <c r="V10" t="s">
        <v>145</v>
      </c>
      <c r="W10">
        <v>31481</v>
      </c>
      <c r="X10" t="s">
        <v>146</v>
      </c>
      <c r="Y10" t="s">
        <v>171</v>
      </c>
      <c r="Z10">
        <v>79.833600000000004</v>
      </c>
      <c r="AB10" t="s">
        <v>97</v>
      </c>
      <c r="AC10" t="s">
        <v>98</v>
      </c>
      <c r="AD10" s="3" t="s">
        <v>172</v>
      </c>
      <c r="AE10" s="3"/>
      <c r="AF10" s="3"/>
      <c r="AG10">
        <v>0</v>
      </c>
      <c r="AH10" t="s">
        <v>82</v>
      </c>
      <c r="AI10" s="18">
        <v>0</v>
      </c>
      <c r="AJ10">
        <v>0</v>
      </c>
      <c r="AK10">
        <v>0</v>
      </c>
      <c r="AM10" s="19" t="s">
        <v>82</v>
      </c>
      <c r="AN10">
        <v>0</v>
      </c>
      <c r="AO10">
        <v>252.5</v>
      </c>
      <c r="AP10">
        <v>252.5</v>
      </c>
      <c r="AR10" s="19" t="s">
        <v>100</v>
      </c>
      <c r="AS10">
        <v>0</v>
      </c>
      <c r="AT10" s="20">
        <f>IF(t_ExtractAll[[#This Row],[Currency]]="GBP",t_ExtractAll[[#This Row],[Claimed Amount]]*$BD$2,IF(t_ExtractAll[[#This Row],[Currency]]="USD",t_ExtractAll[[#This Row],[Claimed Amount]]*$BD$3,IF(t_ExtractAll[[#This Row],[Currency]]="MXN",t_ExtractAll[[#This Row],[Claimed Amount]]*$BD$4,t_ExtractAll[[#This Row],[Claimed Amount]])))</f>
        <v>0</v>
      </c>
      <c r="AU10" s="20">
        <f>IF(t_ExtractAll[[#This Row],[Currency2]]="GBP",t_ExtractAll[[#This Row],[Accruals Plant]]*$BD$2,IF(t_ExtractAll[[#This Row],[Currency2]]="USD",t_ExtractAll[[#This Row],[Accruals Plant]]*$BD$3,IF(t_ExtractAll[[#This Row],[Currency2]]="MXN",t_ExtractAll[[#This Row],[Accruals Plant]]*$BD$4,t_ExtractAll[[#This Row],[Accruals Plant]])))</f>
        <v>231.01225000000002</v>
      </c>
      <c r="AV10" s="20">
        <f>IF(t_ExtractAll[[#This Row],[IMD_Currency]]="GBP",t_ExtractAll[[#This Row],[Accruals ABII]]*$BD$2,IF(t_ExtractAll[[#This Row],[IMD_Currency]]="USD",t_ExtractAll[[#This Row],[Accruals ABII]]*$BD$3,t_ExtractAll[[#This Row],[Accruals ABII]]))</f>
        <v>0</v>
      </c>
      <c r="AW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 s="20">
        <f>IF(t_ExtractAll[[#This Row],[IMD_Currency]]="GBP",t_ExtractAll[[#This Row],[Amount Accepted (ABII)]]*$BD$2,IF(t_ExtractAll[[#This Row],[IMD_Currency]]="USD",t_ExtractAll[[#This Row],[Amount Accepted (ABII)]]*$BD$3,t_ExtractAll[[#This Row],[Amount Accepted (ABII)]]))</f>
        <v>0</v>
      </c>
      <c r="AY10" s="20">
        <f>IF((t_ExtractAll[[#This Row],[Amount Accepted ABII '[EUR']]]-t_ExtractAll[[#This Row],[Amount Accepted Plant '[EUR']]])&lt;0,0,t_ExtractAll[[#This Row],[Amount Accepted ABII '[EUR']]]-t_ExtractAll[[#This Row],[Amount Accepted Plant '[EUR']]])</f>
        <v>0</v>
      </c>
      <c r="AZ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 spans="1:56" ht="14.25" hidden="1" customHeight="1" x14ac:dyDescent="0.25">
      <c r="A11" t="s">
        <v>173</v>
      </c>
      <c r="B11" s="16">
        <v>42431</v>
      </c>
      <c r="C11" s="16">
        <v>42642</v>
      </c>
      <c r="D11" s="16">
        <v>42642</v>
      </c>
      <c r="E11">
        <v>2016201</v>
      </c>
      <c r="F11" t="s">
        <v>64</v>
      </c>
      <c r="G11" t="s">
        <v>174</v>
      </c>
      <c r="H11" t="s">
        <v>86</v>
      </c>
      <c r="I11" t="s">
        <v>175</v>
      </c>
      <c r="J11" t="s">
        <v>68</v>
      </c>
      <c r="K11" t="s">
        <v>69</v>
      </c>
      <c r="L11" t="s">
        <v>176</v>
      </c>
      <c r="N11" t="s">
        <v>161</v>
      </c>
      <c r="O11" t="s">
        <v>177</v>
      </c>
      <c r="P11" t="s">
        <v>178</v>
      </c>
      <c r="Q11" t="s">
        <v>179</v>
      </c>
      <c r="R11" t="s">
        <v>180</v>
      </c>
      <c r="S11">
        <v>80333967</v>
      </c>
      <c r="T11" t="s">
        <v>181</v>
      </c>
      <c r="U11" t="s">
        <v>182</v>
      </c>
      <c r="V11" t="s">
        <v>145</v>
      </c>
      <c r="W11">
        <v>30543</v>
      </c>
      <c r="X11" t="s">
        <v>183</v>
      </c>
      <c r="Y11" t="s">
        <v>184</v>
      </c>
      <c r="Z11">
        <v>14.58</v>
      </c>
      <c r="AB11" t="s">
        <v>112</v>
      </c>
      <c r="AC11" t="s">
        <v>185</v>
      </c>
      <c r="AE11" s="3"/>
      <c r="AF11" s="3"/>
      <c r="AG11">
        <v>0</v>
      </c>
      <c r="AH11" t="s">
        <v>82</v>
      </c>
      <c r="AI11" s="18">
        <v>0</v>
      </c>
      <c r="AJ11">
        <v>0</v>
      </c>
      <c r="AK11">
        <v>0</v>
      </c>
      <c r="AL11">
        <v>0</v>
      </c>
      <c r="AM11" s="19" t="s">
        <v>82</v>
      </c>
      <c r="AN11">
        <v>2200.7399999999998</v>
      </c>
      <c r="AO11">
        <v>0</v>
      </c>
      <c r="AP11">
        <v>2200.7399999999998</v>
      </c>
      <c r="AQ11">
        <v>2200.7399999999998</v>
      </c>
      <c r="AR11" s="19" t="s">
        <v>82</v>
      </c>
      <c r="AS11">
        <v>0</v>
      </c>
      <c r="AT11" s="20">
        <f>IF(t_ExtractAll[[#This Row],[Currency]]="GBP",t_ExtractAll[[#This Row],[Claimed Amount]]*$BD$2,IF(t_ExtractAll[[#This Row],[Currency]]="USD",t_ExtractAll[[#This Row],[Claimed Amount]]*$BD$3,IF(t_ExtractAll[[#This Row],[Currency]]="MXN",t_ExtractAll[[#This Row],[Claimed Amount]]*$BD$4,t_ExtractAll[[#This Row],[Claimed Amount]])))</f>
        <v>0</v>
      </c>
      <c r="AU11" s="20">
        <f>IF(t_ExtractAll[[#This Row],[Currency2]]="GBP",t_ExtractAll[[#This Row],[Accruals Plant]]*$BD$2,IF(t_ExtractAll[[#This Row],[Currency2]]="USD",t_ExtractAll[[#This Row],[Accruals Plant]]*$BD$3,IF(t_ExtractAll[[#This Row],[Currency2]]="MXN",t_ExtractAll[[#This Row],[Accruals Plant]]*$BD$4,t_ExtractAll[[#This Row],[Accruals Plant]])))</f>
        <v>2200.7399999999998</v>
      </c>
      <c r="AV11" s="20">
        <f>IF(t_ExtractAll[[#This Row],[IMD_Currency]]="GBP",t_ExtractAll[[#This Row],[Accruals ABII]]*$BD$2,IF(t_ExtractAll[[#This Row],[IMD_Currency]]="USD",t_ExtractAll[[#This Row],[Accruals ABII]]*$BD$3,t_ExtractAll[[#This Row],[Accruals ABII]]))</f>
        <v>0</v>
      </c>
      <c r="AW11" s="20">
        <f>IF(t_ExtractAll[[#This Row],[Currency2]]="GBP",t_ExtractAll[[#This Row],[PlantAmountAccepted]]*$BD$2,IF(t_ExtractAll[[#This Row],[Currency2]]="USD",t_ExtractAll[[#This Row],[PlantAmountAccepted]]*$BD$3,IF(t_ExtractAll[[#This Row],[Currency2]]="MXN",t_ExtractAll[[#This Row],[PlantAmountAccepted]]*$BD$4,t_ExtractAll[[#This Row],[PlantAmountAccepted]])))</f>
        <v>2200.7399999999998</v>
      </c>
      <c r="AX11" s="20">
        <f>IF(t_ExtractAll[[#This Row],[IMD_Currency]]="GBP",t_ExtractAll[[#This Row],[Amount Accepted (ABII)]]*$BD$2,IF(t_ExtractAll[[#This Row],[IMD_Currency]]="USD",t_ExtractAll[[#This Row],[Amount Accepted (ABII)]]*$BD$3,t_ExtractAll[[#This Row],[Amount Accepted (ABII)]]))</f>
        <v>0</v>
      </c>
      <c r="AY11" s="20">
        <f>IF((t_ExtractAll[[#This Row],[Amount Accepted ABII '[EUR']]]-t_ExtractAll[[#This Row],[Amount Accepted Plant '[EUR']]])&lt;0,0,t_ExtractAll[[#This Row],[Amount Accepted ABII '[EUR']]]-t_ExtractAll[[#This Row],[Amount Accepted Plant '[EUR']]])</f>
        <v>0</v>
      </c>
      <c r="AZ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 spans="1:56" ht="14.25" hidden="1" customHeight="1" x14ac:dyDescent="0.25">
      <c r="A12" t="s">
        <v>186</v>
      </c>
      <c r="B12" s="16">
        <v>42431</v>
      </c>
      <c r="C12" s="16">
        <v>42713</v>
      </c>
      <c r="D12" s="16">
        <v>42713</v>
      </c>
      <c r="E12">
        <v>2016202</v>
      </c>
      <c r="F12" t="s">
        <v>64</v>
      </c>
      <c r="G12" t="s">
        <v>174</v>
      </c>
      <c r="H12" t="s">
        <v>86</v>
      </c>
      <c r="I12" t="s">
        <v>175</v>
      </c>
      <c r="J12" t="s">
        <v>68</v>
      </c>
      <c r="K12" t="s">
        <v>69</v>
      </c>
      <c r="L12" t="s">
        <v>187</v>
      </c>
      <c r="N12" t="s">
        <v>161</v>
      </c>
      <c r="O12" t="s">
        <v>177</v>
      </c>
      <c r="P12" s="3" t="s">
        <v>188</v>
      </c>
      <c r="Q12" s="3" t="s">
        <v>189</v>
      </c>
      <c r="R12" t="s">
        <v>190</v>
      </c>
      <c r="S12">
        <v>80333963</v>
      </c>
      <c r="T12" t="s">
        <v>191</v>
      </c>
      <c r="U12" t="s">
        <v>182</v>
      </c>
      <c r="V12" t="s">
        <v>145</v>
      </c>
      <c r="W12">
        <v>43477</v>
      </c>
      <c r="X12" t="s">
        <v>192</v>
      </c>
      <c r="Y12" t="s">
        <v>193</v>
      </c>
      <c r="Z12">
        <v>93.8</v>
      </c>
      <c r="AB12" t="s">
        <v>112</v>
      </c>
      <c r="AC12" t="s">
        <v>185</v>
      </c>
      <c r="AE12" s="3"/>
      <c r="AF12" s="3"/>
      <c r="AG12">
        <v>0</v>
      </c>
      <c r="AH12" t="s">
        <v>82</v>
      </c>
      <c r="AI12" s="18">
        <v>0</v>
      </c>
      <c r="AJ12">
        <v>0</v>
      </c>
      <c r="AK12">
        <v>0</v>
      </c>
      <c r="AL12">
        <v>0</v>
      </c>
      <c r="AM12" s="19" t="s">
        <v>82</v>
      </c>
      <c r="AN12">
        <v>3735.68</v>
      </c>
      <c r="AO12">
        <v>1943.19</v>
      </c>
      <c r="AP12">
        <v>5678.87</v>
      </c>
      <c r="AQ12">
        <v>5678.87</v>
      </c>
      <c r="AR12" s="19" t="s">
        <v>82</v>
      </c>
      <c r="AS12">
        <v>0</v>
      </c>
      <c r="AT12" s="20">
        <f>IF(t_ExtractAll[[#This Row],[Currency]]="GBP",t_ExtractAll[[#This Row],[Claimed Amount]]*$BD$2,IF(t_ExtractAll[[#This Row],[Currency]]="USD",t_ExtractAll[[#This Row],[Claimed Amount]]*$BD$3,IF(t_ExtractAll[[#This Row],[Currency]]="MXN",t_ExtractAll[[#This Row],[Claimed Amount]]*$BD$4,t_ExtractAll[[#This Row],[Claimed Amount]])))</f>
        <v>0</v>
      </c>
      <c r="AU12" s="20">
        <f>IF(t_ExtractAll[[#This Row],[Currency2]]="GBP",t_ExtractAll[[#This Row],[Accruals Plant]]*$BD$2,IF(t_ExtractAll[[#This Row],[Currency2]]="USD",t_ExtractAll[[#This Row],[Accruals Plant]]*$BD$3,IF(t_ExtractAll[[#This Row],[Currency2]]="MXN",t_ExtractAll[[#This Row],[Accruals Plant]]*$BD$4,t_ExtractAll[[#This Row],[Accruals Plant]])))</f>
        <v>5678.87</v>
      </c>
      <c r="AV12" s="20">
        <f>IF(t_ExtractAll[[#This Row],[IMD_Currency]]="GBP",t_ExtractAll[[#This Row],[Accruals ABII]]*$BD$2,IF(t_ExtractAll[[#This Row],[IMD_Currency]]="USD",t_ExtractAll[[#This Row],[Accruals ABII]]*$BD$3,t_ExtractAll[[#This Row],[Accruals ABII]]))</f>
        <v>0</v>
      </c>
      <c r="AW12" s="20">
        <f>IF(t_ExtractAll[[#This Row],[Currency2]]="GBP",t_ExtractAll[[#This Row],[PlantAmountAccepted]]*$BD$2,IF(t_ExtractAll[[#This Row],[Currency2]]="USD",t_ExtractAll[[#This Row],[PlantAmountAccepted]]*$BD$3,IF(t_ExtractAll[[#This Row],[Currency2]]="MXN",t_ExtractAll[[#This Row],[PlantAmountAccepted]]*$BD$4,t_ExtractAll[[#This Row],[PlantAmountAccepted]])))</f>
        <v>5678.87</v>
      </c>
      <c r="AX12" s="20">
        <f>IF(t_ExtractAll[[#This Row],[IMD_Currency]]="GBP",t_ExtractAll[[#This Row],[Amount Accepted (ABII)]]*$BD$2,IF(t_ExtractAll[[#This Row],[IMD_Currency]]="USD",t_ExtractAll[[#This Row],[Amount Accepted (ABII)]]*$BD$3,t_ExtractAll[[#This Row],[Amount Accepted (ABII)]]))</f>
        <v>0</v>
      </c>
      <c r="AY12" s="20">
        <f>IF((t_ExtractAll[[#This Row],[Amount Accepted ABII '[EUR']]]-t_ExtractAll[[#This Row],[Amount Accepted Plant '[EUR']]])&lt;0,0,t_ExtractAll[[#This Row],[Amount Accepted ABII '[EUR']]]-t_ExtractAll[[#This Row],[Amount Accepted Plant '[EUR']]])</f>
        <v>0</v>
      </c>
      <c r="AZ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 spans="1:56" ht="14.25" hidden="1" customHeight="1" x14ac:dyDescent="0.25">
      <c r="A13" t="s">
        <v>194</v>
      </c>
      <c r="B13" s="16">
        <v>42431</v>
      </c>
      <c r="C13" s="16">
        <v>42569</v>
      </c>
      <c r="D13" s="16">
        <v>42569</v>
      </c>
      <c r="E13">
        <v>2016203</v>
      </c>
      <c r="F13" t="s">
        <v>64</v>
      </c>
      <c r="G13" t="s">
        <v>174</v>
      </c>
      <c r="H13" t="s">
        <v>86</v>
      </c>
      <c r="I13" t="s">
        <v>175</v>
      </c>
      <c r="J13" t="s">
        <v>68</v>
      </c>
      <c r="K13" t="s">
        <v>69</v>
      </c>
      <c r="L13" t="s">
        <v>195</v>
      </c>
      <c r="N13" t="s">
        <v>161</v>
      </c>
      <c r="O13" t="s">
        <v>177</v>
      </c>
      <c r="P13" t="s">
        <v>196</v>
      </c>
      <c r="Q13">
        <v>8062010</v>
      </c>
      <c r="R13" t="s">
        <v>197</v>
      </c>
      <c r="S13">
        <v>80328560</v>
      </c>
      <c r="T13" t="s">
        <v>198</v>
      </c>
      <c r="U13" t="s">
        <v>144</v>
      </c>
      <c r="V13" t="s">
        <v>145</v>
      </c>
      <c r="W13">
        <v>31206</v>
      </c>
      <c r="X13" t="s">
        <v>199</v>
      </c>
      <c r="Y13" t="s">
        <v>200</v>
      </c>
      <c r="Z13">
        <v>1.56</v>
      </c>
      <c r="AB13" t="s">
        <v>112</v>
      </c>
      <c r="AC13" t="s">
        <v>185</v>
      </c>
      <c r="AE13" s="3"/>
      <c r="AF13" s="3"/>
      <c r="AG13">
        <v>75.989999999999995</v>
      </c>
      <c r="AH13" t="s">
        <v>82</v>
      </c>
      <c r="AI13" s="18">
        <v>0</v>
      </c>
      <c r="AJ13">
        <v>0</v>
      </c>
      <c r="AK13">
        <v>0</v>
      </c>
      <c r="AL13">
        <v>0</v>
      </c>
      <c r="AM13" s="19" t="s">
        <v>82</v>
      </c>
      <c r="AN13">
        <v>75.989999999999995</v>
      </c>
      <c r="AO13">
        <v>0</v>
      </c>
      <c r="AP13">
        <v>75.989999999999995</v>
      </c>
      <c r="AQ13">
        <v>75.989999999999995</v>
      </c>
      <c r="AR13" s="19" t="s">
        <v>82</v>
      </c>
      <c r="AS13">
        <v>0</v>
      </c>
      <c r="AT13" s="20">
        <f>IF(t_ExtractAll[[#This Row],[Currency]]="GBP",t_ExtractAll[[#This Row],[Claimed Amount]]*$BD$2,IF(t_ExtractAll[[#This Row],[Currency]]="USD",t_ExtractAll[[#This Row],[Claimed Amount]]*$BD$3,IF(t_ExtractAll[[#This Row],[Currency]]="MXN",t_ExtractAll[[#This Row],[Claimed Amount]]*$BD$4,t_ExtractAll[[#This Row],[Claimed Amount]])))</f>
        <v>75.989999999999995</v>
      </c>
      <c r="AU13" s="20">
        <f>IF(t_ExtractAll[[#This Row],[Currency2]]="GBP",t_ExtractAll[[#This Row],[Accruals Plant]]*$BD$2,IF(t_ExtractAll[[#This Row],[Currency2]]="USD",t_ExtractAll[[#This Row],[Accruals Plant]]*$BD$3,IF(t_ExtractAll[[#This Row],[Currency2]]="MXN",t_ExtractAll[[#This Row],[Accruals Plant]]*$BD$4,t_ExtractAll[[#This Row],[Accruals Plant]])))</f>
        <v>75.989999999999995</v>
      </c>
      <c r="AV13" s="20">
        <f>IF(t_ExtractAll[[#This Row],[IMD_Currency]]="GBP",t_ExtractAll[[#This Row],[Accruals ABII]]*$BD$2,IF(t_ExtractAll[[#This Row],[IMD_Currency]]="USD",t_ExtractAll[[#This Row],[Accruals ABII]]*$BD$3,t_ExtractAll[[#This Row],[Accruals ABII]]))</f>
        <v>0</v>
      </c>
      <c r="AW13" s="20">
        <f>IF(t_ExtractAll[[#This Row],[Currency2]]="GBP",t_ExtractAll[[#This Row],[PlantAmountAccepted]]*$BD$2,IF(t_ExtractAll[[#This Row],[Currency2]]="USD",t_ExtractAll[[#This Row],[PlantAmountAccepted]]*$BD$3,IF(t_ExtractAll[[#This Row],[Currency2]]="MXN",t_ExtractAll[[#This Row],[PlantAmountAccepted]]*$BD$4,t_ExtractAll[[#This Row],[PlantAmountAccepted]])))</f>
        <v>75.989999999999995</v>
      </c>
      <c r="AX13" s="20">
        <f>IF(t_ExtractAll[[#This Row],[IMD_Currency]]="GBP",t_ExtractAll[[#This Row],[Amount Accepted (ABII)]]*$BD$2,IF(t_ExtractAll[[#This Row],[IMD_Currency]]="USD",t_ExtractAll[[#This Row],[Amount Accepted (ABII)]]*$BD$3,t_ExtractAll[[#This Row],[Amount Accepted (ABII)]]))</f>
        <v>0</v>
      </c>
      <c r="AY13" s="20">
        <f>IF((t_ExtractAll[[#This Row],[Amount Accepted ABII '[EUR']]]-t_ExtractAll[[#This Row],[Amount Accepted Plant '[EUR']]])&lt;0,0,t_ExtractAll[[#This Row],[Amount Accepted ABII '[EUR']]]-t_ExtractAll[[#This Row],[Amount Accepted Plant '[EUR']]])</f>
        <v>0</v>
      </c>
      <c r="AZ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 spans="1:56" ht="14.25" hidden="1" customHeight="1" x14ac:dyDescent="0.25">
      <c r="A14" t="s">
        <v>201</v>
      </c>
      <c r="B14" s="16">
        <v>42431</v>
      </c>
      <c r="C14" s="16">
        <v>42530</v>
      </c>
      <c r="D14" s="16">
        <v>42590</v>
      </c>
      <c r="E14">
        <v>2016204</v>
      </c>
      <c r="F14" t="s">
        <v>64</v>
      </c>
      <c r="G14" t="s">
        <v>174</v>
      </c>
      <c r="H14" t="s">
        <v>86</v>
      </c>
      <c r="I14" t="s">
        <v>175</v>
      </c>
      <c r="J14" t="s">
        <v>68</v>
      </c>
      <c r="K14" t="s">
        <v>69</v>
      </c>
      <c r="L14" t="s">
        <v>202</v>
      </c>
      <c r="N14" t="s">
        <v>161</v>
      </c>
      <c r="O14" t="s">
        <v>177</v>
      </c>
      <c r="P14" t="s">
        <v>203</v>
      </c>
      <c r="Q14">
        <v>8161749</v>
      </c>
      <c r="R14" t="s">
        <v>204</v>
      </c>
      <c r="S14">
        <v>80330498</v>
      </c>
      <c r="T14" t="s">
        <v>205</v>
      </c>
      <c r="U14" t="s">
        <v>108</v>
      </c>
      <c r="V14" t="s">
        <v>109</v>
      </c>
      <c r="W14">
        <v>34101</v>
      </c>
      <c r="X14" t="s">
        <v>206</v>
      </c>
      <c r="Y14" t="s">
        <v>207</v>
      </c>
      <c r="Z14">
        <v>19.2456</v>
      </c>
      <c r="AB14" t="s">
        <v>112</v>
      </c>
      <c r="AC14" t="s">
        <v>185</v>
      </c>
      <c r="AD14" t="s">
        <v>208</v>
      </c>
      <c r="AE14" s="3"/>
      <c r="AF14" s="3"/>
      <c r="AG14">
        <v>1125.0899999999999</v>
      </c>
      <c r="AH14" t="s">
        <v>82</v>
      </c>
      <c r="AI14" s="18">
        <v>0</v>
      </c>
      <c r="AJ14">
        <v>0</v>
      </c>
      <c r="AK14">
        <v>0</v>
      </c>
      <c r="AL14">
        <v>0</v>
      </c>
      <c r="AM14" s="19" t="s">
        <v>82</v>
      </c>
      <c r="AN14">
        <v>1125.0899999999999</v>
      </c>
      <c r="AO14">
        <v>0</v>
      </c>
      <c r="AP14">
        <v>1125.0899999999999</v>
      </c>
      <c r="AQ14">
        <v>1125.0899999999999</v>
      </c>
      <c r="AR14" s="19" t="s">
        <v>82</v>
      </c>
      <c r="AS14">
        <v>0</v>
      </c>
      <c r="AT14" s="20">
        <f>IF(t_ExtractAll[[#This Row],[Currency]]="GBP",t_ExtractAll[[#This Row],[Claimed Amount]]*$BD$2,IF(t_ExtractAll[[#This Row],[Currency]]="USD",t_ExtractAll[[#This Row],[Claimed Amount]]*$BD$3,IF(t_ExtractAll[[#This Row],[Currency]]="MXN",t_ExtractAll[[#This Row],[Claimed Amount]]*$BD$4,t_ExtractAll[[#This Row],[Claimed Amount]])))</f>
        <v>1125.0899999999999</v>
      </c>
      <c r="AU14" s="20">
        <f>IF(t_ExtractAll[[#This Row],[Currency2]]="GBP",t_ExtractAll[[#This Row],[Accruals Plant]]*$BD$2,IF(t_ExtractAll[[#This Row],[Currency2]]="USD",t_ExtractAll[[#This Row],[Accruals Plant]]*$BD$3,IF(t_ExtractAll[[#This Row],[Currency2]]="MXN",t_ExtractAll[[#This Row],[Accruals Plant]]*$BD$4,t_ExtractAll[[#This Row],[Accruals Plant]])))</f>
        <v>1125.0899999999999</v>
      </c>
      <c r="AV14" s="20">
        <f>IF(t_ExtractAll[[#This Row],[IMD_Currency]]="GBP",t_ExtractAll[[#This Row],[Accruals ABII]]*$BD$2,IF(t_ExtractAll[[#This Row],[IMD_Currency]]="USD",t_ExtractAll[[#This Row],[Accruals ABII]]*$BD$3,t_ExtractAll[[#This Row],[Accruals ABII]]))</f>
        <v>0</v>
      </c>
      <c r="AW14" s="20">
        <f>IF(t_ExtractAll[[#This Row],[Currency2]]="GBP",t_ExtractAll[[#This Row],[PlantAmountAccepted]]*$BD$2,IF(t_ExtractAll[[#This Row],[Currency2]]="USD",t_ExtractAll[[#This Row],[PlantAmountAccepted]]*$BD$3,IF(t_ExtractAll[[#This Row],[Currency2]]="MXN",t_ExtractAll[[#This Row],[PlantAmountAccepted]]*$BD$4,t_ExtractAll[[#This Row],[PlantAmountAccepted]])))</f>
        <v>1125.0899999999999</v>
      </c>
      <c r="AX14" s="20">
        <f>IF(t_ExtractAll[[#This Row],[IMD_Currency]]="GBP",t_ExtractAll[[#This Row],[Amount Accepted (ABII)]]*$BD$2,IF(t_ExtractAll[[#This Row],[IMD_Currency]]="USD",t_ExtractAll[[#This Row],[Amount Accepted (ABII)]]*$BD$3,t_ExtractAll[[#This Row],[Amount Accepted (ABII)]]))</f>
        <v>0</v>
      </c>
      <c r="AY14" s="20">
        <f>IF((t_ExtractAll[[#This Row],[Amount Accepted ABII '[EUR']]]-t_ExtractAll[[#This Row],[Amount Accepted Plant '[EUR']]])&lt;0,0,t_ExtractAll[[#This Row],[Amount Accepted ABII '[EUR']]]-t_ExtractAll[[#This Row],[Amount Accepted Plant '[EUR']]])</f>
        <v>0</v>
      </c>
      <c r="AZ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 spans="1:56" ht="14.25" hidden="1" customHeight="1" x14ac:dyDescent="0.25">
      <c r="A15" t="s">
        <v>209</v>
      </c>
      <c r="B15" s="16">
        <v>42432</v>
      </c>
      <c r="C15" s="16">
        <v>42494</v>
      </c>
      <c r="D15" s="16">
        <v>42494</v>
      </c>
      <c r="E15">
        <v>2016206</v>
      </c>
      <c r="F15" t="s">
        <v>64</v>
      </c>
      <c r="G15" t="s">
        <v>85</v>
      </c>
      <c r="H15" t="s">
        <v>86</v>
      </c>
      <c r="I15" t="s">
        <v>87</v>
      </c>
      <c r="J15" t="s">
        <v>68</v>
      </c>
      <c r="K15" t="s">
        <v>88</v>
      </c>
      <c r="L15" t="s">
        <v>210</v>
      </c>
      <c r="N15" t="s">
        <v>161</v>
      </c>
      <c r="O15" t="s">
        <v>211</v>
      </c>
      <c r="P15" s="3" t="s">
        <v>212</v>
      </c>
      <c r="Q15">
        <v>8282924</v>
      </c>
      <c r="R15" t="s">
        <v>213</v>
      </c>
      <c r="S15">
        <v>80349947</v>
      </c>
      <c r="T15" t="s">
        <v>214</v>
      </c>
      <c r="U15" t="s">
        <v>144</v>
      </c>
      <c r="V15" t="s">
        <v>145</v>
      </c>
      <c r="W15">
        <v>18619</v>
      </c>
      <c r="X15" t="s">
        <v>215</v>
      </c>
      <c r="Y15" t="s">
        <v>216</v>
      </c>
      <c r="Z15">
        <v>4</v>
      </c>
      <c r="AB15" t="s">
        <v>112</v>
      </c>
      <c r="AC15" t="s">
        <v>164</v>
      </c>
      <c r="AD15" t="s">
        <v>217</v>
      </c>
      <c r="AE15" s="3"/>
      <c r="AF15" s="3"/>
      <c r="AG15">
        <v>0</v>
      </c>
      <c r="AH15" t="s">
        <v>82</v>
      </c>
      <c r="AI15" s="18">
        <v>0</v>
      </c>
      <c r="AJ15">
        <v>0</v>
      </c>
      <c r="AK15">
        <v>0</v>
      </c>
      <c r="AM15" s="19" t="s">
        <v>82</v>
      </c>
      <c r="AN15">
        <v>132.59</v>
      </c>
      <c r="AO15">
        <v>0</v>
      </c>
      <c r="AP15">
        <v>132.59</v>
      </c>
      <c r="AR15" s="19" t="s">
        <v>100</v>
      </c>
      <c r="AS15">
        <v>0</v>
      </c>
      <c r="AT15" s="20">
        <f>IF(t_ExtractAll[[#This Row],[Currency]]="GBP",t_ExtractAll[[#This Row],[Claimed Amount]]*$BD$2,IF(t_ExtractAll[[#This Row],[Currency]]="USD",t_ExtractAll[[#This Row],[Claimed Amount]]*$BD$3,IF(t_ExtractAll[[#This Row],[Currency]]="MXN",t_ExtractAll[[#This Row],[Claimed Amount]]*$BD$4,t_ExtractAll[[#This Row],[Claimed Amount]])))</f>
        <v>0</v>
      </c>
      <c r="AU15" s="20">
        <f>IF(t_ExtractAll[[#This Row],[Currency2]]="GBP",t_ExtractAll[[#This Row],[Accruals Plant]]*$BD$2,IF(t_ExtractAll[[#This Row],[Currency2]]="USD",t_ExtractAll[[#This Row],[Accruals Plant]]*$BD$3,IF(t_ExtractAll[[#This Row],[Currency2]]="MXN",t_ExtractAll[[#This Row],[Accruals Plant]]*$BD$4,t_ExtractAll[[#This Row],[Accruals Plant]])))</f>
        <v>121.30659100000001</v>
      </c>
      <c r="AV15" s="20">
        <f>IF(t_ExtractAll[[#This Row],[IMD_Currency]]="GBP",t_ExtractAll[[#This Row],[Accruals ABII]]*$BD$2,IF(t_ExtractAll[[#This Row],[IMD_Currency]]="USD",t_ExtractAll[[#This Row],[Accruals ABII]]*$BD$3,t_ExtractAll[[#This Row],[Accruals ABII]]))</f>
        <v>0</v>
      </c>
      <c r="AW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 s="20">
        <f>IF(t_ExtractAll[[#This Row],[IMD_Currency]]="GBP",t_ExtractAll[[#This Row],[Amount Accepted (ABII)]]*$BD$2,IF(t_ExtractAll[[#This Row],[IMD_Currency]]="USD",t_ExtractAll[[#This Row],[Amount Accepted (ABII)]]*$BD$3,t_ExtractAll[[#This Row],[Amount Accepted (ABII)]]))</f>
        <v>0</v>
      </c>
      <c r="AY15" s="20">
        <f>IF((t_ExtractAll[[#This Row],[Amount Accepted ABII '[EUR']]]-t_ExtractAll[[#This Row],[Amount Accepted Plant '[EUR']]])&lt;0,0,t_ExtractAll[[#This Row],[Amount Accepted ABII '[EUR']]]-t_ExtractAll[[#This Row],[Amount Accepted Plant '[EUR']]])</f>
        <v>0</v>
      </c>
      <c r="AZ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 spans="1:56" ht="14.25" hidden="1" customHeight="1" x14ac:dyDescent="0.25">
      <c r="A16" t="s">
        <v>218</v>
      </c>
      <c r="B16" s="16">
        <v>42432</v>
      </c>
      <c r="C16" s="16">
        <v>42444</v>
      </c>
      <c r="D16" s="16">
        <v>42444</v>
      </c>
      <c r="E16">
        <v>2016207</v>
      </c>
      <c r="F16" t="s">
        <v>64</v>
      </c>
      <c r="G16" t="s">
        <v>85</v>
      </c>
      <c r="H16" t="s">
        <v>86</v>
      </c>
      <c r="I16" t="s">
        <v>87</v>
      </c>
      <c r="J16" t="s">
        <v>68</v>
      </c>
      <c r="K16" t="s">
        <v>88</v>
      </c>
      <c r="L16" t="s">
        <v>139</v>
      </c>
      <c r="N16" t="s">
        <v>90</v>
      </c>
      <c r="O16" t="s">
        <v>91</v>
      </c>
      <c r="P16" s="3" t="s">
        <v>219</v>
      </c>
      <c r="Q16">
        <v>8282923</v>
      </c>
      <c r="R16" t="s">
        <v>220</v>
      </c>
      <c r="S16">
        <v>80349946</v>
      </c>
      <c r="T16" t="s">
        <v>221</v>
      </c>
      <c r="U16" t="s">
        <v>144</v>
      </c>
      <c r="V16" t="s">
        <v>145</v>
      </c>
      <c r="W16">
        <v>31206</v>
      </c>
      <c r="X16" t="s">
        <v>199</v>
      </c>
      <c r="Y16" t="s">
        <v>222</v>
      </c>
      <c r="Z16">
        <v>9.6</v>
      </c>
      <c r="AB16" t="s">
        <v>97</v>
      </c>
      <c r="AC16" t="s">
        <v>98</v>
      </c>
      <c r="AD16" t="s">
        <v>223</v>
      </c>
      <c r="AE16" s="3"/>
      <c r="AF16" s="3"/>
      <c r="AG16">
        <v>32.76</v>
      </c>
      <c r="AH16" t="s">
        <v>100</v>
      </c>
      <c r="AI16" s="18">
        <v>0</v>
      </c>
      <c r="AJ16">
        <v>0</v>
      </c>
      <c r="AK16">
        <v>0</v>
      </c>
      <c r="AM16" s="19" t="s">
        <v>82</v>
      </c>
      <c r="AN16">
        <v>32.76</v>
      </c>
      <c r="AO16">
        <v>0</v>
      </c>
      <c r="AP16">
        <v>32.76</v>
      </c>
      <c r="AR16" s="19" t="s">
        <v>100</v>
      </c>
      <c r="AS16">
        <v>0</v>
      </c>
      <c r="AT16" s="20">
        <f>IF(t_ExtractAll[[#This Row],[Currency]]="GBP",t_ExtractAll[[#This Row],[Claimed Amount]]*$BD$2,IF(t_ExtractAll[[#This Row],[Currency]]="USD",t_ExtractAll[[#This Row],[Claimed Amount]]*$BD$3,IF(t_ExtractAll[[#This Row],[Currency]]="MXN",t_ExtractAll[[#This Row],[Claimed Amount]]*$BD$4,t_ExtractAll[[#This Row],[Claimed Amount]])))</f>
        <v>29.972124000000001</v>
      </c>
      <c r="AU16" s="20">
        <f>IF(t_ExtractAll[[#This Row],[Currency2]]="GBP",t_ExtractAll[[#This Row],[Accruals Plant]]*$BD$2,IF(t_ExtractAll[[#This Row],[Currency2]]="USD",t_ExtractAll[[#This Row],[Accruals Plant]]*$BD$3,IF(t_ExtractAll[[#This Row],[Currency2]]="MXN",t_ExtractAll[[#This Row],[Accruals Plant]]*$BD$4,t_ExtractAll[[#This Row],[Accruals Plant]])))</f>
        <v>29.972124000000001</v>
      </c>
      <c r="AV16" s="20">
        <f>IF(t_ExtractAll[[#This Row],[IMD_Currency]]="GBP",t_ExtractAll[[#This Row],[Accruals ABII]]*$BD$2,IF(t_ExtractAll[[#This Row],[IMD_Currency]]="USD",t_ExtractAll[[#This Row],[Accruals ABII]]*$BD$3,t_ExtractAll[[#This Row],[Accruals ABII]]))</f>
        <v>0</v>
      </c>
      <c r="AW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 s="20">
        <f>IF(t_ExtractAll[[#This Row],[IMD_Currency]]="GBP",t_ExtractAll[[#This Row],[Amount Accepted (ABII)]]*$BD$2,IF(t_ExtractAll[[#This Row],[IMD_Currency]]="USD",t_ExtractAll[[#This Row],[Amount Accepted (ABII)]]*$BD$3,t_ExtractAll[[#This Row],[Amount Accepted (ABII)]]))</f>
        <v>0</v>
      </c>
      <c r="AY16" s="20">
        <f>IF((t_ExtractAll[[#This Row],[Amount Accepted ABII '[EUR']]]-t_ExtractAll[[#This Row],[Amount Accepted Plant '[EUR']]])&lt;0,0,t_ExtractAll[[#This Row],[Amount Accepted ABII '[EUR']]]-t_ExtractAll[[#This Row],[Amount Accepted Plant '[EUR']]])</f>
        <v>0</v>
      </c>
      <c r="AZ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 spans="1:52" ht="14.25" hidden="1" customHeight="1" x14ac:dyDescent="0.25">
      <c r="A17" t="s">
        <v>224</v>
      </c>
      <c r="B17" s="16">
        <v>42432</v>
      </c>
      <c r="C17" s="16">
        <v>42444</v>
      </c>
      <c r="D17" s="16">
        <v>42444</v>
      </c>
      <c r="E17">
        <v>2016208</v>
      </c>
      <c r="F17" t="s">
        <v>64</v>
      </c>
      <c r="G17" t="s">
        <v>85</v>
      </c>
      <c r="H17" t="s">
        <v>86</v>
      </c>
      <c r="I17" t="s">
        <v>87</v>
      </c>
      <c r="J17" t="s">
        <v>68</v>
      </c>
      <c r="K17" t="s">
        <v>88</v>
      </c>
      <c r="L17" t="s">
        <v>225</v>
      </c>
      <c r="N17" t="s">
        <v>90</v>
      </c>
      <c r="O17" t="s">
        <v>91</v>
      </c>
      <c r="P17" t="s">
        <v>226</v>
      </c>
      <c r="Q17" t="s">
        <v>227</v>
      </c>
      <c r="R17" t="s">
        <v>228</v>
      </c>
      <c r="S17" t="s">
        <v>229</v>
      </c>
      <c r="T17" t="s">
        <v>230</v>
      </c>
      <c r="U17" t="s">
        <v>182</v>
      </c>
      <c r="V17" t="s">
        <v>109</v>
      </c>
      <c r="W17">
        <v>48735</v>
      </c>
      <c r="X17" t="s">
        <v>231</v>
      </c>
      <c r="Y17" t="s">
        <v>232</v>
      </c>
      <c r="Z17">
        <v>40.154400000000003</v>
      </c>
      <c r="AB17" t="s">
        <v>97</v>
      </c>
      <c r="AC17" t="s">
        <v>98</v>
      </c>
      <c r="AD17" s="3" t="s">
        <v>233</v>
      </c>
      <c r="AE17" s="3"/>
      <c r="AF17" s="3"/>
      <c r="AG17">
        <v>0</v>
      </c>
      <c r="AH17" t="s">
        <v>82</v>
      </c>
      <c r="AI17" s="18">
        <v>0</v>
      </c>
      <c r="AJ17">
        <v>0</v>
      </c>
      <c r="AK17">
        <v>0</v>
      </c>
      <c r="AM17" s="19" t="s">
        <v>82</v>
      </c>
      <c r="AN17">
        <v>0</v>
      </c>
      <c r="AO17">
        <v>158.57</v>
      </c>
      <c r="AP17">
        <v>158.57</v>
      </c>
      <c r="AR17" s="19" t="s">
        <v>100</v>
      </c>
      <c r="AS17">
        <v>0</v>
      </c>
      <c r="AT17" s="20">
        <f>IF(t_ExtractAll[[#This Row],[Currency]]="GBP",t_ExtractAll[[#This Row],[Claimed Amount]]*$BD$2,IF(t_ExtractAll[[#This Row],[Currency]]="USD",t_ExtractAll[[#This Row],[Claimed Amount]]*$BD$3,IF(t_ExtractAll[[#This Row],[Currency]]="MXN",t_ExtractAll[[#This Row],[Claimed Amount]]*$BD$4,t_ExtractAll[[#This Row],[Claimed Amount]])))</f>
        <v>0</v>
      </c>
      <c r="AU17" s="20">
        <f>IF(t_ExtractAll[[#This Row],[Currency2]]="GBP",t_ExtractAll[[#This Row],[Accruals Plant]]*$BD$2,IF(t_ExtractAll[[#This Row],[Currency2]]="USD",t_ExtractAll[[#This Row],[Accruals Plant]]*$BD$3,IF(t_ExtractAll[[#This Row],[Currency2]]="MXN",t_ExtractAll[[#This Row],[Accruals Plant]]*$BD$4,t_ExtractAll[[#This Row],[Accruals Plant]])))</f>
        <v>145.075693</v>
      </c>
      <c r="AV17" s="20">
        <f>IF(t_ExtractAll[[#This Row],[IMD_Currency]]="GBP",t_ExtractAll[[#This Row],[Accruals ABII]]*$BD$2,IF(t_ExtractAll[[#This Row],[IMD_Currency]]="USD",t_ExtractAll[[#This Row],[Accruals ABII]]*$BD$3,t_ExtractAll[[#This Row],[Accruals ABII]]))</f>
        <v>0</v>
      </c>
      <c r="AW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7" s="20">
        <f>IF(t_ExtractAll[[#This Row],[IMD_Currency]]="GBP",t_ExtractAll[[#This Row],[Amount Accepted (ABII)]]*$BD$2,IF(t_ExtractAll[[#This Row],[IMD_Currency]]="USD",t_ExtractAll[[#This Row],[Amount Accepted (ABII)]]*$BD$3,t_ExtractAll[[#This Row],[Amount Accepted (ABII)]]))</f>
        <v>0</v>
      </c>
      <c r="AY17" s="20">
        <f>IF((t_ExtractAll[[#This Row],[Amount Accepted ABII '[EUR']]]-t_ExtractAll[[#This Row],[Amount Accepted Plant '[EUR']]])&lt;0,0,t_ExtractAll[[#This Row],[Amount Accepted ABII '[EUR']]]-t_ExtractAll[[#This Row],[Amount Accepted Plant '[EUR']]])</f>
        <v>0</v>
      </c>
      <c r="AZ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 spans="1:52" ht="14.25" hidden="1" customHeight="1" x14ac:dyDescent="0.25">
      <c r="A18" t="s">
        <v>234</v>
      </c>
      <c r="B18" s="16">
        <v>42432</v>
      </c>
      <c r="C18" s="16">
        <v>42467</v>
      </c>
      <c r="D18" s="16">
        <v>42467</v>
      </c>
      <c r="E18">
        <v>2016209</v>
      </c>
      <c r="F18" t="s">
        <v>64</v>
      </c>
      <c r="G18" t="s">
        <v>85</v>
      </c>
      <c r="H18" t="s">
        <v>86</v>
      </c>
      <c r="I18" t="s">
        <v>87</v>
      </c>
      <c r="J18" t="s">
        <v>68</v>
      </c>
      <c r="K18" t="s">
        <v>88</v>
      </c>
      <c r="L18" t="s">
        <v>139</v>
      </c>
      <c r="N18" t="s">
        <v>90</v>
      </c>
      <c r="O18" t="s">
        <v>91</v>
      </c>
      <c r="P18" s="3" t="s">
        <v>235</v>
      </c>
      <c r="Q18">
        <v>8282925</v>
      </c>
      <c r="R18" t="s">
        <v>236</v>
      </c>
      <c r="S18">
        <v>80349948</v>
      </c>
      <c r="T18" t="s">
        <v>237</v>
      </c>
      <c r="U18" t="s">
        <v>144</v>
      </c>
      <c r="V18" t="s">
        <v>145</v>
      </c>
      <c r="W18">
        <v>31481</v>
      </c>
      <c r="X18" t="s">
        <v>146</v>
      </c>
      <c r="Y18" t="s">
        <v>238</v>
      </c>
      <c r="Z18">
        <v>13.3056</v>
      </c>
      <c r="AB18" t="s">
        <v>97</v>
      </c>
      <c r="AC18" t="s">
        <v>98</v>
      </c>
      <c r="AD18" t="s">
        <v>239</v>
      </c>
      <c r="AE18" s="3"/>
      <c r="AF18" s="3"/>
      <c r="AG18">
        <v>0</v>
      </c>
      <c r="AH18" t="s">
        <v>82</v>
      </c>
      <c r="AI18" s="18">
        <v>0</v>
      </c>
      <c r="AJ18">
        <v>0</v>
      </c>
      <c r="AK18">
        <v>0</v>
      </c>
      <c r="AM18" s="19" t="s">
        <v>82</v>
      </c>
      <c r="AN18">
        <v>0</v>
      </c>
      <c r="AO18">
        <v>50.5</v>
      </c>
      <c r="AP18">
        <v>50.5</v>
      </c>
      <c r="AR18" s="19" t="s">
        <v>100</v>
      </c>
      <c r="AS18">
        <v>0</v>
      </c>
      <c r="AT18" s="20">
        <f>IF(t_ExtractAll[[#This Row],[Currency]]="GBP",t_ExtractAll[[#This Row],[Claimed Amount]]*$BD$2,IF(t_ExtractAll[[#This Row],[Currency]]="USD",t_ExtractAll[[#This Row],[Claimed Amount]]*$BD$3,IF(t_ExtractAll[[#This Row],[Currency]]="MXN",t_ExtractAll[[#This Row],[Claimed Amount]]*$BD$4,t_ExtractAll[[#This Row],[Claimed Amount]])))</f>
        <v>0</v>
      </c>
      <c r="AU18" s="20">
        <f>IF(t_ExtractAll[[#This Row],[Currency2]]="GBP",t_ExtractAll[[#This Row],[Accruals Plant]]*$BD$2,IF(t_ExtractAll[[#This Row],[Currency2]]="USD",t_ExtractAll[[#This Row],[Accruals Plant]]*$BD$3,IF(t_ExtractAll[[#This Row],[Currency2]]="MXN",t_ExtractAll[[#This Row],[Accruals Plant]]*$BD$4,t_ExtractAll[[#This Row],[Accruals Plant]])))</f>
        <v>46.202449999999999</v>
      </c>
      <c r="AV18" s="20">
        <f>IF(t_ExtractAll[[#This Row],[IMD_Currency]]="GBP",t_ExtractAll[[#This Row],[Accruals ABII]]*$BD$2,IF(t_ExtractAll[[#This Row],[IMD_Currency]]="USD",t_ExtractAll[[#This Row],[Accruals ABII]]*$BD$3,t_ExtractAll[[#This Row],[Accruals ABII]]))</f>
        <v>0</v>
      </c>
      <c r="AW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8" s="20">
        <f>IF(t_ExtractAll[[#This Row],[IMD_Currency]]="GBP",t_ExtractAll[[#This Row],[Amount Accepted (ABII)]]*$BD$2,IF(t_ExtractAll[[#This Row],[IMD_Currency]]="USD",t_ExtractAll[[#This Row],[Amount Accepted (ABII)]]*$BD$3,t_ExtractAll[[#This Row],[Amount Accepted (ABII)]]))</f>
        <v>0</v>
      </c>
      <c r="AY18" s="20">
        <f>IF((t_ExtractAll[[#This Row],[Amount Accepted ABII '[EUR']]]-t_ExtractAll[[#This Row],[Amount Accepted Plant '[EUR']]])&lt;0,0,t_ExtractAll[[#This Row],[Amount Accepted ABII '[EUR']]]-t_ExtractAll[[#This Row],[Amount Accepted Plant '[EUR']]])</f>
        <v>0</v>
      </c>
      <c r="AZ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 spans="1:52" ht="14.25" hidden="1" customHeight="1" x14ac:dyDescent="0.25">
      <c r="A19" t="s">
        <v>240</v>
      </c>
      <c r="B19" s="16">
        <v>42437</v>
      </c>
      <c r="C19" s="16">
        <v>42594</v>
      </c>
      <c r="D19" s="16">
        <v>42594</v>
      </c>
      <c r="E19">
        <v>2016210</v>
      </c>
      <c r="F19" t="s">
        <v>64</v>
      </c>
      <c r="G19" t="s">
        <v>241</v>
      </c>
      <c r="H19" t="s">
        <v>86</v>
      </c>
      <c r="I19" t="s">
        <v>242</v>
      </c>
      <c r="J19" t="s">
        <v>68</v>
      </c>
      <c r="K19" t="s">
        <v>69</v>
      </c>
      <c r="L19" t="s">
        <v>210</v>
      </c>
      <c r="N19" t="s">
        <v>161</v>
      </c>
      <c r="O19" t="s">
        <v>162</v>
      </c>
      <c r="P19" s="3" t="s">
        <v>243</v>
      </c>
      <c r="Q19">
        <v>8099648</v>
      </c>
      <c r="R19" t="s">
        <v>244</v>
      </c>
      <c r="S19">
        <v>80336407</v>
      </c>
      <c r="T19" t="s">
        <v>245</v>
      </c>
      <c r="U19" t="s">
        <v>144</v>
      </c>
      <c r="V19" t="s">
        <v>145</v>
      </c>
      <c r="W19">
        <v>18618</v>
      </c>
      <c r="X19" t="s">
        <v>246</v>
      </c>
      <c r="Y19" t="s">
        <v>247</v>
      </c>
      <c r="Z19">
        <v>0.6</v>
      </c>
      <c r="AB19" t="s">
        <v>112</v>
      </c>
      <c r="AC19" t="s">
        <v>164</v>
      </c>
      <c r="AE19" s="3"/>
      <c r="AF19" s="3"/>
      <c r="AG19">
        <v>0</v>
      </c>
      <c r="AH19" t="s">
        <v>82</v>
      </c>
      <c r="AI19" s="18">
        <v>0</v>
      </c>
      <c r="AJ19">
        <v>0</v>
      </c>
      <c r="AK19">
        <v>0</v>
      </c>
      <c r="AL19">
        <v>0</v>
      </c>
      <c r="AM19" s="19" t="s">
        <v>82</v>
      </c>
      <c r="AN19">
        <v>20.117999999999999</v>
      </c>
      <c r="AO19">
        <v>2.41</v>
      </c>
      <c r="AP19">
        <v>22.527999999999999</v>
      </c>
      <c r="AQ19">
        <v>22.527999999999999</v>
      </c>
      <c r="AR19" s="19" t="s">
        <v>82</v>
      </c>
      <c r="AS19">
        <v>0</v>
      </c>
      <c r="AT19" s="20">
        <f>IF(t_ExtractAll[[#This Row],[Currency]]="GBP",t_ExtractAll[[#This Row],[Claimed Amount]]*$BD$2,IF(t_ExtractAll[[#This Row],[Currency]]="USD",t_ExtractAll[[#This Row],[Claimed Amount]]*$BD$3,IF(t_ExtractAll[[#This Row],[Currency]]="MXN",t_ExtractAll[[#This Row],[Claimed Amount]]*$BD$4,t_ExtractAll[[#This Row],[Claimed Amount]])))</f>
        <v>0</v>
      </c>
      <c r="AU19" s="20">
        <f>IF(t_ExtractAll[[#This Row],[Currency2]]="GBP",t_ExtractAll[[#This Row],[Accruals Plant]]*$BD$2,IF(t_ExtractAll[[#This Row],[Currency2]]="USD",t_ExtractAll[[#This Row],[Accruals Plant]]*$BD$3,IF(t_ExtractAll[[#This Row],[Currency2]]="MXN",t_ExtractAll[[#This Row],[Accruals Plant]]*$BD$4,t_ExtractAll[[#This Row],[Accruals Plant]])))</f>
        <v>22.527999999999999</v>
      </c>
      <c r="AV19" s="20">
        <f>IF(t_ExtractAll[[#This Row],[IMD_Currency]]="GBP",t_ExtractAll[[#This Row],[Accruals ABII]]*$BD$2,IF(t_ExtractAll[[#This Row],[IMD_Currency]]="USD",t_ExtractAll[[#This Row],[Accruals ABII]]*$BD$3,t_ExtractAll[[#This Row],[Accruals ABII]]))</f>
        <v>0</v>
      </c>
      <c r="AW19" s="20">
        <f>IF(t_ExtractAll[[#This Row],[Currency2]]="GBP",t_ExtractAll[[#This Row],[PlantAmountAccepted]]*$BD$2,IF(t_ExtractAll[[#This Row],[Currency2]]="USD",t_ExtractAll[[#This Row],[PlantAmountAccepted]]*$BD$3,IF(t_ExtractAll[[#This Row],[Currency2]]="MXN",t_ExtractAll[[#This Row],[PlantAmountAccepted]]*$BD$4,t_ExtractAll[[#This Row],[PlantAmountAccepted]])))</f>
        <v>22.527999999999999</v>
      </c>
      <c r="AX19" s="20">
        <f>IF(t_ExtractAll[[#This Row],[IMD_Currency]]="GBP",t_ExtractAll[[#This Row],[Amount Accepted (ABII)]]*$BD$2,IF(t_ExtractAll[[#This Row],[IMD_Currency]]="USD",t_ExtractAll[[#This Row],[Amount Accepted (ABII)]]*$BD$3,t_ExtractAll[[#This Row],[Amount Accepted (ABII)]]))</f>
        <v>0</v>
      </c>
      <c r="AY19" s="20">
        <f>IF((t_ExtractAll[[#This Row],[Amount Accepted ABII '[EUR']]]-t_ExtractAll[[#This Row],[Amount Accepted Plant '[EUR']]])&lt;0,0,t_ExtractAll[[#This Row],[Amount Accepted ABII '[EUR']]]-t_ExtractAll[[#This Row],[Amount Accepted Plant '[EUR']]])</f>
        <v>0</v>
      </c>
      <c r="AZ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 spans="1:52" ht="14.25" hidden="1" customHeight="1" x14ac:dyDescent="0.25">
      <c r="A20" t="s">
        <v>248</v>
      </c>
      <c r="B20" s="16">
        <v>42433</v>
      </c>
      <c r="C20" s="16">
        <v>42468</v>
      </c>
      <c r="D20" s="16">
        <v>42468</v>
      </c>
      <c r="E20">
        <v>2016211</v>
      </c>
      <c r="F20" t="s">
        <v>64</v>
      </c>
      <c r="G20" t="s">
        <v>85</v>
      </c>
      <c r="H20" t="s">
        <v>86</v>
      </c>
      <c r="I20" t="s">
        <v>87</v>
      </c>
      <c r="J20" t="s">
        <v>68</v>
      </c>
      <c r="K20" t="s">
        <v>88</v>
      </c>
      <c r="L20" t="s">
        <v>139</v>
      </c>
      <c r="N20" t="s">
        <v>90</v>
      </c>
      <c r="O20" t="s">
        <v>91</v>
      </c>
      <c r="P20" s="3" t="s">
        <v>249</v>
      </c>
      <c r="Q20" t="s">
        <v>250</v>
      </c>
      <c r="R20" t="s">
        <v>251</v>
      </c>
      <c r="S20" t="s">
        <v>252</v>
      </c>
      <c r="T20" t="s">
        <v>253</v>
      </c>
      <c r="U20" t="s">
        <v>144</v>
      </c>
      <c r="V20" t="s">
        <v>145</v>
      </c>
      <c r="W20">
        <v>31481</v>
      </c>
      <c r="X20" t="s">
        <v>146</v>
      </c>
      <c r="Y20" t="s">
        <v>254</v>
      </c>
      <c r="Z20">
        <v>26.928000000000001</v>
      </c>
      <c r="AB20" t="s">
        <v>97</v>
      </c>
      <c r="AC20" t="s">
        <v>98</v>
      </c>
      <c r="AD20" s="3" t="s">
        <v>255</v>
      </c>
      <c r="AE20" s="3"/>
      <c r="AF20" s="3"/>
      <c r="AG20">
        <v>0</v>
      </c>
      <c r="AH20" t="s">
        <v>82</v>
      </c>
      <c r="AI20" s="18">
        <v>0</v>
      </c>
      <c r="AJ20">
        <v>0</v>
      </c>
      <c r="AK20">
        <v>0</v>
      </c>
      <c r="AM20" s="19" t="s">
        <v>82</v>
      </c>
      <c r="AN20">
        <v>0</v>
      </c>
      <c r="AO20">
        <v>110.43</v>
      </c>
      <c r="AP20">
        <v>110.43</v>
      </c>
      <c r="AR20" s="19" t="s">
        <v>100</v>
      </c>
      <c r="AS20">
        <v>0</v>
      </c>
      <c r="AT20" s="20">
        <f>IF(t_ExtractAll[[#This Row],[Currency]]="GBP",t_ExtractAll[[#This Row],[Claimed Amount]]*$BD$2,IF(t_ExtractAll[[#This Row],[Currency]]="USD",t_ExtractAll[[#This Row],[Claimed Amount]]*$BD$3,IF(t_ExtractAll[[#This Row],[Currency]]="MXN",t_ExtractAll[[#This Row],[Claimed Amount]]*$BD$4,t_ExtractAll[[#This Row],[Claimed Amount]])))</f>
        <v>0</v>
      </c>
      <c r="AU20" s="20">
        <f>IF(t_ExtractAll[[#This Row],[Currency2]]="GBP",t_ExtractAll[[#This Row],[Accruals Plant]]*$BD$2,IF(t_ExtractAll[[#This Row],[Currency2]]="USD",t_ExtractAll[[#This Row],[Accruals Plant]]*$BD$3,IF(t_ExtractAll[[#This Row],[Currency2]]="MXN",t_ExtractAll[[#This Row],[Accruals Plant]]*$BD$4,t_ExtractAll[[#This Row],[Accruals Plant]])))</f>
        <v>101.03240700000001</v>
      </c>
      <c r="AV20" s="20">
        <f>IF(t_ExtractAll[[#This Row],[IMD_Currency]]="GBP",t_ExtractAll[[#This Row],[Accruals ABII]]*$BD$2,IF(t_ExtractAll[[#This Row],[IMD_Currency]]="USD",t_ExtractAll[[#This Row],[Accruals ABII]]*$BD$3,t_ExtractAll[[#This Row],[Accruals ABII]]))</f>
        <v>0</v>
      </c>
      <c r="AW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 s="20">
        <f>IF(t_ExtractAll[[#This Row],[IMD_Currency]]="GBP",t_ExtractAll[[#This Row],[Amount Accepted (ABII)]]*$BD$2,IF(t_ExtractAll[[#This Row],[IMD_Currency]]="USD",t_ExtractAll[[#This Row],[Amount Accepted (ABII)]]*$BD$3,t_ExtractAll[[#This Row],[Amount Accepted (ABII)]]))</f>
        <v>0</v>
      </c>
      <c r="AY20" s="20">
        <f>IF((t_ExtractAll[[#This Row],[Amount Accepted ABII '[EUR']]]-t_ExtractAll[[#This Row],[Amount Accepted Plant '[EUR']]])&lt;0,0,t_ExtractAll[[#This Row],[Amount Accepted ABII '[EUR']]]-t_ExtractAll[[#This Row],[Amount Accepted Plant '[EUR']]])</f>
        <v>0</v>
      </c>
      <c r="AZ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 spans="1:52" ht="14.25" hidden="1" customHeight="1" x14ac:dyDescent="0.25">
      <c r="A21" t="s">
        <v>256</v>
      </c>
      <c r="B21" s="16">
        <v>42436</v>
      </c>
      <c r="C21" s="16">
        <v>42563</v>
      </c>
      <c r="D21" s="16">
        <v>42563</v>
      </c>
      <c r="E21">
        <v>2016212</v>
      </c>
      <c r="F21" t="s">
        <v>64</v>
      </c>
      <c r="G21" t="s">
        <v>257</v>
      </c>
      <c r="I21" t="s">
        <v>258</v>
      </c>
      <c r="J21" t="s">
        <v>68</v>
      </c>
      <c r="K21" t="s">
        <v>69</v>
      </c>
      <c r="L21" t="s">
        <v>119</v>
      </c>
      <c r="N21" t="s">
        <v>90</v>
      </c>
      <c r="O21" t="s">
        <v>91</v>
      </c>
      <c r="P21" s="3" t="s">
        <v>259</v>
      </c>
      <c r="R21">
        <v>2025613</v>
      </c>
      <c r="T21" t="s">
        <v>260</v>
      </c>
      <c r="U21" t="s">
        <v>261</v>
      </c>
      <c r="V21" t="s">
        <v>117</v>
      </c>
      <c r="W21" t="s">
        <v>262</v>
      </c>
      <c r="Y21" t="s">
        <v>263</v>
      </c>
      <c r="Z21">
        <v>9.9700000000000006</v>
      </c>
      <c r="AB21" t="s">
        <v>97</v>
      </c>
      <c r="AC21" t="s">
        <v>98</v>
      </c>
      <c r="AD21" t="s">
        <v>264</v>
      </c>
      <c r="AE21" s="3"/>
      <c r="AF21" s="3"/>
      <c r="AG21">
        <v>2629.62</v>
      </c>
      <c r="AH21" t="s">
        <v>100</v>
      </c>
      <c r="AI21" s="18">
        <v>0</v>
      </c>
      <c r="AJ21">
        <v>0</v>
      </c>
      <c r="AK21">
        <v>0</v>
      </c>
      <c r="AL21">
        <v>0</v>
      </c>
      <c r="AM21" s="19" t="s">
        <v>82</v>
      </c>
      <c r="AN21">
        <v>1260</v>
      </c>
      <c r="AO21">
        <v>0</v>
      </c>
      <c r="AP21">
        <v>1260</v>
      </c>
      <c r="AQ21">
        <v>1260</v>
      </c>
      <c r="AR21" s="19" t="s">
        <v>100</v>
      </c>
      <c r="AS21">
        <v>0</v>
      </c>
      <c r="AT21" s="20">
        <f>IF(t_ExtractAll[[#This Row],[Currency]]="GBP",t_ExtractAll[[#This Row],[Claimed Amount]]*$BD$2,IF(t_ExtractAll[[#This Row],[Currency]]="USD",t_ExtractAll[[#This Row],[Claimed Amount]]*$BD$3,IF(t_ExtractAll[[#This Row],[Currency]]="MXN",t_ExtractAll[[#This Row],[Claimed Amount]]*$BD$4,t_ExtractAll[[#This Row],[Claimed Amount]])))</f>
        <v>2405.8393380000002</v>
      </c>
      <c r="AU21" s="20">
        <f>IF(t_ExtractAll[[#This Row],[Currency2]]="GBP",t_ExtractAll[[#This Row],[Accruals Plant]]*$BD$2,IF(t_ExtractAll[[#This Row],[Currency2]]="USD",t_ExtractAll[[#This Row],[Accruals Plant]]*$BD$3,IF(t_ExtractAll[[#This Row],[Currency2]]="MXN",t_ExtractAll[[#This Row],[Accruals Plant]]*$BD$4,t_ExtractAll[[#This Row],[Accruals Plant]])))</f>
        <v>1152.7740000000001</v>
      </c>
      <c r="AV21" s="20">
        <f>IF(t_ExtractAll[[#This Row],[IMD_Currency]]="GBP",t_ExtractAll[[#This Row],[Accruals ABII]]*$BD$2,IF(t_ExtractAll[[#This Row],[IMD_Currency]]="USD",t_ExtractAll[[#This Row],[Accruals ABII]]*$BD$3,t_ExtractAll[[#This Row],[Accruals ABII]]))</f>
        <v>0</v>
      </c>
      <c r="AW21" s="20">
        <f>IF(t_ExtractAll[[#This Row],[Currency2]]="GBP",t_ExtractAll[[#This Row],[PlantAmountAccepted]]*$BD$2,IF(t_ExtractAll[[#This Row],[Currency2]]="USD",t_ExtractAll[[#This Row],[PlantAmountAccepted]]*$BD$3,IF(t_ExtractAll[[#This Row],[Currency2]]="MXN",t_ExtractAll[[#This Row],[PlantAmountAccepted]]*$BD$4,t_ExtractAll[[#This Row],[PlantAmountAccepted]])))</f>
        <v>1152.7740000000001</v>
      </c>
      <c r="AX21" s="20">
        <f>IF(t_ExtractAll[[#This Row],[IMD_Currency]]="GBP",t_ExtractAll[[#This Row],[Amount Accepted (ABII)]]*$BD$2,IF(t_ExtractAll[[#This Row],[IMD_Currency]]="USD",t_ExtractAll[[#This Row],[Amount Accepted (ABII)]]*$BD$3,t_ExtractAll[[#This Row],[Amount Accepted (ABII)]]))</f>
        <v>0</v>
      </c>
      <c r="AY21" s="20">
        <f>IF((t_ExtractAll[[#This Row],[Amount Accepted ABII '[EUR']]]-t_ExtractAll[[#This Row],[Amount Accepted Plant '[EUR']]])&lt;0,0,t_ExtractAll[[#This Row],[Amount Accepted ABII '[EUR']]]-t_ExtractAll[[#This Row],[Amount Accepted Plant '[EUR']]])</f>
        <v>0</v>
      </c>
      <c r="AZ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22" spans="1:52" ht="14.25" hidden="1" customHeight="1" x14ac:dyDescent="0.25">
      <c r="A22" t="s">
        <v>265</v>
      </c>
      <c r="B22" s="16">
        <v>42436</v>
      </c>
      <c r="C22" s="16">
        <v>42569</v>
      </c>
      <c r="D22" s="16">
        <v>42569</v>
      </c>
      <c r="E22">
        <v>2016213</v>
      </c>
      <c r="F22" t="s">
        <v>64</v>
      </c>
      <c r="G22" t="s">
        <v>266</v>
      </c>
      <c r="I22" t="s">
        <v>258</v>
      </c>
      <c r="J22" t="s">
        <v>68</v>
      </c>
      <c r="K22" t="s">
        <v>69</v>
      </c>
      <c r="L22" t="s">
        <v>119</v>
      </c>
      <c r="N22" t="s">
        <v>90</v>
      </c>
      <c r="O22" t="s">
        <v>121</v>
      </c>
      <c r="P22" t="s">
        <v>267</v>
      </c>
      <c r="Q22">
        <v>30981</v>
      </c>
      <c r="R22">
        <v>250001</v>
      </c>
      <c r="S22" t="s">
        <v>268</v>
      </c>
      <c r="U22" t="s">
        <v>269</v>
      </c>
      <c r="V22" t="s">
        <v>117</v>
      </c>
      <c r="Y22" t="s">
        <v>270</v>
      </c>
      <c r="Z22">
        <v>1.1000000000000001</v>
      </c>
      <c r="AB22" t="s">
        <v>79</v>
      </c>
      <c r="AC22" t="s">
        <v>127</v>
      </c>
      <c r="AD22" t="s">
        <v>128</v>
      </c>
      <c r="AE22" s="3"/>
      <c r="AF22" s="3"/>
      <c r="AG22">
        <v>142.24</v>
      </c>
      <c r="AH22" t="s">
        <v>100</v>
      </c>
      <c r="AI22" s="18">
        <v>0</v>
      </c>
      <c r="AJ22">
        <v>0</v>
      </c>
      <c r="AK22">
        <v>0</v>
      </c>
      <c r="AL22">
        <v>0</v>
      </c>
      <c r="AM22" s="19" t="s">
        <v>82</v>
      </c>
      <c r="AN22">
        <v>142.24</v>
      </c>
      <c r="AO22">
        <v>0</v>
      </c>
      <c r="AP22">
        <v>142.24</v>
      </c>
      <c r="AQ22">
        <v>142.24</v>
      </c>
      <c r="AR22" s="19" t="s">
        <v>100</v>
      </c>
      <c r="AS22">
        <v>0</v>
      </c>
      <c r="AT22" s="20">
        <f>IF(t_ExtractAll[[#This Row],[Currency]]="GBP",t_ExtractAll[[#This Row],[Claimed Amount]]*$BD$2,IF(t_ExtractAll[[#This Row],[Currency]]="USD",t_ExtractAll[[#This Row],[Claimed Amount]]*$BD$3,IF(t_ExtractAll[[#This Row],[Currency]]="MXN",t_ExtractAll[[#This Row],[Claimed Amount]]*$BD$4,t_ExtractAll[[#This Row],[Claimed Amount]])))</f>
        <v>130.13537600000001</v>
      </c>
      <c r="AU22" s="20">
        <f>IF(t_ExtractAll[[#This Row],[Currency2]]="GBP",t_ExtractAll[[#This Row],[Accruals Plant]]*$BD$2,IF(t_ExtractAll[[#This Row],[Currency2]]="USD",t_ExtractAll[[#This Row],[Accruals Plant]]*$BD$3,IF(t_ExtractAll[[#This Row],[Currency2]]="MXN",t_ExtractAll[[#This Row],[Accruals Plant]]*$BD$4,t_ExtractAll[[#This Row],[Accruals Plant]])))</f>
        <v>130.13537600000001</v>
      </c>
      <c r="AV22" s="20">
        <f>IF(t_ExtractAll[[#This Row],[IMD_Currency]]="GBP",t_ExtractAll[[#This Row],[Accruals ABII]]*$BD$2,IF(t_ExtractAll[[#This Row],[IMD_Currency]]="USD",t_ExtractAll[[#This Row],[Accruals ABII]]*$BD$3,t_ExtractAll[[#This Row],[Accruals ABII]]))</f>
        <v>0</v>
      </c>
      <c r="AW22" s="20">
        <f>IF(t_ExtractAll[[#This Row],[Currency2]]="GBP",t_ExtractAll[[#This Row],[PlantAmountAccepted]]*$BD$2,IF(t_ExtractAll[[#This Row],[Currency2]]="USD",t_ExtractAll[[#This Row],[PlantAmountAccepted]]*$BD$3,IF(t_ExtractAll[[#This Row],[Currency2]]="MXN",t_ExtractAll[[#This Row],[PlantAmountAccepted]]*$BD$4,t_ExtractAll[[#This Row],[PlantAmountAccepted]])))</f>
        <v>130.13537600000001</v>
      </c>
      <c r="AX22" s="20">
        <f>IF(t_ExtractAll[[#This Row],[IMD_Currency]]="GBP",t_ExtractAll[[#This Row],[Amount Accepted (ABII)]]*$BD$2,IF(t_ExtractAll[[#This Row],[IMD_Currency]]="USD",t_ExtractAll[[#This Row],[Amount Accepted (ABII)]]*$BD$3,t_ExtractAll[[#This Row],[Amount Accepted (ABII)]]))</f>
        <v>0</v>
      </c>
      <c r="AY22" s="20">
        <f>IF((t_ExtractAll[[#This Row],[Amount Accepted ABII '[EUR']]]-t_ExtractAll[[#This Row],[Amount Accepted Plant '[EUR']]])&lt;0,0,t_ExtractAll[[#This Row],[Amount Accepted ABII '[EUR']]]-t_ExtractAll[[#This Row],[Amount Accepted Plant '[EUR']]])</f>
        <v>0</v>
      </c>
      <c r="AZ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23" spans="1:52" ht="14.25" hidden="1" customHeight="1" x14ac:dyDescent="0.25">
      <c r="A23" t="s">
        <v>271</v>
      </c>
      <c r="B23" s="16">
        <v>42436</v>
      </c>
      <c r="C23" s="16">
        <v>42437</v>
      </c>
      <c r="D23" s="16">
        <v>42438</v>
      </c>
      <c r="E23">
        <v>2016214</v>
      </c>
      <c r="F23" t="s">
        <v>64</v>
      </c>
      <c r="G23" t="s">
        <v>272</v>
      </c>
      <c r="H23" t="s">
        <v>273</v>
      </c>
      <c r="I23" t="s">
        <v>274</v>
      </c>
      <c r="J23" t="s">
        <v>118</v>
      </c>
      <c r="K23" t="s">
        <v>69</v>
      </c>
      <c r="L23" t="s">
        <v>275</v>
      </c>
      <c r="N23" t="s">
        <v>90</v>
      </c>
      <c r="O23" t="s">
        <v>131</v>
      </c>
      <c r="P23" t="s">
        <v>276</v>
      </c>
      <c r="Q23">
        <v>8230777</v>
      </c>
      <c r="R23" t="s">
        <v>277</v>
      </c>
      <c r="S23">
        <v>80345984</v>
      </c>
      <c r="U23" t="s">
        <v>278</v>
      </c>
      <c r="V23" t="s">
        <v>109</v>
      </c>
      <c r="W23">
        <v>6525</v>
      </c>
      <c r="X23" t="s">
        <v>279</v>
      </c>
      <c r="Y23" t="s">
        <v>280</v>
      </c>
      <c r="Z23">
        <v>3.6</v>
      </c>
      <c r="AB23" t="s">
        <v>97</v>
      </c>
      <c r="AC23" t="s">
        <v>98</v>
      </c>
      <c r="AE23" s="3"/>
      <c r="AF23" s="3"/>
      <c r="AG23">
        <v>1579.58</v>
      </c>
      <c r="AH23" t="s">
        <v>82</v>
      </c>
      <c r="AI23" s="18">
        <v>363.24</v>
      </c>
      <c r="AJ23">
        <v>0</v>
      </c>
      <c r="AK23">
        <v>363.24</v>
      </c>
      <c r="AL23">
        <v>363.24</v>
      </c>
      <c r="AM23" s="19" t="s">
        <v>82</v>
      </c>
      <c r="AN23">
        <v>204.12</v>
      </c>
      <c r="AO23">
        <v>0</v>
      </c>
      <c r="AP23">
        <v>204.12</v>
      </c>
      <c r="AQ23">
        <v>204.12</v>
      </c>
      <c r="AR23" s="19" t="s">
        <v>82</v>
      </c>
      <c r="AS23">
        <v>0</v>
      </c>
      <c r="AT23" s="20">
        <f>IF(t_ExtractAll[[#This Row],[Currency]]="GBP",t_ExtractAll[[#This Row],[Claimed Amount]]*$BD$2,IF(t_ExtractAll[[#This Row],[Currency]]="USD",t_ExtractAll[[#This Row],[Claimed Amount]]*$BD$3,IF(t_ExtractAll[[#This Row],[Currency]]="MXN",t_ExtractAll[[#This Row],[Claimed Amount]]*$BD$4,t_ExtractAll[[#This Row],[Claimed Amount]])))</f>
        <v>1579.58</v>
      </c>
      <c r="AU23" s="20">
        <f>IF(t_ExtractAll[[#This Row],[Currency2]]="GBP",t_ExtractAll[[#This Row],[Accruals Plant]]*$BD$2,IF(t_ExtractAll[[#This Row],[Currency2]]="USD",t_ExtractAll[[#This Row],[Accruals Plant]]*$BD$3,IF(t_ExtractAll[[#This Row],[Currency2]]="MXN",t_ExtractAll[[#This Row],[Accruals Plant]]*$BD$4,t_ExtractAll[[#This Row],[Accruals Plant]])))</f>
        <v>204.12</v>
      </c>
      <c r="AV23" s="20">
        <f>IF(t_ExtractAll[[#This Row],[IMD_Currency]]="GBP",t_ExtractAll[[#This Row],[Accruals ABII]]*$BD$2,IF(t_ExtractAll[[#This Row],[IMD_Currency]]="USD",t_ExtractAll[[#This Row],[Accruals ABII]]*$BD$3,t_ExtractAll[[#This Row],[Accruals ABII]]))</f>
        <v>363.24</v>
      </c>
      <c r="AW23" s="20">
        <f>IF(t_ExtractAll[[#This Row],[Currency2]]="GBP",t_ExtractAll[[#This Row],[PlantAmountAccepted]]*$BD$2,IF(t_ExtractAll[[#This Row],[Currency2]]="USD",t_ExtractAll[[#This Row],[PlantAmountAccepted]]*$BD$3,IF(t_ExtractAll[[#This Row],[Currency2]]="MXN",t_ExtractAll[[#This Row],[PlantAmountAccepted]]*$BD$4,t_ExtractAll[[#This Row],[PlantAmountAccepted]])))</f>
        <v>204.12</v>
      </c>
      <c r="AX23" s="20">
        <f>IF(t_ExtractAll[[#This Row],[IMD_Currency]]="GBP",t_ExtractAll[[#This Row],[Amount Accepted (ABII)]]*$BD$2,IF(t_ExtractAll[[#This Row],[IMD_Currency]]="USD",t_ExtractAll[[#This Row],[Amount Accepted (ABII)]]*$BD$3,t_ExtractAll[[#This Row],[Amount Accepted (ABII)]]))</f>
        <v>363.24</v>
      </c>
      <c r="AY23" s="20">
        <f>IF((t_ExtractAll[[#This Row],[Amount Accepted ABII '[EUR']]]-t_ExtractAll[[#This Row],[Amount Accepted Plant '[EUR']]])&lt;0,0,t_ExtractAll[[#This Row],[Amount Accepted ABII '[EUR']]]-t_ExtractAll[[#This Row],[Amount Accepted Plant '[EUR']]])</f>
        <v>159.12</v>
      </c>
      <c r="AZ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4" spans="1:52" ht="14.25" hidden="1" customHeight="1" x14ac:dyDescent="0.25">
      <c r="A24" t="s">
        <v>271</v>
      </c>
      <c r="B24" s="16">
        <v>42436</v>
      </c>
      <c r="C24" s="16">
        <v>42437</v>
      </c>
      <c r="D24" s="16">
        <v>42438</v>
      </c>
      <c r="E24">
        <v>2016214</v>
      </c>
      <c r="F24" t="s">
        <v>64</v>
      </c>
      <c r="G24" t="s">
        <v>272</v>
      </c>
      <c r="H24" t="s">
        <v>273</v>
      </c>
      <c r="I24" t="s">
        <v>274</v>
      </c>
      <c r="J24" t="s">
        <v>118</v>
      </c>
      <c r="K24" t="s">
        <v>69</v>
      </c>
      <c r="L24" t="s">
        <v>275</v>
      </c>
      <c r="N24" t="s">
        <v>90</v>
      </c>
      <c r="O24" t="s">
        <v>131</v>
      </c>
      <c r="P24" t="s">
        <v>276</v>
      </c>
      <c r="Q24">
        <v>8230777</v>
      </c>
      <c r="R24" t="s">
        <v>277</v>
      </c>
      <c r="S24">
        <v>80345984</v>
      </c>
      <c r="T24" t="s">
        <v>281</v>
      </c>
      <c r="U24" t="s">
        <v>282</v>
      </c>
      <c r="V24" t="s">
        <v>109</v>
      </c>
      <c r="W24">
        <v>32161</v>
      </c>
      <c r="X24" t="s">
        <v>283</v>
      </c>
      <c r="Y24" t="s">
        <v>284</v>
      </c>
      <c r="Z24">
        <v>14.64</v>
      </c>
      <c r="AB24" t="s">
        <v>97</v>
      </c>
      <c r="AC24" t="s">
        <v>98</v>
      </c>
      <c r="AE24" s="3"/>
      <c r="AF24" s="3"/>
      <c r="AG24">
        <v>1579.58</v>
      </c>
      <c r="AH24" t="s">
        <v>82</v>
      </c>
      <c r="AI24" s="18">
        <v>1216.3399999999999</v>
      </c>
      <c r="AJ24">
        <v>0</v>
      </c>
      <c r="AK24">
        <v>1216.3399999999999</v>
      </c>
      <c r="AL24">
        <v>1216.3399999999999</v>
      </c>
      <c r="AM24" s="19" t="s">
        <v>82</v>
      </c>
      <c r="AN24">
        <v>705.16</v>
      </c>
      <c r="AO24">
        <v>0</v>
      </c>
      <c r="AP24">
        <v>705.16</v>
      </c>
      <c r="AQ24">
        <v>705.16</v>
      </c>
      <c r="AR24" s="19" t="s">
        <v>82</v>
      </c>
      <c r="AS24">
        <v>0</v>
      </c>
      <c r="AT24" s="20">
        <f>IF(t_ExtractAll[[#This Row],[Currency]]="GBP",t_ExtractAll[[#This Row],[Claimed Amount]]*$BD$2,IF(t_ExtractAll[[#This Row],[Currency]]="USD",t_ExtractAll[[#This Row],[Claimed Amount]]*$BD$3,IF(t_ExtractAll[[#This Row],[Currency]]="MXN",t_ExtractAll[[#This Row],[Claimed Amount]]*$BD$4,t_ExtractAll[[#This Row],[Claimed Amount]])))</f>
        <v>1579.58</v>
      </c>
      <c r="AU24" s="20">
        <f>IF(t_ExtractAll[[#This Row],[Currency2]]="GBP",t_ExtractAll[[#This Row],[Accruals Plant]]*$BD$2,IF(t_ExtractAll[[#This Row],[Currency2]]="USD",t_ExtractAll[[#This Row],[Accruals Plant]]*$BD$3,IF(t_ExtractAll[[#This Row],[Currency2]]="MXN",t_ExtractAll[[#This Row],[Accruals Plant]]*$BD$4,t_ExtractAll[[#This Row],[Accruals Plant]])))</f>
        <v>705.16</v>
      </c>
      <c r="AV24" s="20">
        <f>IF(t_ExtractAll[[#This Row],[IMD_Currency]]="GBP",t_ExtractAll[[#This Row],[Accruals ABII]]*$BD$2,IF(t_ExtractAll[[#This Row],[IMD_Currency]]="USD",t_ExtractAll[[#This Row],[Accruals ABII]]*$BD$3,t_ExtractAll[[#This Row],[Accruals ABII]]))</f>
        <v>1216.3399999999999</v>
      </c>
      <c r="AW24" s="20">
        <f>IF(t_ExtractAll[[#This Row],[Currency2]]="GBP",t_ExtractAll[[#This Row],[PlantAmountAccepted]]*$BD$2,IF(t_ExtractAll[[#This Row],[Currency2]]="USD",t_ExtractAll[[#This Row],[PlantAmountAccepted]]*$BD$3,IF(t_ExtractAll[[#This Row],[Currency2]]="MXN",t_ExtractAll[[#This Row],[PlantAmountAccepted]]*$BD$4,t_ExtractAll[[#This Row],[PlantAmountAccepted]])))</f>
        <v>705.16</v>
      </c>
      <c r="AX24" s="20">
        <f>IF(t_ExtractAll[[#This Row],[IMD_Currency]]="GBP",t_ExtractAll[[#This Row],[Amount Accepted (ABII)]]*$BD$2,IF(t_ExtractAll[[#This Row],[IMD_Currency]]="USD",t_ExtractAll[[#This Row],[Amount Accepted (ABII)]]*$BD$3,t_ExtractAll[[#This Row],[Amount Accepted (ABII)]]))</f>
        <v>1216.3399999999999</v>
      </c>
      <c r="AY24" s="20">
        <f>IF((t_ExtractAll[[#This Row],[Amount Accepted ABII '[EUR']]]-t_ExtractAll[[#This Row],[Amount Accepted Plant '[EUR']]])&lt;0,0,t_ExtractAll[[#This Row],[Amount Accepted ABII '[EUR']]]-t_ExtractAll[[#This Row],[Amount Accepted Plant '[EUR']]])</f>
        <v>511.17999999999995</v>
      </c>
      <c r="AZ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5" spans="1:52" ht="14.25" hidden="1" customHeight="1" x14ac:dyDescent="0.25">
      <c r="A25" t="s">
        <v>285</v>
      </c>
      <c r="B25" s="16">
        <v>42436</v>
      </c>
      <c r="C25" s="16">
        <v>42475</v>
      </c>
      <c r="D25" s="16">
        <v>42475</v>
      </c>
      <c r="E25">
        <v>2016215</v>
      </c>
      <c r="F25" t="s">
        <v>64</v>
      </c>
      <c r="G25" t="s">
        <v>286</v>
      </c>
      <c r="H25" t="s">
        <v>287</v>
      </c>
      <c r="I25" t="s">
        <v>288</v>
      </c>
      <c r="J25" t="s">
        <v>118</v>
      </c>
      <c r="K25" t="s">
        <v>69</v>
      </c>
      <c r="L25" t="s">
        <v>70</v>
      </c>
      <c r="N25" t="s">
        <v>71</v>
      </c>
      <c r="O25" t="s">
        <v>72</v>
      </c>
      <c r="P25" s="3" t="s">
        <v>289</v>
      </c>
      <c r="Q25" t="s">
        <v>290</v>
      </c>
      <c r="R25" t="s">
        <v>291</v>
      </c>
      <c r="T25" t="s">
        <v>292</v>
      </c>
      <c r="U25" t="s">
        <v>75</v>
      </c>
      <c r="V25" t="s">
        <v>76</v>
      </c>
      <c r="W25">
        <v>51137</v>
      </c>
      <c r="X25" t="s">
        <v>293</v>
      </c>
      <c r="Y25" t="s">
        <v>294</v>
      </c>
      <c r="Z25">
        <v>572.54399999999998</v>
      </c>
      <c r="AB25" t="s">
        <v>79</v>
      </c>
      <c r="AC25" t="s">
        <v>80</v>
      </c>
      <c r="AD25" s="3" t="s">
        <v>295</v>
      </c>
      <c r="AE25" s="3"/>
      <c r="AF25" s="3"/>
      <c r="AG25">
        <v>1409.08</v>
      </c>
      <c r="AH25" t="s">
        <v>82</v>
      </c>
      <c r="AI25" s="18">
        <v>0</v>
      </c>
      <c r="AJ25">
        <v>0</v>
      </c>
      <c r="AK25">
        <v>0</v>
      </c>
      <c r="AL25">
        <v>0</v>
      </c>
      <c r="AM25" s="19" t="s">
        <v>82</v>
      </c>
      <c r="AN25">
        <v>0</v>
      </c>
      <c r="AO25">
        <v>0</v>
      </c>
      <c r="AP25">
        <v>0</v>
      </c>
      <c r="AQ25">
        <v>0</v>
      </c>
      <c r="AR25" s="19" t="s">
        <v>100</v>
      </c>
      <c r="AS25">
        <v>0</v>
      </c>
      <c r="AT25" s="20">
        <f>IF(t_ExtractAll[[#This Row],[Currency]]="GBP",t_ExtractAll[[#This Row],[Claimed Amount]]*$BD$2,IF(t_ExtractAll[[#This Row],[Currency]]="USD",t_ExtractAll[[#This Row],[Claimed Amount]]*$BD$3,IF(t_ExtractAll[[#This Row],[Currency]]="MXN",t_ExtractAll[[#This Row],[Claimed Amount]]*$BD$4,t_ExtractAll[[#This Row],[Claimed Amount]])))</f>
        <v>1409.08</v>
      </c>
      <c r="AU25" s="20">
        <f>IF(t_ExtractAll[[#This Row],[Currency2]]="GBP",t_ExtractAll[[#This Row],[Accruals Plant]]*$BD$2,IF(t_ExtractAll[[#This Row],[Currency2]]="USD",t_ExtractAll[[#This Row],[Accruals Plant]]*$BD$3,IF(t_ExtractAll[[#This Row],[Currency2]]="MXN",t_ExtractAll[[#This Row],[Accruals Plant]]*$BD$4,t_ExtractAll[[#This Row],[Accruals Plant]])))</f>
        <v>0</v>
      </c>
      <c r="AV25" s="20">
        <f>IF(t_ExtractAll[[#This Row],[IMD_Currency]]="GBP",t_ExtractAll[[#This Row],[Accruals ABII]]*$BD$2,IF(t_ExtractAll[[#This Row],[IMD_Currency]]="USD",t_ExtractAll[[#This Row],[Accruals ABII]]*$BD$3,t_ExtractAll[[#This Row],[Accruals ABII]]))</f>
        <v>0</v>
      </c>
      <c r="AW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 s="20">
        <f>IF(t_ExtractAll[[#This Row],[IMD_Currency]]="GBP",t_ExtractAll[[#This Row],[Amount Accepted (ABII)]]*$BD$2,IF(t_ExtractAll[[#This Row],[IMD_Currency]]="USD",t_ExtractAll[[#This Row],[Amount Accepted (ABII)]]*$BD$3,t_ExtractAll[[#This Row],[Amount Accepted (ABII)]]))</f>
        <v>0</v>
      </c>
      <c r="AY25" s="20">
        <f>IF((t_ExtractAll[[#This Row],[Amount Accepted ABII '[EUR']]]-t_ExtractAll[[#This Row],[Amount Accepted Plant '[EUR']]])&lt;0,0,t_ExtractAll[[#This Row],[Amount Accepted ABII '[EUR']]]-t_ExtractAll[[#This Row],[Amount Accepted Plant '[EUR']]])</f>
        <v>0</v>
      </c>
      <c r="AZ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6" spans="1:52" ht="14.25" hidden="1" customHeight="1" x14ac:dyDescent="0.25">
      <c r="A26" t="s">
        <v>296</v>
      </c>
      <c r="B26" s="16">
        <v>42522</v>
      </c>
      <c r="C26" s="16">
        <v>42557</v>
      </c>
      <c r="D26" s="16">
        <v>42586</v>
      </c>
      <c r="E26">
        <v>2016506</v>
      </c>
      <c r="F26" t="s">
        <v>64</v>
      </c>
      <c r="G26" t="s">
        <v>297</v>
      </c>
      <c r="H26" t="s">
        <v>86</v>
      </c>
      <c r="I26" t="s">
        <v>288</v>
      </c>
      <c r="J26" t="s">
        <v>118</v>
      </c>
      <c r="K26" t="s">
        <v>69</v>
      </c>
      <c r="L26" t="s">
        <v>298</v>
      </c>
      <c r="N26" t="s">
        <v>90</v>
      </c>
      <c r="O26" t="s">
        <v>121</v>
      </c>
      <c r="Q26">
        <v>8456373</v>
      </c>
      <c r="R26" t="s">
        <v>299</v>
      </c>
      <c r="S26">
        <v>80382625</v>
      </c>
      <c r="T26" t="s">
        <v>300</v>
      </c>
      <c r="U26" t="s">
        <v>278</v>
      </c>
      <c r="V26" t="s">
        <v>109</v>
      </c>
      <c r="W26">
        <v>30284</v>
      </c>
      <c r="X26" t="s">
        <v>301</v>
      </c>
      <c r="Y26" t="s">
        <v>302</v>
      </c>
      <c r="Z26">
        <v>5.7</v>
      </c>
      <c r="AB26" t="s">
        <v>79</v>
      </c>
      <c r="AC26" t="s">
        <v>127</v>
      </c>
      <c r="AD26" t="s">
        <v>303</v>
      </c>
      <c r="AE26" s="3"/>
      <c r="AF26" s="3"/>
      <c r="AG26">
        <v>0</v>
      </c>
      <c r="AH26" t="s">
        <v>82</v>
      </c>
      <c r="AI26" s="18">
        <v>0</v>
      </c>
      <c r="AJ26">
        <v>0</v>
      </c>
      <c r="AK26">
        <v>0</v>
      </c>
      <c r="AL26">
        <v>0</v>
      </c>
      <c r="AM26" s="19" t="s">
        <v>82</v>
      </c>
      <c r="AN26">
        <v>0</v>
      </c>
      <c r="AO26">
        <v>0</v>
      </c>
      <c r="AP26">
        <v>0</v>
      </c>
      <c r="AQ26">
        <v>0</v>
      </c>
      <c r="AR26" s="19" t="s">
        <v>82</v>
      </c>
      <c r="AS26">
        <v>0</v>
      </c>
      <c r="AT26" s="20">
        <f>IF(t_ExtractAll[[#This Row],[Currency]]="GBP",t_ExtractAll[[#This Row],[Claimed Amount]]*$BD$2,IF(t_ExtractAll[[#This Row],[Currency]]="USD",t_ExtractAll[[#This Row],[Claimed Amount]]*$BD$3,IF(t_ExtractAll[[#This Row],[Currency]]="MXN",t_ExtractAll[[#This Row],[Claimed Amount]]*$BD$4,t_ExtractAll[[#This Row],[Claimed Amount]])))</f>
        <v>0</v>
      </c>
      <c r="AU26" s="20">
        <f>IF(t_ExtractAll[[#This Row],[Currency2]]="GBP",t_ExtractAll[[#This Row],[Accruals Plant]]*$BD$2,IF(t_ExtractAll[[#This Row],[Currency2]]="USD",t_ExtractAll[[#This Row],[Accruals Plant]]*$BD$3,IF(t_ExtractAll[[#This Row],[Currency2]]="MXN",t_ExtractAll[[#This Row],[Accruals Plant]]*$BD$4,t_ExtractAll[[#This Row],[Accruals Plant]])))</f>
        <v>0</v>
      </c>
      <c r="AV26" s="20">
        <f>IF(t_ExtractAll[[#This Row],[IMD_Currency]]="GBP",t_ExtractAll[[#This Row],[Accruals ABII]]*$BD$2,IF(t_ExtractAll[[#This Row],[IMD_Currency]]="USD",t_ExtractAll[[#This Row],[Accruals ABII]]*$BD$3,t_ExtractAll[[#This Row],[Accruals ABII]]))</f>
        <v>0</v>
      </c>
      <c r="AW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 s="20">
        <f>IF(t_ExtractAll[[#This Row],[IMD_Currency]]="GBP",t_ExtractAll[[#This Row],[Amount Accepted (ABII)]]*$BD$2,IF(t_ExtractAll[[#This Row],[IMD_Currency]]="USD",t_ExtractAll[[#This Row],[Amount Accepted (ABII)]]*$BD$3,t_ExtractAll[[#This Row],[Amount Accepted (ABII)]]))</f>
        <v>0</v>
      </c>
      <c r="AY26" s="20">
        <f>IF((t_ExtractAll[[#This Row],[Amount Accepted ABII '[EUR']]]-t_ExtractAll[[#This Row],[Amount Accepted Plant '[EUR']]])&lt;0,0,t_ExtractAll[[#This Row],[Amount Accepted ABII '[EUR']]]-t_ExtractAll[[#This Row],[Amount Accepted Plant '[EUR']]])</f>
        <v>0</v>
      </c>
      <c r="AZ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 spans="1:52" ht="14.25" hidden="1" customHeight="1" x14ac:dyDescent="0.25">
      <c r="A27" t="s">
        <v>304</v>
      </c>
      <c r="B27" s="16">
        <v>42529</v>
      </c>
      <c r="C27" s="16">
        <v>42529</v>
      </c>
      <c r="D27" s="16">
        <v>42529</v>
      </c>
      <c r="E27">
        <v>2016518</v>
      </c>
      <c r="F27" t="s">
        <v>64</v>
      </c>
      <c r="G27" t="s">
        <v>305</v>
      </c>
      <c r="H27" t="s">
        <v>306</v>
      </c>
      <c r="I27" t="s">
        <v>307</v>
      </c>
      <c r="J27" t="s">
        <v>118</v>
      </c>
      <c r="K27" t="s">
        <v>69</v>
      </c>
      <c r="L27" t="s">
        <v>308</v>
      </c>
      <c r="N27" t="s">
        <v>90</v>
      </c>
      <c r="O27" t="s">
        <v>91</v>
      </c>
      <c r="P27" s="3" t="s">
        <v>309</v>
      </c>
      <c r="Q27" t="s">
        <v>310</v>
      </c>
      <c r="R27" t="s">
        <v>311</v>
      </c>
      <c r="U27" t="s">
        <v>312</v>
      </c>
      <c r="V27" t="s">
        <v>313</v>
      </c>
      <c r="W27">
        <v>47757</v>
      </c>
      <c r="X27" t="s">
        <v>314</v>
      </c>
      <c r="Y27" t="s">
        <v>315</v>
      </c>
      <c r="Z27">
        <v>11.16</v>
      </c>
      <c r="AB27" t="s">
        <v>97</v>
      </c>
      <c r="AC27" t="s">
        <v>98</v>
      </c>
      <c r="AD27" t="s">
        <v>316</v>
      </c>
      <c r="AE27" s="3"/>
      <c r="AF27" s="3"/>
      <c r="AG27">
        <v>0</v>
      </c>
      <c r="AH27" t="s">
        <v>82</v>
      </c>
      <c r="AI27" s="18">
        <v>0</v>
      </c>
      <c r="AJ27">
        <v>0</v>
      </c>
      <c r="AK27">
        <v>0</v>
      </c>
      <c r="AL27">
        <v>0</v>
      </c>
      <c r="AM27" s="19" t="s">
        <v>82</v>
      </c>
      <c r="AN27">
        <v>0</v>
      </c>
      <c r="AO27">
        <v>0</v>
      </c>
      <c r="AP27">
        <v>0</v>
      </c>
      <c r="AQ27">
        <v>0</v>
      </c>
      <c r="AR27" s="19" t="s">
        <v>82</v>
      </c>
      <c r="AS27">
        <v>0</v>
      </c>
      <c r="AT27" s="20">
        <f>IF(t_ExtractAll[[#This Row],[Currency]]="GBP",t_ExtractAll[[#This Row],[Claimed Amount]]*$BD$2,IF(t_ExtractAll[[#This Row],[Currency]]="USD",t_ExtractAll[[#This Row],[Claimed Amount]]*$BD$3,IF(t_ExtractAll[[#This Row],[Currency]]="MXN",t_ExtractAll[[#This Row],[Claimed Amount]]*$BD$4,t_ExtractAll[[#This Row],[Claimed Amount]])))</f>
        <v>0</v>
      </c>
      <c r="AU27" s="20">
        <f>IF(t_ExtractAll[[#This Row],[Currency2]]="GBP",t_ExtractAll[[#This Row],[Accruals Plant]]*$BD$2,IF(t_ExtractAll[[#This Row],[Currency2]]="USD",t_ExtractAll[[#This Row],[Accruals Plant]]*$BD$3,IF(t_ExtractAll[[#This Row],[Currency2]]="MXN",t_ExtractAll[[#This Row],[Accruals Plant]]*$BD$4,t_ExtractAll[[#This Row],[Accruals Plant]])))</f>
        <v>0</v>
      </c>
      <c r="AV27" s="20">
        <f>IF(t_ExtractAll[[#This Row],[IMD_Currency]]="GBP",t_ExtractAll[[#This Row],[Accruals ABII]]*$BD$2,IF(t_ExtractAll[[#This Row],[IMD_Currency]]="USD",t_ExtractAll[[#This Row],[Accruals ABII]]*$BD$3,t_ExtractAll[[#This Row],[Accruals ABII]]))</f>
        <v>0</v>
      </c>
      <c r="AW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 s="20">
        <f>IF(t_ExtractAll[[#This Row],[IMD_Currency]]="GBP",t_ExtractAll[[#This Row],[Amount Accepted (ABII)]]*$BD$2,IF(t_ExtractAll[[#This Row],[IMD_Currency]]="USD",t_ExtractAll[[#This Row],[Amount Accepted (ABII)]]*$BD$3,t_ExtractAll[[#This Row],[Amount Accepted (ABII)]]))</f>
        <v>0</v>
      </c>
      <c r="AY27" s="20">
        <f>IF((t_ExtractAll[[#This Row],[Amount Accepted ABII '[EUR']]]-t_ExtractAll[[#This Row],[Amount Accepted Plant '[EUR']]])&lt;0,0,t_ExtractAll[[#This Row],[Amount Accepted ABII '[EUR']]]-t_ExtractAll[[#This Row],[Amount Accepted Plant '[EUR']]])</f>
        <v>0</v>
      </c>
      <c r="AZ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 spans="1:52" ht="14.25" hidden="1" customHeight="1" x14ac:dyDescent="0.25">
      <c r="A28" t="s">
        <v>317</v>
      </c>
      <c r="B28" s="16">
        <v>42529</v>
      </c>
      <c r="C28" s="16">
        <v>42653</v>
      </c>
      <c r="D28" s="16">
        <v>42653</v>
      </c>
      <c r="E28">
        <v>2016519</v>
      </c>
      <c r="F28" t="s">
        <v>64</v>
      </c>
      <c r="G28" t="s">
        <v>318</v>
      </c>
      <c r="H28" t="s">
        <v>86</v>
      </c>
      <c r="I28" t="s">
        <v>319</v>
      </c>
      <c r="J28" t="s">
        <v>68</v>
      </c>
      <c r="K28" t="s">
        <v>69</v>
      </c>
      <c r="L28" t="s">
        <v>320</v>
      </c>
      <c r="N28" t="s">
        <v>90</v>
      </c>
      <c r="O28" t="s">
        <v>321</v>
      </c>
      <c r="P28" t="s">
        <v>322</v>
      </c>
      <c r="Q28">
        <v>8575492</v>
      </c>
      <c r="R28" t="s">
        <v>323</v>
      </c>
      <c r="S28">
        <v>80392833</v>
      </c>
      <c r="T28" t="s">
        <v>324</v>
      </c>
      <c r="U28" t="s">
        <v>261</v>
      </c>
      <c r="V28" t="s">
        <v>117</v>
      </c>
      <c r="W28">
        <v>53978</v>
      </c>
      <c r="X28" t="s">
        <v>325</v>
      </c>
      <c r="Y28" t="s">
        <v>326</v>
      </c>
      <c r="Z28">
        <v>2024.3520000000001</v>
      </c>
      <c r="AB28" t="s">
        <v>97</v>
      </c>
      <c r="AC28" t="s">
        <v>98</v>
      </c>
      <c r="AD28" s="3" t="s">
        <v>327</v>
      </c>
      <c r="AE28" s="3"/>
      <c r="AF28" s="3"/>
      <c r="AG28">
        <v>0</v>
      </c>
      <c r="AH28" t="s">
        <v>82</v>
      </c>
      <c r="AI28" s="18">
        <v>0</v>
      </c>
      <c r="AJ28">
        <v>0</v>
      </c>
      <c r="AK28">
        <v>0</v>
      </c>
      <c r="AL28">
        <v>0</v>
      </c>
      <c r="AM28" s="19" t="s">
        <v>82</v>
      </c>
      <c r="AN28">
        <v>0</v>
      </c>
      <c r="AO28">
        <v>0</v>
      </c>
      <c r="AP28">
        <v>0</v>
      </c>
      <c r="AQ28">
        <v>0</v>
      </c>
      <c r="AR28" s="19" t="s">
        <v>82</v>
      </c>
      <c r="AS28">
        <v>0</v>
      </c>
      <c r="AT28" s="20">
        <f>IF(t_ExtractAll[[#This Row],[Currency]]="GBP",t_ExtractAll[[#This Row],[Claimed Amount]]*$BD$2,IF(t_ExtractAll[[#This Row],[Currency]]="USD",t_ExtractAll[[#This Row],[Claimed Amount]]*$BD$3,IF(t_ExtractAll[[#This Row],[Currency]]="MXN",t_ExtractAll[[#This Row],[Claimed Amount]]*$BD$4,t_ExtractAll[[#This Row],[Claimed Amount]])))</f>
        <v>0</v>
      </c>
      <c r="AU28" s="20">
        <f>IF(t_ExtractAll[[#This Row],[Currency2]]="GBP",t_ExtractAll[[#This Row],[Accruals Plant]]*$BD$2,IF(t_ExtractAll[[#This Row],[Currency2]]="USD",t_ExtractAll[[#This Row],[Accruals Plant]]*$BD$3,IF(t_ExtractAll[[#This Row],[Currency2]]="MXN",t_ExtractAll[[#This Row],[Accruals Plant]]*$BD$4,t_ExtractAll[[#This Row],[Accruals Plant]])))</f>
        <v>0</v>
      </c>
      <c r="AV28" s="20">
        <f>IF(t_ExtractAll[[#This Row],[IMD_Currency]]="GBP",t_ExtractAll[[#This Row],[Accruals ABII]]*$BD$2,IF(t_ExtractAll[[#This Row],[IMD_Currency]]="USD",t_ExtractAll[[#This Row],[Accruals ABII]]*$BD$3,t_ExtractAll[[#This Row],[Accruals ABII]]))</f>
        <v>0</v>
      </c>
      <c r="AW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8" s="20">
        <f>IF(t_ExtractAll[[#This Row],[IMD_Currency]]="GBP",t_ExtractAll[[#This Row],[Amount Accepted (ABII)]]*$BD$2,IF(t_ExtractAll[[#This Row],[IMD_Currency]]="USD",t_ExtractAll[[#This Row],[Amount Accepted (ABII)]]*$BD$3,t_ExtractAll[[#This Row],[Amount Accepted (ABII)]]))</f>
        <v>0</v>
      </c>
      <c r="AY28" s="20">
        <f>IF((t_ExtractAll[[#This Row],[Amount Accepted ABII '[EUR']]]-t_ExtractAll[[#This Row],[Amount Accepted Plant '[EUR']]])&lt;0,0,t_ExtractAll[[#This Row],[Amount Accepted ABII '[EUR']]]-t_ExtractAll[[#This Row],[Amount Accepted Plant '[EUR']]])</f>
        <v>0</v>
      </c>
      <c r="AZ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9" spans="1:52" ht="14.25" hidden="1" customHeight="1" x14ac:dyDescent="0.25">
      <c r="A29" t="s">
        <v>328</v>
      </c>
      <c r="B29" s="16">
        <v>42530</v>
      </c>
      <c r="C29" s="16">
        <v>42544</v>
      </c>
      <c r="D29" s="16">
        <v>42544</v>
      </c>
      <c r="E29">
        <v>2016521</v>
      </c>
      <c r="F29" t="s">
        <v>64</v>
      </c>
      <c r="G29" t="s">
        <v>329</v>
      </c>
      <c r="H29" t="s">
        <v>273</v>
      </c>
      <c r="I29" t="s">
        <v>330</v>
      </c>
      <c r="J29" t="s">
        <v>118</v>
      </c>
      <c r="K29" t="s">
        <v>88</v>
      </c>
      <c r="L29" t="s">
        <v>139</v>
      </c>
      <c r="N29" t="s">
        <v>90</v>
      </c>
      <c r="O29" t="s">
        <v>331</v>
      </c>
      <c r="P29" t="s">
        <v>332</v>
      </c>
      <c r="Q29">
        <v>8238300</v>
      </c>
      <c r="R29">
        <v>14837</v>
      </c>
      <c r="S29">
        <v>80358984</v>
      </c>
      <c r="U29" t="s">
        <v>333</v>
      </c>
      <c r="V29" t="s">
        <v>145</v>
      </c>
      <c r="W29">
        <v>3410</v>
      </c>
      <c r="X29" t="s">
        <v>334</v>
      </c>
      <c r="Y29" t="s">
        <v>335</v>
      </c>
      <c r="Z29">
        <v>48</v>
      </c>
      <c r="AB29" t="s">
        <v>79</v>
      </c>
      <c r="AC29" t="s">
        <v>127</v>
      </c>
      <c r="AD29" t="s">
        <v>336</v>
      </c>
      <c r="AE29" s="3"/>
      <c r="AF29" s="3"/>
      <c r="AG29">
        <v>13217</v>
      </c>
      <c r="AH29" t="s">
        <v>82</v>
      </c>
      <c r="AI29" s="18">
        <v>4312</v>
      </c>
      <c r="AJ29">
        <v>8824.56</v>
      </c>
      <c r="AK29">
        <v>13136.56</v>
      </c>
      <c r="AM29" s="19" t="s">
        <v>82</v>
      </c>
      <c r="AN29">
        <v>0</v>
      </c>
      <c r="AO29">
        <v>8824.56</v>
      </c>
      <c r="AP29">
        <v>8824.56</v>
      </c>
      <c r="AR29" s="19" t="s">
        <v>82</v>
      </c>
      <c r="AS29">
        <v>0</v>
      </c>
      <c r="AT29" s="20">
        <f>IF(t_ExtractAll[[#This Row],[Currency]]="GBP",t_ExtractAll[[#This Row],[Claimed Amount]]*$BD$2,IF(t_ExtractAll[[#This Row],[Currency]]="USD",t_ExtractAll[[#This Row],[Claimed Amount]]*$BD$3,IF(t_ExtractAll[[#This Row],[Currency]]="MXN",t_ExtractAll[[#This Row],[Claimed Amount]]*$BD$4,t_ExtractAll[[#This Row],[Claimed Amount]])))</f>
        <v>13217</v>
      </c>
      <c r="AU29" s="20">
        <f>IF(t_ExtractAll[[#This Row],[Currency2]]="GBP",t_ExtractAll[[#This Row],[Accruals Plant]]*$BD$2,IF(t_ExtractAll[[#This Row],[Currency2]]="USD",t_ExtractAll[[#This Row],[Accruals Plant]]*$BD$3,IF(t_ExtractAll[[#This Row],[Currency2]]="MXN",t_ExtractAll[[#This Row],[Accruals Plant]]*$BD$4,t_ExtractAll[[#This Row],[Accruals Plant]])))</f>
        <v>8824.56</v>
      </c>
      <c r="AV29" s="20">
        <f>IF(t_ExtractAll[[#This Row],[IMD_Currency]]="GBP",t_ExtractAll[[#This Row],[Accruals ABII]]*$BD$2,IF(t_ExtractAll[[#This Row],[IMD_Currency]]="USD",t_ExtractAll[[#This Row],[Accruals ABII]]*$BD$3,t_ExtractAll[[#This Row],[Accruals ABII]]))</f>
        <v>13136.56</v>
      </c>
      <c r="AW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 s="20">
        <f>IF(t_ExtractAll[[#This Row],[IMD_Currency]]="GBP",t_ExtractAll[[#This Row],[Amount Accepted (ABII)]]*$BD$2,IF(t_ExtractAll[[#This Row],[IMD_Currency]]="USD",t_ExtractAll[[#This Row],[Amount Accepted (ABII)]]*$BD$3,t_ExtractAll[[#This Row],[Amount Accepted (ABII)]]))</f>
        <v>0</v>
      </c>
      <c r="AY29" s="20">
        <f>IF((t_ExtractAll[[#This Row],[Amount Accepted ABII '[EUR']]]-t_ExtractAll[[#This Row],[Amount Accepted Plant '[EUR']]])&lt;0,0,t_ExtractAll[[#This Row],[Amount Accepted ABII '[EUR']]]-t_ExtractAll[[#This Row],[Amount Accepted Plant '[EUR']]])</f>
        <v>0</v>
      </c>
      <c r="AZ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30" spans="1:52" ht="14.25" hidden="1" customHeight="1" x14ac:dyDescent="0.25">
      <c r="A30" t="s">
        <v>337</v>
      </c>
      <c r="B30" s="16">
        <v>42529</v>
      </c>
      <c r="C30" s="16">
        <v>42530</v>
      </c>
      <c r="D30" s="16">
        <v>42530</v>
      </c>
      <c r="E30">
        <v>2016517</v>
      </c>
      <c r="F30" t="s">
        <v>64</v>
      </c>
      <c r="G30" t="s">
        <v>305</v>
      </c>
      <c r="H30" t="s">
        <v>306</v>
      </c>
      <c r="I30" t="s">
        <v>307</v>
      </c>
      <c r="J30" t="s">
        <v>118</v>
      </c>
      <c r="K30" t="s">
        <v>69</v>
      </c>
      <c r="L30" t="s">
        <v>308</v>
      </c>
      <c r="N30" t="s">
        <v>90</v>
      </c>
      <c r="O30" t="s">
        <v>91</v>
      </c>
      <c r="P30" s="3" t="s">
        <v>338</v>
      </c>
      <c r="Q30" t="s">
        <v>339</v>
      </c>
      <c r="R30" t="s">
        <v>340</v>
      </c>
      <c r="U30" t="s">
        <v>341</v>
      </c>
      <c r="V30" t="s">
        <v>313</v>
      </c>
      <c r="W30">
        <v>35658</v>
      </c>
      <c r="X30" t="s">
        <v>342</v>
      </c>
      <c r="Y30" t="s">
        <v>343</v>
      </c>
      <c r="Z30">
        <v>32.64</v>
      </c>
      <c r="AB30" t="s">
        <v>97</v>
      </c>
      <c r="AC30" t="s">
        <v>98</v>
      </c>
      <c r="AD30" t="s">
        <v>344</v>
      </c>
      <c r="AE30" s="3"/>
      <c r="AF30" s="3"/>
      <c r="AG30">
        <v>0</v>
      </c>
      <c r="AH30" t="s">
        <v>82</v>
      </c>
      <c r="AI30" s="18">
        <v>0</v>
      </c>
      <c r="AJ30">
        <v>0</v>
      </c>
      <c r="AK30">
        <v>0</v>
      </c>
      <c r="AL30">
        <v>0</v>
      </c>
      <c r="AM30" s="19" t="s">
        <v>82</v>
      </c>
      <c r="AN30">
        <v>0</v>
      </c>
      <c r="AO30">
        <v>0</v>
      </c>
      <c r="AP30">
        <v>0</v>
      </c>
      <c r="AQ30">
        <v>0</v>
      </c>
      <c r="AR30" s="19" t="s">
        <v>82</v>
      </c>
      <c r="AS30">
        <v>0</v>
      </c>
      <c r="AT30" s="20">
        <f>IF(t_ExtractAll[[#This Row],[Currency]]="GBP",t_ExtractAll[[#This Row],[Claimed Amount]]*$BD$2,IF(t_ExtractAll[[#This Row],[Currency]]="USD",t_ExtractAll[[#This Row],[Claimed Amount]]*$BD$3,IF(t_ExtractAll[[#This Row],[Currency]]="MXN",t_ExtractAll[[#This Row],[Claimed Amount]]*$BD$4,t_ExtractAll[[#This Row],[Claimed Amount]])))</f>
        <v>0</v>
      </c>
      <c r="AU30" s="20">
        <f>IF(t_ExtractAll[[#This Row],[Currency2]]="GBP",t_ExtractAll[[#This Row],[Accruals Plant]]*$BD$2,IF(t_ExtractAll[[#This Row],[Currency2]]="USD",t_ExtractAll[[#This Row],[Accruals Plant]]*$BD$3,IF(t_ExtractAll[[#This Row],[Currency2]]="MXN",t_ExtractAll[[#This Row],[Accruals Plant]]*$BD$4,t_ExtractAll[[#This Row],[Accruals Plant]])))</f>
        <v>0</v>
      </c>
      <c r="AV30" s="20">
        <f>IF(t_ExtractAll[[#This Row],[IMD_Currency]]="GBP",t_ExtractAll[[#This Row],[Accruals ABII]]*$BD$2,IF(t_ExtractAll[[#This Row],[IMD_Currency]]="USD",t_ExtractAll[[#This Row],[Accruals ABII]]*$BD$3,t_ExtractAll[[#This Row],[Accruals ABII]]))</f>
        <v>0</v>
      </c>
      <c r="AW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 s="20">
        <f>IF(t_ExtractAll[[#This Row],[IMD_Currency]]="GBP",t_ExtractAll[[#This Row],[Amount Accepted (ABII)]]*$BD$2,IF(t_ExtractAll[[#This Row],[IMD_Currency]]="USD",t_ExtractAll[[#This Row],[Amount Accepted (ABII)]]*$BD$3,t_ExtractAll[[#This Row],[Amount Accepted (ABII)]]))</f>
        <v>0</v>
      </c>
      <c r="AY30" s="20">
        <f>IF((t_ExtractAll[[#This Row],[Amount Accepted ABII '[EUR']]]-t_ExtractAll[[#This Row],[Amount Accepted Plant '[EUR']]])&lt;0,0,t_ExtractAll[[#This Row],[Amount Accepted ABII '[EUR']]]-t_ExtractAll[[#This Row],[Amount Accepted Plant '[EUR']]])</f>
        <v>0</v>
      </c>
      <c r="AZ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 spans="1:52" ht="14.25" hidden="1" customHeight="1" x14ac:dyDescent="0.25">
      <c r="A31" t="s">
        <v>345</v>
      </c>
      <c r="B31" s="16">
        <v>42529</v>
      </c>
      <c r="C31" s="16">
        <v>42611</v>
      </c>
      <c r="D31" s="16">
        <v>42611</v>
      </c>
      <c r="E31">
        <v>2016523</v>
      </c>
      <c r="F31" t="s">
        <v>64</v>
      </c>
      <c r="G31" t="s">
        <v>85</v>
      </c>
      <c r="H31" t="s">
        <v>86</v>
      </c>
      <c r="I31" t="s">
        <v>87</v>
      </c>
      <c r="J31" t="s">
        <v>68</v>
      </c>
      <c r="K31" t="s">
        <v>69</v>
      </c>
      <c r="L31" t="s">
        <v>103</v>
      </c>
      <c r="N31" t="s">
        <v>90</v>
      </c>
      <c r="O31" t="s">
        <v>121</v>
      </c>
      <c r="P31" t="s">
        <v>346</v>
      </c>
      <c r="Q31">
        <v>8629650</v>
      </c>
      <c r="R31" t="s">
        <v>347</v>
      </c>
      <c r="S31">
        <v>80405794</v>
      </c>
      <c r="T31" t="s">
        <v>348</v>
      </c>
      <c r="U31" t="s">
        <v>108</v>
      </c>
      <c r="V31" t="s">
        <v>109</v>
      </c>
      <c r="W31">
        <v>5952</v>
      </c>
      <c r="X31" t="s">
        <v>349</v>
      </c>
      <c r="Y31" t="s">
        <v>350</v>
      </c>
      <c r="Z31">
        <v>7.9200000000000007E-2</v>
      </c>
      <c r="AB31" t="s">
        <v>79</v>
      </c>
      <c r="AC31" t="s">
        <v>127</v>
      </c>
      <c r="AD31" t="s">
        <v>346</v>
      </c>
      <c r="AE31" s="3"/>
      <c r="AF31" s="3"/>
      <c r="AG31">
        <v>0</v>
      </c>
      <c r="AH31" t="s">
        <v>82</v>
      </c>
      <c r="AI31" s="18">
        <v>0</v>
      </c>
      <c r="AJ31">
        <v>0</v>
      </c>
      <c r="AK31">
        <v>0</v>
      </c>
      <c r="AL31">
        <v>0</v>
      </c>
      <c r="AM31" s="19" t="s">
        <v>82</v>
      </c>
      <c r="AN31">
        <v>0</v>
      </c>
      <c r="AO31">
        <v>0</v>
      </c>
      <c r="AP31">
        <v>0</v>
      </c>
      <c r="AQ31">
        <v>0</v>
      </c>
      <c r="AR31" s="19" t="s">
        <v>82</v>
      </c>
      <c r="AS31">
        <v>0</v>
      </c>
      <c r="AT31" s="20">
        <f>IF(t_ExtractAll[[#This Row],[Currency]]="GBP",t_ExtractAll[[#This Row],[Claimed Amount]]*$BD$2,IF(t_ExtractAll[[#This Row],[Currency]]="USD",t_ExtractAll[[#This Row],[Claimed Amount]]*$BD$3,IF(t_ExtractAll[[#This Row],[Currency]]="MXN",t_ExtractAll[[#This Row],[Claimed Amount]]*$BD$4,t_ExtractAll[[#This Row],[Claimed Amount]])))</f>
        <v>0</v>
      </c>
      <c r="AU31" s="20">
        <f>IF(t_ExtractAll[[#This Row],[Currency2]]="GBP",t_ExtractAll[[#This Row],[Accruals Plant]]*$BD$2,IF(t_ExtractAll[[#This Row],[Currency2]]="USD",t_ExtractAll[[#This Row],[Accruals Plant]]*$BD$3,IF(t_ExtractAll[[#This Row],[Currency2]]="MXN",t_ExtractAll[[#This Row],[Accruals Plant]]*$BD$4,t_ExtractAll[[#This Row],[Accruals Plant]])))</f>
        <v>0</v>
      </c>
      <c r="AV31" s="20">
        <f>IF(t_ExtractAll[[#This Row],[IMD_Currency]]="GBP",t_ExtractAll[[#This Row],[Accruals ABII]]*$BD$2,IF(t_ExtractAll[[#This Row],[IMD_Currency]]="USD",t_ExtractAll[[#This Row],[Accruals ABII]]*$BD$3,t_ExtractAll[[#This Row],[Accruals ABII]]))</f>
        <v>0</v>
      </c>
      <c r="AW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 s="20">
        <f>IF(t_ExtractAll[[#This Row],[IMD_Currency]]="GBP",t_ExtractAll[[#This Row],[Amount Accepted (ABII)]]*$BD$2,IF(t_ExtractAll[[#This Row],[IMD_Currency]]="USD",t_ExtractAll[[#This Row],[Amount Accepted (ABII)]]*$BD$3,t_ExtractAll[[#This Row],[Amount Accepted (ABII)]]))</f>
        <v>0</v>
      </c>
      <c r="AY31" s="20">
        <f>IF((t_ExtractAll[[#This Row],[Amount Accepted ABII '[EUR']]]-t_ExtractAll[[#This Row],[Amount Accepted Plant '[EUR']]])&lt;0,0,t_ExtractAll[[#This Row],[Amount Accepted ABII '[EUR']]]-t_ExtractAll[[#This Row],[Amount Accepted Plant '[EUR']]])</f>
        <v>0</v>
      </c>
      <c r="AZ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 spans="1:52" ht="14.25" hidden="1" customHeight="1" x14ac:dyDescent="0.25">
      <c r="A32" t="s">
        <v>351</v>
      </c>
      <c r="B32" s="16">
        <v>42530</v>
      </c>
      <c r="C32" s="16">
        <v>42620</v>
      </c>
      <c r="D32" s="16">
        <v>42620</v>
      </c>
      <c r="E32">
        <v>2016524</v>
      </c>
      <c r="F32" t="s">
        <v>64</v>
      </c>
      <c r="G32" t="s">
        <v>352</v>
      </c>
      <c r="H32" t="s">
        <v>273</v>
      </c>
      <c r="I32" t="s">
        <v>353</v>
      </c>
      <c r="J32" t="s">
        <v>118</v>
      </c>
      <c r="K32" t="s">
        <v>69</v>
      </c>
      <c r="L32" t="s">
        <v>210</v>
      </c>
      <c r="N32" t="s">
        <v>161</v>
      </c>
      <c r="O32" t="s">
        <v>354</v>
      </c>
      <c r="P32" t="s">
        <v>355</v>
      </c>
      <c r="Q32">
        <v>8274950</v>
      </c>
      <c r="R32">
        <v>15669</v>
      </c>
      <c r="S32">
        <v>80346873</v>
      </c>
      <c r="T32" t="s">
        <v>356</v>
      </c>
      <c r="U32" t="s">
        <v>144</v>
      </c>
      <c r="V32" t="s">
        <v>145</v>
      </c>
      <c r="W32">
        <v>18618</v>
      </c>
      <c r="X32" t="s">
        <v>246</v>
      </c>
      <c r="Y32" t="s">
        <v>357</v>
      </c>
      <c r="Z32">
        <v>0.3</v>
      </c>
      <c r="AB32" t="s">
        <v>112</v>
      </c>
      <c r="AC32" t="s">
        <v>113</v>
      </c>
      <c r="AE32" s="3"/>
      <c r="AF32" s="3"/>
      <c r="AG32">
        <v>25.48</v>
      </c>
      <c r="AH32" t="s">
        <v>82</v>
      </c>
      <c r="AI32" s="18">
        <v>25.48</v>
      </c>
      <c r="AJ32">
        <v>0</v>
      </c>
      <c r="AK32">
        <v>25.48</v>
      </c>
      <c r="AL32">
        <v>25.48</v>
      </c>
      <c r="AM32" s="19" t="s">
        <v>82</v>
      </c>
      <c r="AN32">
        <v>10.19</v>
      </c>
      <c r="AO32">
        <v>0</v>
      </c>
      <c r="AP32">
        <v>10.19</v>
      </c>
      <c r="AQ32">
        <v>10.19</v>
      </c>
      <c r="AR32" s="19" t="s">
        <v>82</v>
      </c>
      <c r="AS32">
        <v>0</v>
      </c>
      <c r="AT32" s="20">
        <f>IF(t_ExtractAll[[#This Row],[Currency]]="GBP",t_ExtractAll[[#This Row],[Claimed Amount]]*$BD$2,IF(t_ExtractAll[[#This Row],[Currency]]="USD",t_ExtractAll[[#This Row],[Claimed Amount]]*$BD$3,IF(t_ExtractAll[[#This Row],[Currency]]="MXN",t_ExtractAll[[#This Row],[Claimed Amount]]*$BD$4,t_ExtractAll[[#This Row],[Claimed Amount]])))</f>
        <v>25.48</v>
      </c>
      <c r="AU32" s="20">
        <f>IF(t_ExtractAll[[#This Row],[Currency2]]="GBP",t_ExtractAll[[#This Row],[Accruals Plant]]*$BD$2,IF(t_ExtractAll[[#This Row],[Currency2]]="USD",t_ExtractAll[[#This Row],[Accruals Plant]]*$BD$3,IF(t_ExtractAll[[#This Row],[Currency2]]="MXN",t_ExtractAll[[#This Row],[Accruals Plant]]*$BD$4,t_ExtractAll[[#This Row],[Accruals Plant]])))</f>
        <v>10.19</v>
      </c>
      <c r="AV32" s="20">
        <f>IF(t_ExtractAll[[#This Row],[IMD_Currency]]="GBP",t_ExtractAll[[#This Row],[Accruals ABII]]*$BD$2,IF(t_ExtractAll[[#This Row],[IMD_Currency]]="USD",t_ExtractAll[[#This Row],[Accruals ABII]]*$BD$3,t_ExtractAll[[#This Row],[Accruals ABII]]))</f>
        <v>25.48</v>
      </c>
      <c r="AW32"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v>
      </c>
      <c r="AX32" s="20">
        <f>IF(t_ExtractAll[[#This Row],[IMD_Currency]]="GBP",t_ExtractAll[[#This Row],[Amount Accepted (ABII)]]*$BD$2,IF(t_ExtractAll[[#This Row],[IMD_Currency]]="USD",t_ExtractAll[[#This Row],[Amount Accepted (ABII)]]*$BD$3,t_ExtractAll[[#This Row],[Amount Accepted (ABII)]]))</f>
        <v>25.48</v>
      </c>
      <c r="AY32" s="20">
        <f>IF((t_ExtractAll[[#This Row],[Amount Accepted ABII '[EUR']]]-t_ExtractAll[[#This Row],[Amount Accepted Plant '[EUR']]])&lt;0,0,t_ExtractAll[[#This Row],[Amount Accepted ABII '[EUR']]]-t_ExtractAll[[#This Row],[Amount Accepted Plant '[EUR']]])</f>
        <v>15.290000000000001</v>
      </c>
      <c r="AZ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 spans="1:52" ht="14.25" hidden="1" customHeight="1" x14ac:dyDescent="0.25">
      <c r="A33" t="s">
        <v>358</v>
      </c>
      <c r="B33" s="16">
        <v>42531</v>
      </c>
      <c r="C33" s="16">
        <v>42536</v>
      </c>
      <c r="D33" s="16">
        <v>42536</v>
      </c>
      <c r="E33">
        <v>2016525</v>
      </c>
      <c r="F33" t="s">
        <v>64</v>
      </c>
      <c r="G33" t="s">
        <v>359</v>
      </c>
      <c r="H33" t="s">
        <v>287</v>
      </c>
      <c r="I33" t="s">
        <v>360</v>
      </c>
      <c r="J33" t="s">
        <v>118</v>
      </c>
      <c r="K33" t="s">
        <v>69</v>
      </c>
      <c r="L33" t="s">
        <v>70</v>
      </c>
      <c r="N33" t="s">
        <v>71</v>
      </c>
      <c r="O33" t="s">
        <v>361</v>
      </c>
      <c r="P33" t="s">
        <v>362</v>
      </c>
      <c r="Q33">
        <v>8371214</v>
      </c>
      <c r="R33">
        <v>10</v>
      </c>
      <c r="S33">
        <v>80376855</v>
      </c>
      <c r="T33" t="s">
        <v>363</v>
      </c>
      <c r="U33" t="s">
        <v>75</v>
      </c>
      <c r="V33" t="s">
        <v>76</v>
      </c>
      <c r="W33">
        <v>52312</v>
      </c>
      <c r="X33" t="s">
        <v>364</v>
      </c>
      <c r="Y33" t="s">
        <v>365</v>
      </c>
      <c r="Z33">
        <v>809.74080000000004</v>
      </c>
      <c r="AB33" t="s">
        <v>79</v>
      </c>
      <c r="AC33" t="s">
        <v>80</v>
      </c>
      <c r="AD33" t="s">
        <v>366</v>
      </c>
      <c r="AE33" s="3"/>
      <c r="AF33" s="3"/>
      <c r="AG33">
        <v>625.82000000000005</v>
      </c>
      <c r="AH33" t="s">
        <v>82</v>
      </c>
      <c r="AI33" s="18">
        <v>295.82</v>
      </c>
      <c r="AJ33">
        <v>0</v>
      </c>
      <c r="AK33">
        <v>295.82</v>
      </c>
      <c r="AL33">
        <v>295.82</v>
      </c>
      <c r="AM33" s="19" t="s">
        <v>82</v>
      </c>
      <c r="AN33">
        <v>0</v>
      </c>
      <c r="AO33">
        <v>0</v>
      </c>
      <c r="AP33">
        <v>0</v>
      </c>
      <c r="AQ33">
        <v>0</v>
      </c>
      <c r="AR33" s="19" t="s">
        <v>82</v>
      </c>
      <c r="AS33">
        <v>295.82</v>
      </c>
      <c r="AT33" s="20">
        <f>IF(t_ExtractAll[[#This Row],[Currency]]="GBP",t_ExtractAll[[#This Row],[Claimed Amount]]*$BD$2,IF(t_ExtractAll[[#This Row],[Currency]]="USD",t_ExtractAll[[#This Row],[Claimed Amount]]*$BD$3,IF(t_ExtractAll[[#This Row],[Currency]]="MXN",t_ExtractAll[[#This Row],[Claimed Amount]]*$BD$4,t_ExtractAll[[#This Row],[Claimed Amount]])))</f>
        <v>625.82000000000005</v>
      </c>
      <c r="AU33" s="20">
        <f>IF(t_ExtractAll[[#This Row],[Currency2]]="GBP",t_ExtractAll[[#This Row],[Accruals Plant]]*$BD$2,IF(t_ExtractAll[[#This Row],[Currency2]]="USD",t_ExtractAll[[#This Row],[Accruals Plant]]*$BD$3,IF(t_ExtractAll[[#This Row],[Currency2]]="MXN",t_ExtractAll[[#This Row],[Accruals Plant]]*$BD$4,t_ExtractAll[[#This Row],[Accruals Plant]])))</f>
        <v>0</v>
      </c>
      <c r="AV33" s="20">
        <f>IF(t_ExtractAll[[#This Row],[IMD_Currency]]="GBP",t_ExtractAll[[#This Row],[Accruals ABII]]*$BD$2,IF(t_ExtractAll[[#This Row],[IMD_Currency]]="USD",t_ExtractAll[[#This Row],[Accruals ABII]]*$BD$3,t_ExtractAll[[#This Row],[Accruals ABII]]))</f>
        <v>295.82</v>
      </c>
      <c r="AW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 s="20">
        <f>IF(t_ExtractAll[[#This Row],[IMD_Currency]]="GBP",t_ExtractAll[[#This Row],[Amount Accepted (ABII)]]*$BD$2,IF(t_ExtractAll[[#This Row],[IMD_Currency]]="USD",t_ExtractAll[[#This Row],[Amount Accepted (ABII)]]*$BD$3,t_ExtractAll[[#This Row],[Amount Accepted (ABII)]]))</f>
        <v>295.82</v>
      </c>
      <c r="AY33" s="20">
        <f>IF((t_ExtractAll[[#This Row],[Amount Accepted ABII '[EUR']]]-t_ExtractAll[[#This Row],[Amount Accepted Plant '[EUR']]])&lt;0,0,t_ExtractAll[[#This Row],[Amount Accepted ABII '[EUR']]]-t_ExtractAll[[#This Row],[Amount Accepted Plant '[EUR']]])</f>
        <v>295.82</v>
      </c>
      <c r="AZ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4" spans="1:52" ht="14.25" hidden="1" customHeight="1" x14ac:dyDescent="0.25">
      <c r="A34" t="s">
        <v>367</v>
      </c>
      <c r="B34" s="16">
        <v>42530</v>
      </c>
      <c r="C34" s="16">
        <v>42571</v>
      </c>
      <c r="D34" s="16">
        <v>42578</v>
      </c>
      <c r="E34">
        <v>2016526</v>
      </c>
      <c r="F34" t="s">
        <v>64</v>
      </c>
      <c r="G34" t="s">
        <v>352</v>
      </c>
      <c r="H34" t="s">
        <v>273</v>
      </c>
      <c r="I34" t="s">
        <v>353</v>
      </c>
      <c r="J34" t="s">
        <v>118</v>
      </c>
      <c r="K34" t="s">
        <v>69</v>
      </c>
      <c r="L34" t="s">
        <v>195</v>
      </c>
      <c r="N34" t="s">
        <v>161</v>
      </c>
      <c r="O34" t="s">
        <v>162</v>
      </c>
      <c r="Q34">
        <v>8295783</v>
      </c>
      <c r="R34">
        <v>15701</v>
      </c>
      <c r="S34">
        <v>80371242</v>
      </c>
      <c r="T34" t="s">
        <v>368</v>
      </c>
      <c r="U34" t="s">
        <v>369</v>
      </c>
      <c r="V34" t="s">
        <v>145</v>
      </c>
      <c r="W34">
        <v>48511</v>
      </c>
      <c r="X34" t="s">
        <v>370</v>
      </c>
      <c r="Y34" t="s">
        <v>371</v>
      </c>
      <c r="Z34">
        <v>11.01</v>
      </c>
      <c r="AB34" t="s">
        <v>112</v>
      </c>
      <c r="AC34" t="s">
        <v>164</v>
      </c>
      <c r="AD34" s="3" t="s">
        <v>372</v>
      </c>
      <c r="AE34" s="3"/>
      <c r="AF34" s="3"/>
      <c r="AG34">
        <v>1701.36</v>
      </c>
      <c r="AH34" t="s">
        <v>82</v>
      </c>
      <c r="AI34" s="18">
        <v>1701.36</v>
      </c>
      <c r="AJ34">
        <v>0</v>
      </c>
      <c r="AK34">
        <v>1701.36</v>
      </c>
      <c r="AL34">
        <v>1701.36</v>
      </c>
      <c r="AM34" s="19" t="s">
        <v>82</v>
      </c>
      <c r="AN34">
        <v>897.73149999999998</v>
      </c>
      <c r="AO34">
        <v>0</v>
      </c>
      <c r="AP34">
        <v>897.73149999999998</v>
      </c>
      <c r="AQ34">
        <v>897.73149999999998</v>
      </c>
      <c r="AR34" s="19" t="s">
        <v>82</v>
      </c>
      <c r="AS34">
        <v>0</v>
      </c>
      <c r="AT34" s="20">
        <f>IF(t_ExtractAll[[#This Row],[Currency]]="GBP",t_ExtractAll[[#This Row],[Claimed Amount]]*$BD$2,IF(t_ExtractAll[[#This Row],[Currency]]="USD",t_ExtractAll[[#This Row],[Claimed Amount]]*$BD$3,IF(t_ExtractAll[[#This Row],[Currency]]="MXN",t_ExtractAll[[#This Row],[Claimed Amount]]*$BD$4,t_ExtractAll[[#This Row],[Claimed Amount]])))</f>
        <v>1701.36</v>
      </c>
      <c r="AU34" s="20">
        <f>IF(t_ExtractAll[[#This Row],[Currency2]]="GBP",t_ExtractAll[[#This Row],[Accruals Plant]]*$BD$2,IF(t_ExtractAll[[#This Row],[Currency2]]="USD",t_ExtractAll[[#This Row],[Accruals Plant]]*$BD$3,IF(t_ExtractAll[[#This Row],[Currency2]]="MXN",t_ExtractAll[[#This Row],[Accruals Plant]]*$BD$4,t_ExtractAll[[#This Row],[Accruals Plant]])))</f>
        <v>897.73149999999998</v>
      </c>
      <c r="AV34" s="20">
        <f>IF(t_ExtractAll[[#This Row],[IMD_Currency]]="GBP",t_ExtractAll[[#This Row],[Accruals ABII]]*$BD$2,IF(t_ExtractAll[[#This Row],[IMD_Currency]]="USD",t_ExtractAll[[#This Row],[Accruals ABII]]*$BD$3,t_ExtractAll[[#This Row],[Accruals ABII]]))</f>
        <v>1701.36</v>
      </c>
      <c r="AW34" s="20">
        <f>IF(t_ExtractAll[[#This Row],[Currency2]]="GBP",t_ExtractAll[[#This Row],[PlantAmountAccepted]]*$BD$2,IF(t_ExtractAll[[#This Row],[Currency2]]="USD",t_ExtractAll[[#This Row],[PlantAmountAccepted]]*$BD$3,IF(t_ExtractAll[[#This Row],[Currency2]]="MXN",t_ExtractAll[[#This Row],[PlantAmountAccepted]]*$BD$4,t_ExtractAll[[#This Row],[PlantAmountAccepted]])))</f>
        <v>897.73149999999998</v>
      </c>
      <c r="AX34" s="20">
        <f>IF(t_ExtractAll[[#This Row],[IMD_Currency]]="GBP",t_ExtractAll[[#This Row],[Amount Accepted (ABII)]]*$BD$2,IF(t_ExtractAll[[#This Row],[IMD_Currency]]="USD",t_ExtractAll[[#This Row],[Amount Accepted (ABII)]]*$BD$3,t_ExtractAll[[#This Row],[Amount Accepted (ABII)]]))</f>
        <v>1701.36</v>
      </c>
      <c r="AY34" s="20">
        <f>IF((t_ExtractAll[[#This Row],[Amount Accepted ABII '[EUR']]]-t_ExtractAll[[#This Row],[Amount Accepted Plant '[EUR']]])&lt;0,0,t_ExtractAll[[#This Row],[Amount Accepted ABII '[EUR']]]-t_ExtractAll[[#This Row],[Amount Accepted Plant '[EUR']]])</f>
        <v>803.62849999999992</v>
      </c>
      <c r="AZ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5" spans="1:52" ht="14.25" hidden="1" customHeight="1" x14ac:dyDescent="0.25">
      <c r="A35" t="s">
        <v>373</v>
      </c>
      <c r="B35" s="16">
        <v>42531</v>
      </c>
      <c r="C35" s="16">
        <v>42536</v>
      </c>
      <c r="D35" s="16">
        <v>42536</v>
      </c>
      <c r="E35">
        <v>2016527</v>
      </c>
      <c r="F35" t="s">
        <v>64</v>
      </c>
      <c r="G35" t="s">
        <v>374</v>
      </c>
      <c r="H35" t="s">
        <v>287</v>
      </c>
      <c r="I35" t="s">
        <v>375</v>
      </c>
      <c r="J35" t="s">
        <v>118</v>
      </c>
      <c r="K35" t="s">
        <v>69</v>
      </c>
      <c r="L35" t="s">
        <v>139</v>
      </c>
      <c r="N35" t="s">
        <v>90</v>
      </c>
      <c r="O35" t="s">
        <v>131</v>
      </c>
      <c r="P35" t="s">
        <v>376</v>
      </c>
      <c r="Q35">
        <v>8390565</v>
      </c>
      <c r="R35" t="s">
        <v>377</v>
      </c>
      <c r="U35" t="s">
        <v>182</v>
      </c>
      <c r="V35" t="s">
        <v>145</v>
      </c>
      <c r="W35">
        <v>48710</v>
      </c>
      <c r="X35" t="s">
        <v>378</v>
      </c>
      <c r="Y35" t="s">
        <v>379</v>
      </c>
      <c r="Z35">
        <v>0.66</v>
      </c>
      <c r="AB35" t="s">
        <v>97</v>
      </c>
      <c r="AC35" t="s">
        <v>98</v>
      </c>
      <c r="AD35" t="s">
        <v>380</v>
      </c>
      <c r="AE35" s="3"/>
      <c r="AF35" s="3"/>
      <c r="AG35">
        <v>127.05</v>
      </c>
      <c r="AH35" t="s">
        <v>82</v>
      </c>
      <c r="AI35" s="18">
        <v>127.05</v>
      </c>
      <c r="AJ35">
        <v>0</v>
      </c>
      <c r="AK35">
        <v>127.05</v>
      </c>
      <c r="AL35">
        <v>127.05</v>
      </c>
      <c r="AM35" s="19" t="s">
        <v>82</v>
      </c>
      <c r="AN35">
        <v>62.26</v>
      </c>
      <c r="AO35">
        <v>0</v>
      </c>
      <c r="AP35">
        <v>62.26</v>
      </c>
      <c r="AQ35">
        <v>62.26</v>
      </c>
      <c r="AR35" s="19" t="s">
        <v>82</v>
      </c>
      <c r="AS35">
        <v>0</v>
      </c>
      <c r="AT35" s="20">
        <f>IF(t_ExtractAll[[#This Row],[Currency]]="GBP",t_ExtractAll[[#This Row],[Claimed Amount]]*$BD$2,IF(t_ExtractAll[[#This Row],[Currency]]="USD",t_ExtractAll[[#This Row],[Claimed Amount]]*$BD$3,IF(t_ExtractAll[[#This Row],[Currency]]="MXN",t_ExtractAll[[#This Row],[Claimed Amount]]*$BD$4,t_ExtractAll[[#This Row],[Claimed Amount]])))</f>
        <v>127.05</v>
      </c>
      <c r="AU35" s="20">
        <f>IF(t_ExtractAll[[#This Row],[Currency2]]="GBP",t_ExtractAll[[#This Row],[Accruals Plant]]*$BD$2,IF(t_ExtractAll[[#This Row],[Currency2]]="USD",t_ExtractAll[[#This Row],[Accruals Plant]]*$BD$3,IF(t_ExtractAll[[#This Row],[Currency2]]="MXN",t_ExtractAll[[#This Row],[Accruals Plant]]*$BD$4,t_ExtractAll[[#This Row],[Accruals Plant]])))</f>
        <v>62.26</v>
      </c>
      <c r="AV35" s="20">
        <f>IF(t_ExtractAll[[#This Row],[IMD_Currency]]="GBP",t_ExtractAll[[#This Row],[Accruals ABII]]*$BD$2,IF(t_ExtractAll[[#This Row],[IMD_Currency]]="USD",t_ExtractAll[[#This Row],[Accruals ABII]]*$BD$3,t_ExtractAll[[#This Row],[Accruals ABII]]))</f>
        <v>127.05</v>
      </c>
      <c r="AW35" s="20">
        <f>IF(t_ExtractAll[[#This Row],[Currency2]]="GBP",t_ExtractAll[[#This Row],[PlantAmountAccepted]]*$BD$2,IF(t_ExtractAll[[#This Row],[Currency2]]="USD",t_ExtractAll[[#This Row],[PlantAmountAccepted]]*$BD$3,IF(t_ExtractAll[[#This Row],[Currency2]]="MXN",t_ExtractAll[[#This Row],[PlantAmountAccepted]]*$BD$4,t_ExtractAll[[#This Row],[PlantAmountAccepted]])))</f>
        <v>62.26</v>
      </c>
      <c r="AX35" s="20">
        <f>IF(t_ExtractAll[[#This Row],[IMD_Currency]]="GBP",t_ExtractAll[[#This Row],[Amount Accepted (ABII)]]*$BD$2,IF(t_ExtractAll[[#This Row],[IMD_Currency]]="USD",t_ExtractAll[[#This Row],[Amount Accepted (ABII)]]*$BD$3,t_ExtractAll[[#This Row],[Amount Accepted (ABII)]]))</f>
        <v>127.05</v>
      </c>
      <c r="AY35" s="20">
        <f>IF((t_ExtractAll[[#This Row],[Amount Accepted ABII '[EUR']]]-t_ExtractAll[[#This Row],[Amount Accepted Plant '[EUR']]])&lt;0,0,t_ExtractAll[[#This Row],[Amount Accepted ABII '[EUR']]]-t_ExtractAll[[#This Row],[Amount Accepted Plant '[EUR']]])</f>
        <v>64.789999999999992</v>
      </c>
      <c r="AZ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6" spans="1:52" ht="14.25" hidden="1" customHeight="1" x14ac:dyDescent="0.25">
      <c r="A36" t="s">
        <v>381</v>
      </c>
      <c r="B36" s="16">
        <v>42534</v>
      </c>
      <c r="C36" s="16">
        <v>42682</v>
      </c>
      <c r="D36" s="16">
        <v>42682</v>
      </c>
      <c r="E36">
        <v>2016522</v>
      </c>
      <c r="F36" t="s">
        <v>64</v>
      </c>
      <c r="G36" t="s">
        <v>382</v>
      </c>
      <c r="H36" t="s">
        <v>287</v>
      </c>
      <c r="I36" t="s">
        <v>67</v>
      </c>
      <c r="J36" t="s">
        <v>68</v>
      </c>
      <c r="K36" t="s">
        <v>69</v>
      </c>
      <c r="L36" t="s">
        <v>139</v>
      </c>
      <c r="N36" t="s">
        <v>90</v>
      </c>
      <c r="O36" t="s">
        <v>121</v>
      </c>
      <c r="P36" t="s">
        <v>383</v>
      </c>
      <c r="Q36">
        <v>8347132</v>
      </c>
      <c r="R36" t="s">
        <v>384</v>
      </c>
      <c r="S36">
        <v>80382972</v>
      </c>
      <c r="T36" t="s">
        <v>385</v>
      </c>
      <c r="U36" t="s">
        <v>278</v>
      </c>
      <c r="V36" t="s">
        <v>145</v>
      </c>
      <c r="W36">
        <v>48081</v>
      </c>
      <c r="X36" t="s">
        <v>386</v>
      </c>
      <c r="Y36" t="s">
        <v>387</v>
      </c>
      <c r="Z36">
        <v>6.72</v>
      </c>
      <c r="AB36" t="s">
        <v>79</v>
      </c>
      <c r="AC36" t="s">
        <v>127</v>
      </c>
      <c r="AD36" t="s">
        <v>388</v>
      </c>
      <c r="AE36" s="3"/>
      <c r="AF36" s="3"/>
      <c r="AG36">
        <v>752</v>
      </c>
      <c r="AH36" t="s">
        <v>82</v>
      </c>
      <c r="AI36" s="18">
        <v>626.64</v>
      </c>
      <c r="AJ36">
        <v>125.36</v>
      </c>
      <c r="AK36">
        <v>752</v>
      </c>
      <c r="AL36">
        <v>752</v>
      </c>
      <c r="AM36" s="19" t="s">
        <v>82</v>
      </c>
      <c r="AN36">
        <v>312.48</v>
      </c>
      <c r="AO36">
        <v>125.36</v>
      </c>
      <c r="AP36">
        <v>437.84</v>
      </c>
      <c r="AQ36">
        <v>437.84</v>
      </c>
      <c r="AR36" s="19" t="s">
        <v>82</v>
      </c>
      <c r="AS36">
        <v>0</v>
      </c>
      <c r="AT36" s="20">
        <f>IF(t_ExtractAll[[#This Row],[Currency]]="GBP",t_ExtractAll[[#This Row],[Claimed Amount]]*$BD$2,IF(t_ExtractAll[[#This Row],[Currency]]="USD",t_ExtractAll[[#This Row],[Claimed Amount]]*$BD$3,IF(t_ExtractAll[[#This Row],[Currency]]="MXN",t_ExtractAll[[#This Row],[Claimed Amount]]*$BD$4,t_ExtractAll[[#This Row],[Claimed Amount]])))</f>
        <v>752</v>
      </c>
      <c r="AU36" s="20">
        <f>IF(t_ExtractAll[[#This Row],[Currency2]]="GBP",t_ExtractAll[[#This Row],[Accruals Plant]]*$BD$2,IF(t_ExtractAll[[#This Row],[Currency2]]="USD",t_ExtractAll[[#This Row],[Accruals Plant]]*$BD$3,IF(t_ExtractAll[[#This Row],[Currency2]]="MXN",t_ExtractAll[[#This Row],[Accruals Plant]]*$BD$4,t_ExtractAll[[#This Row],[Accruals Plant]])))</f>
        <v>437.84</v>
      </c>
      <c r="AV36" s="20">
        <f>IF(t_ExtractAll[[#This Row],[IMD_Currency]]="GBP",t_ExtractAll[[#This Row],[Accruals ABII]]*$BD$2,IF(t_ExtractAll[[#This Row],[IMD_Currency]]="USD",t_ExtractAll[[#This Row],[Accruals ABII]]*$BD$3,t_ExtractAll[[#This Row],[Accruals ABII]]))</f>
        <v>752</v>
      </c>
      <c r="AW36" s="20">
        <f>IF(t_ExtractAll[[#This Row],[Currency2]]="GBP",t_ExtractAll[[#This Row],[PlantAmountAccepted]]*$BD$2,IF(t_ExtractAll[[#This Row],[Currency2]]="USD",t_ExtractAll[[#This Row],[PlantAmountAccepted]]*$BD$3,IF(t_ExtractAll[[#This Row],[Currency2]]="MXN",t_ExtractAll[[#This Row],[PlantAmountAccepted]]*$BD$4,t_ExtractAll[[#This Row],[PlantAmountAccepted]])))</f>
        <v>437.84</v>
      </c>
      <c r="AX36" s="20">
        <f>IF(t_ExtractAll[[#This Row],[IMD_Currency]]="GBP",t_ExtractAll[[#This Row],[Amount Accepted (ABII)]]*$BD$2,IF(t_ExtractAll[[#This Row],[IMD_Currency]]="USD",t_ExtractAll[[#This Row],[Amount Accepted (ABII)]]*$BD$3,t_ExtractAll[[#This Row],[Amount Accepted (ABII)]]))</f>
        <v>752</v>
      </c>
      <c r="AY36" s="20">
        <f>IF((t_ExtractAll[[#This Row],[Amount Accepted ABII '[EUR']]]-t_ExtractAll[[#This Row],[Amount Accepted Plant '[EUR']]])&lt;0,0,t_ExtractAll[[#This Row],[Amount Accepted ABII '[EUR']]]-t_ExtractAll[[#This Row],[Amount Accepted Plant '[EUR']]])</f>
        <v>314.16000000000003</v>
      </c>
      <c r="AZ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7" spans="1:52" ht="14.25" hidden="1" customHeight="1" x14ac:dyDescent="0.25">
      <c r="A37" t="s">
        <v>389</v>
      </c>
      <c r="B37" s="16">
        <v>42534</v>
      </c>
      <c r="C37" s="16">
        <v>42675</v>
      </c>
      <c r="D37" s="16">
        <v>42675</v>
      </c>
      <c r="E37">
        <v>2016529</v>
      </c>
      <c r="F37" t="s">
        <v>64</v>
      </c>
      <c r="G37" t="s">
        <v>382</v>
      </c>
      <c r="H37" t="s">
        <v>287</v>
      </c>
      <c r="I37" t="s">
        <v>67</v>
      </c>
      <c r="J37" t="s">
        <v>68</v>
      </c>
      <c r="K37" t="s">
        <v>88</v>
      </c>
      <c r="L37" t="s">
        <v>70</v>
      </c>
      <c r="N37" t="s">
        <v>71</v>
      </c>
      <c r="O37" t="s">
        <v>72</v>
      </c>
      <c r="P37" t="s">
        <v>390</v>
      </c>
      <c r="R37" t="s">
        <v>391</v>
      </c>
      <c r="U37" t="s">
        <v>278</v>
      </c>
      <c r="V37" t="s">
        <v>145</v>
      </c>
      <c r="W37" t="s">
        <v>392</v>
      </c>
      <c r="Y37" t="s">
        <v>393</v>
      </c>
      <c r="Z37">
        <v>3515.88</v>
      </c>
      <c r="AB37" t="s">
        <v>79</v>
      </c>
      <c r="AC37" t="s">
        <v>80</v>
      </c>
      <c r="AD37" s="3" t="s">
        <v>394</v>
      </c>
      <c r="AE37" s="3"/>
      <c r="AF37" s="3"/>
      <c r="AG37">
        <v>895.82</v>
      </c>
      <c r="AH37" t="s">
        <v>82</v>
      </c>
      <c r="AI37" s="18">
        <v>895.82</v>
      </c>
      <c r="AJ37">
        <v>0</v>
      </c>
      <c r="AK37">
        <v>895.82</v>
      </c>
      <c r="AM37" s="19" t="s">
        <v>82</v>
      </c>
      <c r="AN37">
        <v>0</v>
      </c>
      <c r="AO37">
        <v>0</v>
      </c>
      <c r="AP37">
        <v>0</v>
      </c>
      <c r="AR37" s="19" t="s">
        <v>82</v>
      </c>
      <c r="AS37">
        <v>895.82</v>
      </c>
      <c r="AT37" s="20">
        <f>IF(t_ExtractAll[[#This Row],[Currency]]="GBP",t_ExtractAll[[#This Row],[Claimed Amount]]*$BD$2,IF(t_ExtractAll[[#This Row],[Currency]]="USD",t_ExtractAll[[#This Row],[Claimed Amount]]*$BD$3,IF(t_ExtractAll[[#This Row],[Currency]]="MXN",t_ExtractAll[[#This Row],[Claimed Amount]]*$BD$4,t_ExtractAll[[#This Row],[Claimed Amount]])))</f>
        <v>895.82</v>
      </c>
      <c r="AU37" s="20">
        <f>IF(t_ExtractAll[[#This Row],[Currency2]]="GBP",t_ExtractAll[[#This Row],[Accruals Plant]]*$BD$2,IF(t_ExtractAll[[#This Row],[Currency2]]="USD",t_ExtractAll[[#This Row],[Accruals Plant]]*$BD$3,IF(t_ExtractAll[[#This Row],[Currency2]]="MXN",t_ExtractAll[[#This Row],[Accruals Plant]]*$BD$4,t_ExtractAll[[#This Row],[Accruals Plant]])))</f>
        <v>0</v>
      </c>
      <c r="AV37" s="20">
        <f>IF(t_ExtractAll[[#This Row],[IMD_Currency]]="GBP",t_ExtractAll[[#This Row],[Accruals ABII]]*$BD$2,IF(t_ExtractAll[[#This Row],[IMD_Currency]]="USD",t_ExtractAll[[#This Row],[Accruals ABII]]*$BD$3,t_ExtractAll[[#This Row],[Accruals ABII]]))</f>
        <v>895.82</v>
      </c>
      <c r="AW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 s="20">
        <f>IF(t_ExtractAll[[#This Row],[IMD_Currency]]="GBP",t_ExtractAll[[#This Row],[Amount Accepted (ABII)]]*$BD$2,IF(t_ExtractAll[[#This Row],[IMD_Currency]]="USD",t_ExtractAll[[#This Row],[Amount Accepted (ABII)]]*$BD$3,t_ExtractAll[[#This Row],[Amount Accepted (ABII)]]))</f>
        <v>0</v>
      </c>
      <c r="AY37" s="20">
        <f>IF((t_ExtractAll[[#This Row],[Amount Accepted ABII '[EUR']]]-t_ExtractAll[[#This Row],[Amount Accepted Plant '[EUR']]])&lt;0,0,t_ExtractAll[[#This Row],[Amount Accepted ABII '[EUR']]]-t_ExtractAll[[#This Row],[Amount Accepted Plant '[EUR']]])</f>
        <v>0</v>
      </c>
      <c r="AZ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8" spans="1:52" ht="14.25" hidden="1" customHeight="1" x14ac:dyDescent="0.25">
      <c r="A38" t="s">
        <v>395</v>
      </c>
      <c r="B38" s="16">
        <v>42534</v>
      </c>
      <c r="C38" s="16">
        <v>42618</v>
      </c>
      <c r="D38" s="16">
        <v>42618</v>
      </c>
      <c r="E38">
        <v>2016528</v>
      </c>
      <c r="F38" t="s">
        <v>64</v>
      </c>
      <c r="G38" t="s">
        <v>396</v>
      </c>
      <c r="H38" t="s">
        <v>86</v>
      </c>
      <c r="I38" t="s">
        <v>117</v>
      </c>
      <c r="J38" t="s">
        <v>68</v>
      </c>
      <c r="K38" t="s">
        <v>88</v>
      </c>
      <c r="L38" t="s">
        <v>130</v>
      </c>
      <c r="N38" t="s">
        <v>90</v>
      </c>
      <c r="O38" t="s">
        <v>321</v>
      </c>
      <c r="P38" s="3" t="s">
        <v>397</v>
      </c>
      <c r="Q38">
        <v>8501716</v>
      </c>
      <c r="R38">
        <v>4504659144</v>
      </c>
      <c r="S38">
        <v>80421520</v>
      </c>
      <c r="U38" t="s">
        <v>398</v>
      </c>
      <c r="V38" t="s">
        <v>76</v>
      </c>
      <c r="W38">
        <v>53955</v>
      </c>
      <c r="X38" t="s">
        <v>399</v>
      </c>
      <c r="Y38" t="s">
        <v>400</v>
      </c>
      <c r="Z38">
        <v>176.364</v>
      </c>
      <c r="AB38" t="s">
        <v>97</v>
      </c>
      <c r="AC38" t="s">
        <v>98</v>
      </c>
      <c r="AD38" t="s">
        <v>401</v>
      </c>
      <c r="AE38" s="3"/>
      <c r="AF38" s="3"/>
      <c r="AG38">
        <v>0</v>
      </c>
      <c r="AH38" t="s">
        <v>82</v>
      </c>
      <c r="AI38" s="18">
        <v>0</v>
      </c>
      <c r="AJ38">
        <v>0</v>
      </c>
      <c r="AK38">
        <v>0</v>
      </c>
      <c r="AM38" s="19" t="s">
        <v>82</v>
      </c>
      <c r="AN38">
        <v>0</v>
      </c>
      <c r="AO38">
        <v>0</v>
      </c>
      <c r="AP38">
        <v>0</v>
      </c>
      <c r="AR38" s="19" t="s">
        <v>82</v>
      </c>
      <c r="AS38">
        <v>0</v>
      </c>
      <c r="AT38" s="20">
        <f>IF(t_ExtractAll[[#This Row],[Currency]]="GBP",t_ExtractAll[[#This Row],[Claimed Amount]]*$BD$2,IF(t_ExtractAll[[#This Row],[Currency]]="USD",t_ExtractAll[[#This Row],[Claimed Amount]]*$BD$3,IF(t_ExtractAll[[#This Row],[Currency]]="MXN",t_ExtractAll[[#This Row],[Claimed Amount]]*$BD$4,t_ExtractAll[[#This Row],[Claimed Amount]])))</f>
        <v>0</v>
      </c>
      <c r="AU38" s="20">
        <f>IF(t_ExtractAll[[#This Row],[Currency2]]="GBP",t_ExtractAll[[#This Row],[Accruals Plant]]*$BD$2,IF(t_ExtractAll[[#This Row],[Currency2]]="USD",t_ExtractAll[[#This Row],[Accruals Plant]]*$BD$3,IF(t_ExtractAll[[#This Row],[Currency2]]="MXN",t_ExtractAll[[#This Row],[Accruals Plant]]*$BD$4,t_ExtractAll[[#This Row],[Accruals Plant]])))</f>
        <v>0</v>
      </c>
      <c r="AV38" s="20">
        <f>IF(t_ExtractAll[[#This Row],[IMD_Currency]]="GBP",t_ExtractAll[[#This Row],[Accruals ABII]]*$BD$2,IF(t_ExtractAll[[#This Row],[IMD_Currency]]="USD",t_ExtractAll[[#This Row],[Accruals ABII]]*$BD$3,t_ExtractAll[[#This Row],[Accruals ABII]]))</f>
        <v>0</v>
      </c>
      <c r="AW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 s="20">
        <f>IF(t_ExtractAll[[#This Row],[IMD_Currency]]="GBP",t_ExtractAll[[#This Row],[Amount Accepted (ABII)]]*$BD$2,IF(t_ExtractAll[[#This Row],[IMD_Currency]]="USD",t_ExtractAll[[#This Row],[Amount Accepted (ABII)]]*$BD$3,t_ExtractAll[[#This Row],[Amount Accepted (ABII)]]))</f>
        <v>0</v>
      </c>
      <c r="AY38" s="20">
        <f>IF((t_ExtractAll[[#This Row],[Amount Accepted ABII '[EUR']]]-t_ExtractAll[[#This Row],[Amount Accepted Plant '[EUR']]])&lt;0,0,t_ExtractAll[[#This Row],[Amount Accepted ABII '[EUR']]]-t_ExtractAll[[#This Row],[Amount Accepted Plant '[EUR']]])</f>
        <v>0</v>
      </c>
      <c r="AZ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9" spans="1:52" ht="14.25" hidden="1" customHeight="1" x14ac:dyDescent="0.25">
      <c r="A39" t="s">
        <v>402</v>
      </c>
      <c r="B39" s="16">
        <v>42534</v>
      </c>
      <c r="C39" s="16">
        <v>42541</v>
      </c>
      <c r="D39" s="16">
        <v>42541</v>
      </c>
      <c r="E39">
        <v>2016532</v>
      </c>
      <c r="F39" t="s">
        <v>64</v>
      </c>
      <c r="G39" t="s">
        <v>305</v>
      </c>
      <c r="H39" t="s">
        <v>306</v>
      </c>
      <c r="I39" t="s">
        <v>307</v>
      </c>
      <c r="J39" t="s">
        <v>118</v>
      </c>
      <c r="K39" t="s">
        <v>69</v>
      </c>
      <c r="L39" t="s">
        <v>308</v>
      </c>
      <c r="N39" t="s">
        <v>90</v>
      </c>
      <c r="O39" t="s">
        <v>91</v>
      </c>
      <c r="P39" t="s">
        <v>403</v>
      </c>
      <c r="Q39" t="s">
        <v>404</v>
      </c>
      <c r="R39" t="s">
        <v>405</v>
      </c>
      <c r="U39" t="s">
        <v>312</v>
      </c>
      <c r="V39" t="s">
        <v>313</v>
      </c>
      <c r="W39">
        <v>47757</v>
      </c>
      <c r="X39" t="s">
        <v>314</v>
      </c>
      <c r="Y39" t="s">
        <v>406</v>
      </c>
      <c r="Z39">
        <v>22.32</v>
      </c>
      <c r="AB39" t="s">
        <v>97</v>
      </c>
      <c r="AC39" t="s">
        <v>98</v>
      </c>
      <c r="AD39" t="s">
        <v>407</v>
      </c>
      <c r="AE39" s="3"/>
      <c r="AF39" s="3"/>
      <c r="AG39">
        <v>0</v>
      </c>
      <c r="AH39" t="s">
        <v>82</v>
      </c>
      <c r="AI39" s="18">
        <v>0</v>
      </c>
      <c r="AJ39">
        <v>0</v>
      </c>
      <c r="AK39">
        <v>0</v>
      </c>
      <c r="AL39">
        <v>0</v>
      </c>
      <c r="AM39" s="19" t="s">
        <v>82</v>
      </c>
      <c r="AN39">
        <v>0</v>
      </c>
      <c r="AO39">
        <v>0</v>
      </c>
      <c r="AP39">
        <v>0</v>
      </c>
      <c r="AQ39">
        <v>0</v>
      </c>
      <c r="AR39" s="19" t="s">
        <v>82</v>
      </c>
      <c r="AS39">
        <v>0</v>
      </c>
      <c r="AT39" s="20">
        <f>IF(t_ExtractAll[[#This Row],[Currency]]="GBP",t_ExtractAll[[#This Row],[Claimed Amount]]*$BD$2,IF(t_ExtractAll[[#This Row],[Currency]]="USD",t_ExtractAll[[#This Row],[Claimed Amount]]*$BD$3,IF(t_ExtractAll[[#This Row],[Currency]]="MXN",t_ExtractAll[[#This Row],[Claimed Amount]]*$BD$4,t_ExtractAll[[#This Row],[Claimed Amount]])))</f>
        <v>0</v>
      </c>
      <c r="AU39" s="20">
        <f>IF(t_ExtractAll[[#This Row],[Currency2]]="GBP",t_ExtractAll[[#This Row],[Accruals Plant]]*$BD$2,IF(t_ExtractAll[[#This Row],[Currency2]]="USD",t_ExtractAll[[#This Row],[Accruals Plant]]*$BD$3,IF(t_ExtractAll[[#This Row],[Currency2]]="MXN",t_ExtractAll[[#This Row],[Accruals Plant]]*$BD$4,t_ExtractAll[[#This Row],[Accruals Plant]])))</f>
        <v>0</v>
      </c>
      <c r="AV39" s="20">
        <f>IF(t_ExtractAll[[#This Row],[IMD_Currency]]="GBP",t_ExtractAll[[#This Row],[Accruals ABII]]*$BD$2,IF(t_ExtractAll[[#This Row],[IMD_Currency]]="USD",t_ExtractAll[[#This Row],[Accruals ABII]]*$BD$3,t_ExtractAll[[#This Row],[Accruals ABII]]))</f>
        <v>0</v>
      </c>
      <c r="AW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 s="20">
        <f>IF(t_ExtractAll[[#This Row],[IMD_Currency]]="GBP",t_ExtractAll[[#This Row],[Amount Accepted (ABII)]]*$BD$2,IF(t_ExtractAll[[#This Row],[IMD_Currency]]="USD",t_ExtractAll[[#This Row],[Amount Accepted (ABII)]]*$BD$3,t_ExtractAll[[#This Row],[Amount Accepted (ABII)]]))</f>
        <v>0</v>
      </c>
      <c r="AY39" s="20">
        <f>IF((t_ExtractAll[[#This Row],[Amount Accepted ABII '[EUR']]]-t_ExtractAll[[#This Row],[Amount Accepted Plant '[EUR']]])&lt;0,0,t_ExtractAll[[#This Row],[Amount Accepted ABII '[EUR']]]-t_ExtractAll[[#This Row],[Amount Accepted Plant '[EUR']]])</f>
        <v>0</v>
      </c>
      <c r="AZ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 spans="1:52" ht="14.25" hidden="1" customHeight="1" x14ac:dyDescent="0.25">
      <c r="A40" t="s">
        <v>408</v>
      </c>
      <c r="B40" s="16">
        <v>42534</v>
      </c>
      <c r="C40" s="16">
        <v>42558</v>
      </c>
      <c r="D40" s="16">
        <v>42558</v>
      </c>
      <c r="E40">
        <v>2016533</v>
      </c>
      <c r="F40" t="s">
        <v>64</v>
      </c>
      <c r="G40" t="s">
        <v>305</v>
      </c>
      <c r="H40" t="s">
        <v>306</v>
      </c>
      <c r="I40" t="s">
        <v>307</v>
      </c>
      <c r="J40" t="s">
        <v>118</v>
      </c>
      <c r="K40" t="s">
        <v>69</v>
      </c>
      <c r="L40" t="s">
        <v>139</v>
      </c>
      <c r="N40" t="s">
        <v>90</v>
      </c>
      <c r="O40" t="s">
        <v>121</v>
      </c>
      <c r="P40" s="3" t="s">
        <v>409</v>
      </c>
      <c r="Q40">
        <v>8534108</v>
      </c>
      <c r="R40" t="s">
        <v>410</v>
      </c>
      <c r="S40">
        <v>80427289</v>
      </c>
      <c r="U40" t="s">
        <v>144</v>
      </c>
      <c r="V40" t="s">
        <v>145</v>
      </c>
      <c r="W40">
        <v>52234</v>
      </c>
      <c r="X40" t="s">
        <v>411</v>
      </c>
      <c r="Y40" t="s">
        <v>412</v>
      </c>
      <c r="Z40">
        <v>0.15840000000000001</v>
      </c>
      <c r="AB40" t="s">
        <v>79</v>
      </c>
      <c r="AC40" t="s">
        <v>127</v>
      </c>
      <c r="AD40" t="s">
        <v>413</v>
      </c>
      <c r="AE40" s="3"/>
      <c r="AF40" s="3"/>
      <c r="AG40">
        <v>16.239999999999998</v>
      </c>
      <c r="AH40" t="s">
        <v>82</v>
      </c>
      <c r="AI40" s="18">
        <v>16.239999999999998</v>
      </c>
      <c r="AJ40">
        <v>0</v>
      </c>
      <c r="AK40">
        <v>16.239999999999998</v>
      </c>
      <c r="AL40">
        <v>16.239999999999998</v>
      </c>
      <c r="AM40" s="19" t="s">
        <v>82</v>
      </c>
      <c r="AN40">
        <v>10.44</v>
      </c>
      <c r="AO40">
        <v>0</v>
      </c>
      <c r="AP40">
        <v>10.44</v>
      </c>
      <c r="AQ40">
        <v>10.44</v>
      </c>
      <c r="AR40" s="19" t="s">
        <v>82</v>
      </c>
      <c r="AS40">
        <v>0</v>
      </c>
      <c r="AT40" s="20">
        <f>IF(t_ExtractAll[[#This Row],[Currency]]="GBP",t_ExtractAll[[#This Row],[Claimed Amount]]*$BD$2,IF(t_ExtractAll[[#This Row],[Currency]]="USD",t_ExtractAll[[#This Row],[Claimed Amount]]*$BD$3,IF(t_ExtractAll[[#This Row],[Currency]]="MXN",t_ExtractAll[[#This Row],[Claimed Amount]]*$BD$4,t_ExtractAll[[#This Row],[Claimed Amount]])))</f>
        <v>16.239999999999998</v>
      </c>
      <c r="AU40" s="20">
        <f>IF(t_ExtractAll[[#This Row],[Currency2]]="GBP",t_ExtractAll[[#This Row],[Accruals Plant]]*$BD$2,IF(t_ExtractAll[[#This Row],[Currency2]]="USD",t_ExtractAll[[#This Row],[Accruals Plant]]*$BD$3,IF(t_ExtractAll[[#This Row],[Currency2]]="MXN",t_ExtractAll[[#This Row],[Accruals Plant]]*$BD$4,t_ExtractAll[[#This Row],[Accruals Plant]])))</f>
        <v>10.44</v>
      </c>
      <c r="AV40" s="20">
        <f>IF(t_ExtractAll[[#This Row],[IMD_Currency]]="GBP",t_ExtractAll[[#This Row],[Accruals ABII]]*$BD$2,IF(t_ExtractAll[[#This Row],[IMD_Currency]]="USD",t_ExtractAll[[#This Row],[Accruals ABII]]*$BD$3,t_ExtractAll[[#This Row],[Accruals ABII]]))</f>
        <v>16.239999999999998</v>
      </c>
      <c r="AW40" s="20">
        <f>IF(t_ExtractAll[[#This Row],[Currency2]]="GBP",t_ExtractAll[[#This Row],[PlantAmountAccepted]]*$BD$2,IF(t_ExtractAll[[#This Row],[Currency2]]="USD",t_ExtractAll[[#This Row],[PlantAmountAccepted]]*$BD$3,IF(t_ExtractAll[[#This Row],[Currency2]]="MXN",t_ExtractAll[[#This Row],[PlantAmountAccepted]]*$BD$4,t_ExtractAll[[#This Row],[PlantAmountAccepted]])))</f>
        <v>10.44</v>
      </c>
      <c r="AX40" s="20">
        <f>IF(t_ExtractAll[[#This Row],[IMD_Currency]]="GBP",t_ExtractAll[[#This Row],[Amount Accepted (ABII)]]*$BD$2,IF(t_ExtractAll[[#This Row],[IMD_Currency]]="USD",t_ExtractAll[[#This Row],[Amount Accepted (ABII)]]*$BD$3,t_ExtractAll[[#This Row],[Amount Accepted (ABII)]]))</f>
        <v>16.239999999999998</v>
      </c>
      <c r="AY40" s="20">
        <f>IF((t_ExtractAll[[#This Row],[Amount Accepted ABII '[EUR']]]-t_ExtractAll[[#This Row],[Amount Accepted Plant '[EUR']]])&lt;0,0,t_ExtractAll[[#This Row],[Amount Accepted ABII '[EUR']]]-t_ExtractAll[[#This Row],[Amount Accepted Plant '[EUR']]])</f>
        <v>5.7999999999999989</v>
      </c>
      <c r="AZ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 spans="1:52" ht="14.25" hidden="1" customHeight="1" x14ac:dyDescent="0.25">
      <c r="A41" t="s">
        <v>414</v>
      </c>
      <c r="B41" s="16">
        <v>42530</v>
      </c>
      <c r="C41" s="16">
        <v>42556</v>
      </c>
      <c r="D41" s="16">
        <v>42584</v>
      </c>
      <c r="E41">
        <v>2016535</v>
      </c>
      <c r="F41" t="s">
        <v>64</v>
      </c>
      <c r="G41" t="s">
        <v>415</v>
      </c>
      <c r="H41" t="s">
        <v>287</v>
      </c>
      <c r="I41" t="s">
        <v>375</v>
      </c>
      <c r="J41" t="s">
        <v>118</v>
      </c>
      <c r="K41" t="s">
        <v>69</v>
      </c>
      <c r="L41" t="s">
        <v>187</v>
      </c>
      <c r="N41" t="s">
        <v>161</v>
      </c>
      <c r="O41" t="s">
        <v>416</v>
      </c>
      <c r="P41" s="3" t="s">
        <v>417</v>
      </c>
      <c r="Q41">
        <v>8527514</v>
      </c>
      <c r="R41" t="s">
        <v>418</v>
      </c>
      <c r="U41" t="s">
        <v>182</v>
      </c>
      <c r="V41" t="s">
        <v>145</v>
      </c>
      <c r="W41">
        <v>48710</v>
      </c>
      <c r="X41" t="s">
        <v>378</v>
      </c>
      <c r="Y41" t="s">
        <v>294</v>
      </c>
      <c r="Z41">
        <v>427.36</v>
      </c>
      <c r="AB41" t="s">
        <v>112</v>
      </c>
      <c r="AC41" t="s">
        <v>185</v>
      </c>
      <c r="AD41" s="3" t="s">
        <v>419</v>
      </c>
      <c r="AE41" s="3"/>
      <c r="AF41" s="3"/>
      <c r="AG41">
        <v>6529.16</v>
      </c>
      <c r="AH41" t="s">
        <v>82</v>
      </c>
      <c r="AI41" s="18">
        <v>0</v>
      </c>
      <c r="AJ41">
        <v>6529.16</v>
      </c>
      <c r="AK41">
        <v>6529.16</v>
      </c>
      <c r="AL41">
        <v>6529.16</v>
      </c>
      <c r="AM41" s="19" t="s">
        <v>82</v>
      </c>
      <c r="AN41">
        <v>0</v>
      </c>
      <c r="AO41">
        <v>6529.16</v>
      </c>
      <c r="AP41">
        <v>6529.16</v>
      </c>
      <c r="AQ41">
        <v>6529.16</v>
      </c>
      <c r="AR41" s="19" t="s">
        <v>82</v>
      </c>
      <c r="AS41">
        <v>0</v>
      </c>
      <c r="AT41" s="20">
        <f>IF(t_ExtractAll[[#This Row],[Currency]]="GBP",t_ExtractAll[[#This Row],[Claimed Amount]]*$BD$2,IF(t_ExtractAll[[#This Row],[Currency]]="USD",t_ExtractAll[[#This Row],[Claimed Amount]]*$BD$3,IF(t_ExtractAll[[#This Row],[Currency]]="MXN",t_ExtractAll[[#This Row],[Claimed Amount]]*$BD$4,t_ExtractAll[[#This Row],[Claimed Amount]])))</f>
        <v>6529.16</v>
      </c>
      <c r="AU41" s="20">
        <f>IF(t_ExtractAll[[#This Row],[Currency2]]="GBP",t_ExtractAll[[#This Row],[Accruals Plant]]*$BD$2,IF(t_ExtractAll[[#This Row],[Currency2]]="USD",t_ExtractAll[[#This Row],[Accruals Plant]]*$BD$3,IF(t_ExtractAll[[#This Row],[Currency2]]="MXN",t_ExtractAll[[#This Row],[Accruals Plant]]*$BD$4,t_ExtractAll[[#This Row],[Accruals Plant]])))</f>
        <v>6529.16</v>
      </c>
      <c r="AV41" s="20">
        <f>IF(t_ExtractAll[[#This Row],[IMD_Currency]]="GBP",t_ExtractAll[[#This Row],[Accruals ABII]]*$BD$2,IF(t_ExtractAll[[#This Row],[IMD_Currency]]="USD",t_ExtractAll[[#This Row],[Accruals ABII]]*$BD$3,t_ExtractAll[[#This Row],[Accruals ABII]]))</f>
        <v>6529.16</v>
      </c>
      <c r="AW41" s="20">
        <f>IF(t_ExtractAll[[#This Row],[Currency2]]="GBP",t_ExtractAll[[#This Row],[PlantAmountAccepted]]*$BD$2,IF(t_ExtractAll[[#This Row],[Currency2]]="USD",t_ExtractAll[[#This Row],[PlantAmountAccepted]]*$BD$3,IF(t_ExtractAll[[#This Row],[Currency2]]="MXN",t_ExtractAll[[#This Row],[PlantAmountAccepted]]*$BD$4,t_ExtractAll[[#This Row],[PlantAmountAccepted]])))</f>
        <v>6529.16</v>
      </c>
      <c r="AX41" s="20">
        <f>IF(t_ExtractAll[[#This Row],[IMD_Currency]]="GBP",t_ExtractAll[[#This Row],[Amount Accepted (ABII)]]*$BD$2,IF(t_ExtractAll[[#This Row],[IMD_Currency]]="USD",t_ExtractAll[[#This Row],[Amount Accepted (ABII)]]*$BD$3,t_ExtractAll[[#This Row],[Amount Accepted (ABII)]]))</f>
        <v>6529.16</v>
      </c>
      <c r="AY41" s="20">
        <f>IF((t_ExtractAll[[#This Row],[Amount Accepted ABII '[EUR']]]-t_ExtractAll[[#This Row],[Amount Accepted Plant '[EUR']]])&lt;0,0,t_ExtractAll[[#This Row],[Amount Accepted ABII '[EUR']]]-t_ExtractAll[[#This Row],[Amount Accepted Plant '[EUR']]])</f>
        <v>0</v>
      </c>
      <c r="AZ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42" spans="1:52" ht="14.25" hidden="1" customHeight="1" x14ac:dyDescent="0.25">
      <c r="A42" t="s">
        <v>420</v>
      </c>
      <c r="B42" s="16">
        <v>42530</v>
      </c>
      <c r="C42" s="16">
        <v>42618</v>
      </c>
      <c r="D42" s="16">
        <v>42618</v>
      </c>
      <c r="E42">
        <v>2016534</v>
      </c>
      <c r="F42" t="s">
        <v>64</v>
      </c>
      <c r="G42" t="s">
        <v>241</v>
      </c>
      <c r="H42" t="s">
        <v>86</v>
      </c>
      <c r="I42" t="s">
        <v>242</v>
      </c>
      <c r="J42" t="s">
        <v>68</v>
      </c>
      <c r="K42" t="s">
        <v>69</v>
      </c>
      <c r="L42" t="s">
        <v>139</v>
      </c>
      <c r="N42" t="s">
        <v>90</v>
      </c>
      <c r="O42" t="s">
        <v>91</v>
      </c>
      <c r="P42" s="3" t="s">
        <v>421</v>
      </c>
      <c r="Q42" t="s">
        <v>422</v>
      </c>
      <c r="R42" t="s">
        <v>423</v>
      </c>
      <c r="U42" t="s">
        <v>182</v>
      </c>
      <c r="V42" t="s">
        <v>145</v>
      </c>
      <c r="W42">
        <v>10622</v>
      </c>
      <c r="X42" t="s">
        <v>424</v>
      </c>
      <c r="Y42" t="s">
        <v>425</v>
      </c>
      <c r="Z42">
        <v>1.8</v>
      </c>
      <c r="AB42" t="s">
        <v>97</v>
      </c>
      <c r="AC42" t="s">
        <v>98</v>
      </c>
      <c r="AD42" s="3" t="s">
        <v>426</v>
      </c>
      <c r="AE42" s="3"/>
      <c r="AF42" s="3"/>
      <c r="AG42">
        <v>91.748999999999995</v>
      </c>
      <c r="AH42" t="s">
        <v>82</v>
      </c>
      <c r="AI42" s="18">
        <v>0</v>
      </c>
      <c r="AJ42">
        <v>0</v>
      </c>
      <c r="AK42">
        <v>0</v>
      </c>
      <c r="AL42">
        <v>0</v>
      </c>
      <c r="AM42" s="19" t="s">
        <v>82</v>
      </c>
      <c r="AN42">
        <v>91.75</v>
      </c>
      <c r="AO42">
        <v>0</v>
      </c>
      <c r="AP42">
        <v>91.75</v>
      </c>
      <c r="AQ42">
        <v>91.75</v>
      </c>
      <c r="AR42" s="19" t="s">
        <v>82</v>
      </c>
      <c r="AS42">
        <v>0</v>
      </c>
      <c r="AT42" s="20">
        <f>IF(t_ExtractAll[[#This Row],[Currency]]="GBP",t_ExtractAll[[#This Row],[Claimed Amount]]*$BD$2,IF(t_ExtractAll[[#This Row],[Currency]]="USD",t_ExtractAll[[#This Row],[Claimed Amount]]*$BD$3,IF(t_ExtractAll[[#This Row],[Currency]]="MXN",t_ExtractAll[[#This Row],[Claimed Amount]]*$BD$4,t_ExtractAll[[#This Row],[Claimed Amount]])))</f>
        <v>91.748999999999995</v>
      </c>
      <c r="AU42" s="20">
        <f>IF(t_ExtractAll[[#This Row],[Currency2]]="GBP",t_ExtractAll[[#This Row],[Accruals Plant]]*$BD$2,IF(t_ExtractAll[[#This Row],[Currency2]]="USD",t_ExtractAll[[#This Row],[Accruals Plant]]*$BD$3,IF(t_ExtractAll[[#This Row],[Currency2]]="MXN",t_ExtractAll[[#This Row],[Accruals Plant]]*$BD$4,t_ExtractAll[[#This Row],[Accruals Plant]])))</f>
        <v>91.75</v>
      </c>
      <c r="AV42" s="20">
        <f>IF(t_ExtractAll[[#This Row],[IMD_Currency]]="GBP",t_ExtractAll[[#This Row],[Accruals ABII]]*$BD$2,IF(t_ExtractAll[[#This Row],[IMD_Currency]]="USD",t_ExtractAll[[#This Row],[Accruals ABII]]*$BD$3,t_ExtractAll[[#This Row],[Accruals ABII]]))</f>
        <v>0</v>
      </c>
      <c r="AW42" s="20">
        <f>IF(t_ExtractAll[[#This Row],[Currency2]]="GBP",t_ExtractAll[[#This Row],[PlantAmountAccepted]]*$BD$2,IF(t_ExtractAll[[#This Row],[Currency2]]="USD",t_ExtractAll[[#This Row],[PlantAmountAccepted]]*$BD$3,IF(t_ExtractAll[[#This Row],[Currency2]]="MXN",t_ExtractAll[[#This Row],[PlantAmountAccepted]]*$BD$4,t_ExtractAll[[#This Row],[PlantAmountAccepted]])))</f>
        <v>91.75</v>
      </c>
      <c r="AX42" s="20">
        <f>IF(t_ExtractAll[[#This Row],[IMD_Currency]]="GBP",t_ExtractAll[[#This Row],[Amount Accepted (ABII)]]*$BD$2,IF(t_ExtractAll[[#This Row],[IMD_Currency]]="USD",t_ExtractAll[[#This Row],[Amount Accepted (ABII)]]*$BD$3,t_ExtractAll[[#This Row],[Amount Accepted (ABII)]]))</f>
        <v>0</v>
      </c>
      <c r="AY42" s="20">
        <f>IF((t_ExtractAll[[#This Row],[Amount Accepted ABII '[EUR']]]-t_ExtractAll[[#This Row],[Amount Accepted Plant '[EUR']]])&lt;0,0,t_ExtractAll[[#This Row],[Amount Accepted ABII '[EUR']]]-t_ExtractAll[[#This Row],[Amount Accepted Plant '[EUR']]])</f>
        <v>0</v>
      </c>
      <c r="AZ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43" spans="1:52" ht="14.25" hidden="1" customHeight="1" x14ac:dyDescent="0.25">
      <c r="A43" t="s">
        <v>427</v>
      </c>
      <c r="B43" s="16">
        <v>42534</v>
      </c>
      <c r="C43" s="16">
        <v>42570</v>
      </c>
      <c r="D43" s="16">
        <v>42570</v>
      </c>
      <c r="E43">
        <v>2016537</v>
      </c>
      <c r="F43" t="s">
        <v>64</v>
      </c>
      <c r="G43" t="s">
        <v>428</v>
      </c>
      <c r="H43" t="s">
        <v>86</v>
      </c>
      <c r="I43" t="s">
        <v>429</v>
      </c>
      <c r="J43" t="s">
        <v>118</v>
      </c>
      <c r="K43" t="s">
        <v>88</v>
      </c>
      <c r="L43" t="s">
        <v>139</v>
      </c>
      <c r="N43" t="s">
        <v>90</v>
      </c>
      <c r="O43" t="s">
        <v>91</v>
      </c>
      <c r="P43" t="s">
        <v>430</v>
      </c>
      <c r="Q43">
        <v>8544419</v>
      </c>
      <c r="R43" t="s">
        <v>431</v>
      </c>
      <c r="U43" t="s">
        <v>182</v>
      </c>
      <c r="V43" t="s">
        <v>145</v>
      </c>
      <c r="W43">
        <v>18724</v>
      </c>
      <c r="X43" t="s">
        <v>432</v>
      </c>
      <c r="Y43" t="s">
        <v>433</v>
      </c>
      <c r="Z43">
        <v>3.2</v>
      </c>
      <c r="AB43" t="s">
        <v>97</v>
      </c>
      <c r="AC43" t="s">
        <v>98</v>
      </c>
      <c r="AD43" s="3" t="s">
        <v>434</v>
      </c>
      <c r="AE43" s="3"/>
      <c r="AF43" s="3"/>
      <c r="AG43">
        <v>263.52</v>
      </c>
      <c r="AH43" t="s">
        <v>82</v>
      </c>
      <c r="AI43" s="18">
        <v>263.52</v>
      </c>
      <c r="AJ43">
        <v>0</v>
      </c>
      <c r="AK43">
        <v>263.52</v>
      </c>
      <c r="AM43" s="19" t="s">
        <v>82</v>
      </c>
      <c r="AN43">
        <v>199.5744</v>
      </c>
      <c r="AO43">
        <v>0</v>
      </c>
      <c r="AP43">
        <v>199.5744</v>
      </c>
      <c r="AR43" s="19" t="s">
        <v>82</v>
      </c>
      <c r="AS43">
        <v>0</v>
      </c>
      <c r="AT43" s="20">
        <f>IF(t_ExtractAll[[#This Row],[Currency]]="GBP",t_ExtractAll[[#This Row],[Claimed Amount]]*$BD$2,IF(t_ExtractAll[[#This Row],[Currency]]="USD",t_ExtractAll[[#This Row],[Claimed Amount]]*$BD$3,IF(t_ExtractAll[[#This Row],[Currency]]="MXN",t_ExtractAll[[#This Row],[Claimed Amount]]*$BD$4,t_ExtractAll[[#This Row],[Claimed Amount]])))</f>
        <v>263.52</v>
      </c>
      <c r="AU43" s="20">
        <f>IF(t_ExtractAll[[#This Row],[Currency2]]="GBP",t_ExtractAll[[#This Row],[Accruals Plant]]*$BD$2,IF(t_ExtractAll[[#This Row],[Currency2]]="USD",t_ExtractAll[[#This Row],[Accruals Plant]]*$BD$3,IF(t_ExtractAll[[#This Row],[Currency2]]="MXN",t_ExtractAll[[#This Row],[Accruals Plant]]*$BD$4,t_ExtractAll[[#This Row],[Accruals Plant]])))</f>
        <v>199.5744</v>
      </c>
      <c r="AV43" s="20">
        <f>IF(t_ExtractAll[[#This Row],[IMD_Currency]]="GBP",t_ExtractAll[[#This Row],[Accruals ABII]]*$BD$2,IF(t_ExtractAll[[#This Row],[IMD_Currency]]="USD",t_ExtractAll[[#This Row],[Accruals ABII]]*$BD$3,t_ExtractAll[[#This Row],[Accruals ABII]]))</f>
        <v>263.52</v>
      </c>
      <c r="AW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 s="20">
        <f>IF(t_ExtractAll[[#This Row],[IMD_Currency]]="GBP",t_ExtractAll[[#This Row],[Amount Accepted (ABII)]]*$BD$2,IF(t_ExtractAll[[#This Row],[IMD_Currency]]="USD",t_ExtractAll[[#This Row],[Amount Accepted (ABII)]]*$BD$3,t_ExtractAll[[#This Row],[Amount Accepted (ABII)]]))</f>
        <v>0</v>
      </c>
      <c r="AY43" s="20">
        <f>IF((t_ExtractAll[[#This Row],[Amount Accepted ABII '[EUR']]]-t_ExtractAll[[#This Row],[Amount Accepted Plant '[EUR']]])&lt;0,0,t_ExtractAll[[#This Row],[Amount Accepted ABII '[EUR']]]-t_ExtractAll[[#This Row],[Amount Accepted Plant '[EUR']]])</f>
        <v>0</v>
      </c>
      <c r="AZ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44" spans="1:52" ht="14.25" hidden="1" customHeight="1" x14ac:dyDescent="0.25">
      <c r="A44" t="s">
        <v>435</v>
      </c>
      <c r="B44" s="16">
        <v>42534</v>
      </c>
      <c r="C44" s="16">
        <v>42536</v>
      </c>
      <c r="D44" s="16">
        <v>42536</v>
      </c>
      <c r="E44">
        <v>2016536</v>
      </c>
      <c r="F44" t="s">
        <v>64</v>
      </c>
      <c r="G44" t="s">
        <v>436</v>
      </c>
      <c r="H44" t="s">
        <v>86</v>
      </c>
      <c r="I44" t="s">
        <v>437</v>
      </c>
      <c r="J44" t="s">
        <v>118</v>
      </c>
      <c r="K44" t="s">
        <v>69</v>
      </c>
      <c r="L44" t="s">
        <v>298</v>
      </c>
      <c r="N44" t="s">
        <v>90</v>
      </c>
      <c r="O44" t="s">
        <v>121</v>
      </c>
      <c r="P44" s="3" t="s">
        <v>438</v>
      </c>
      <c r="Q44">
        <v>8831608</v>
      </c>
      <c r="R44">
        <v>4500435488</v>
      </c>
      <c r="S44">
        <v>80425436</v>
      </c>
      <c r="U44" t="s">
        <v>282</v>
      </c>
      <c r="V44" t="s">
        <v>109</v>
      </c>
      <c r="W44">
        <v>32161</v>
      </c>
      <c r="X44" t="s">
        <v>283</v>
      </c>
      <c r="Y44" t="s">
        <v>439</v>
      </c>
      <c r="Z44">
        <v>15.12</v>
      </c>
      <c r="AB44" t="s">
        <v>79</v>
      </c>
      <c r="AC44" t="s">
        <v>127</v>
      </c>
      <c r="AD44" t="s">
        <v>440</v>
      </c>
      <c r="AE44" s="3"/>
      <c r="AF44" s="3"/>
      <c r="AG44">
        <v>1039.5</v>
      </c>
      <c r="AH44" t="s">
        <v>82</v>
      </c>
      <c r="AI44" s="18">
        <v>1039.5</v>
      </c>
      <c r="AJ44">
        <v>0</v>
      </c>
      <c r="AK44">
        <v>1039.5</v>
      </c>
      <c r="AL44">
        <v>1039.5</v>
      </c>
      <c r="AM44" s="19" t="s">
        <v>82</v>
      </c>
      <c r="AN44">
        <v>1039.5</v>
      </c>
      <c r="AO44">
        <v>0</v>
      </c>
      <c r="AP44">
        <v>1039.5</v>
      </c>
      <c r="AQ44">
        <v>1039.5</v>
      </c>
      <c r="AR44" s="19" t="s">
        <v>82</v>
      </c>
      <c r="AS44">
        <v>0</v>
      </c>
      <c r="AT44" s="20">
        <f>IF(t_ExtractAll[[#This Row],[Currency]]="GBP",t_ExtractAll[[#This Row],[Claimed Amount]]*$BD$2,IF(t_ExtractAll[[#This Row],[Currency]]="USD",t_ExtractAll[[#This Row],[Claimed Amount]]*$BD$3,IF(t_ExtractAll[[#This Row],[Currency]]="MXN",t_ExtractAll[[#This Row],[Claimed Amount]]*$BD$4,t_ExtractAll[[#This Row],[Claimed Amount]])))</f>
        <v>1039.5</v>
      </c>
      <c r="AU44" s="20">
        <f>IF(t_ExtractAll[[#This Row],[Currency2]]="GBP",t_ExtractAll[[#This Row],[Accruals Plant]]*$BD$2,IF(t_ExtractAll[[#This Row],[Currency2]]="USD",t_ExtractAll[[#This Row],[Accruals Plant]]*$BD$3,IF(t_ExtractAll[[#This Row],[Currency2]]="MXN",t_ExtractAll[[#This Row],[Accruals Plant]]*$BD$4,t_ExtractAll[[#This Row],[Accruals Plant]])))</f>
        <v>1039.5</v>
      </c>
      <c r="AV44" s="20">
        <f>IF(t_ExtractAll[[#This Row],[IMD_Currency]]="GBP",t_ExtractAll[[#This Row],[Accruals ABII]]*$BD$2,IF(t_ExtractAll[[#This Row],[IMD_Currency]]="USD",t_ExtractAll[[#This Row],[Accruals ABII]]*$BD$3,t_ExtractAll[[#This Row],[Accruals ABII]]))</f>
        <v>1039.5</v>
      </c>
      <c r="AW44" s="20">
        <f>IF(t_ExtractAll[[#This Row],[Currency2]]="GBP",t_ExtractAll[[#This Row],[PlantAmountAccepted]]*$BD$2,IF(t_ExtractAll[[#This Row],[Currency2]]="USD",t_ExtractAll[[#This Row],[PlantAmountAccepted]]*$BD$3,IF(t_ExtractAll[[#This Row],[Currency2]]="MXN",t_ExtractAll[[#This Row],[PlantAmountAccepted]]*$BD$4,t_ExtractAll[[#This Row],[PlantAmountAccepted]])))</f>
        <v>1039.5</v>
      </c>
      <c r="AX44" s="20">
        <f>IF(t_ExtractAll[[#This Row],[IMD_Currency]]="GBP",t_ExtractAll[[#This Row],[Amount Accepted (ABII)]]*$BD$2,IF(t_ExtractAll[[#This Row],[IMD_Currency]]="USD",t_ExtractAll[[#This Row],[Amount Accepted (ABII)]]*$BD$3,t_ExtractAll[[#This Row],[Amount Accepted (ABII)]]))</f>
        <v>1039.5</v>
      </c>
      <c r="AY44" s="20">
        <f>IF((t_ExtractAll[[#This Row],[Amount Accepted ABII '[EUR']]]-t_ExtractAll[[#This Row],[Amount Accepted Plant '[EUR']]])&lt;0,0,t_ExtractAll[[#This Row],[Amount Accepted ABII '[EUR']]]-t_ExtractAll[[#This Row],[Amount Accepted Plant '[EUR']]])</f>
        <v>0</v>
      </c>
      <c r="AZ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5" spans="1:52" ht="14.25" hidden="1" customHeight="1" x14ac:dyDescent="0.25">
      <c r="A45" t="s">
        <v>441</v>
      </c>
      <c r="B45" s="16">
        <v>42531</v>
      </c>
      <c r="C45" s="16">
        <v>42562</v>
      </c>
      <c r="D45" s="16">
        <v>42583</v>
      </c>
      <c r="E45">
        <v>2016538</v>
      </c>
      <c r="F45" t="s">
        <v>64</v>
      </c>
      <c r="G45" t="s">
        <v>442</v>
      </c>
      <c r="H45" t="s">
        <v>273</v>
      </c>
      <c r="I45" t="s">
        <v>443</v>
      </c>
      <c r="J45" t="s">
        <v>118</v>
      </c>
      <c r="K45" t="s">
        <v>69</v>
      </c>
      <c r="L45" t="s">
        <v>139</v>
      </c>
      <c r="N45" t="s">
        <v>90</v>
      </c>
      <c r="O45" t="s">
        <v>444</v>
      </c>
      <c r="P45" s="3" t="s">
        <v>445</v>
      </c>
      <c r="Q45">
        <v>8760810</v>
      </c>
      <c r="R45">
        <v>3</v>
      </c>
      <c r="S45">
        <v>80419639</v>
      </c>
      <c r="T45" t="s">
        <v>446</v>
      </c>
      <c r="U45" t="s">
        <v>182</v>
      </c>
      <c r="V45" t="s">
        <v>145</v>
      </c>
      <c r="W45">
        <v>43477</v>
      </c>
      <c r="X45" t="s">
        <v>192</v>
      </c>
      <c r="Y45" t="s">
        <v>447</v>
      </c>
      <c r="Z45">
        <v>180</v>
      </c>
      <c r="AB45" t="s">
        <v>79</v>
      </c>
      <c r="AC45" t="s">
        <v>127</v>
      </c>
      <c r="AD45" s="3" t="s">
        <v>448</v>
      </c>
      <c r="AE45" s="3"/>
      <c r="AF45" s="3"/>
      <c r="AG45">
        <v>550.05999999999995</v>
      </c>
      <c r="AH45" t="s">
        <v>82</v>
      </c>
      <c r="AI45" s="18">
        <v>0</v>
      </c>
      <c r="AJ45">
        <v>550.05999999999995</v>
      </c>
      <c r="AK45">
        <v>550.05999999999995</v>
      </c>
      <c r="AL45">
        <v>550.05999999999995</v>
      </c>
      <c r="AM45" s="19" t="s">
        <v>82</v>
      </c>
      <c r="AN45">
        <v>0</v>
      </c>
      <c r="AO45">
        <v>550.05999999999995</v>
      </c>
      <c r="AP45">
        <v>550.05999999999995</v>
      </c>
      <c r="AQ45">
        <v>550.05999999999995</v>
      </c>
      <c r="AR45" s="19" t="s">
        <v>82</v>
      </c>
      <c r="AS45">
        <v>0</v>
      </c>
      <c r="AT45" s="20">
        <f>IF(t_ExtractAll[[#This Row],[Currency]]="GBP",t_ExtractAll[[#This Row],[Claimed Amount]]*$BD$2,IF(t_ExtractAll[[#This Row],[Currency]]="USD",t_ExtractAll[[#This Row],[Claimed Amount]]*$BD$3,IF(t_ExtractAll[[#This Row],[Currency]]="MXN",t_ExtractAll[[#This Row],[Claimed Amount]]*$BD$4,t_ExtractAll[[#This Row],[Claimed Amount]])))</f>
        <v>550.05999999999995</v>
      </c>
      <c r="AU45" s="20">
        <f>IF(t_ExtractAll[[#This Row],[Currency2]]="GBP",t_ExtractAll[[#This Row],[Accruals Plant]]*$BD$2,IF(t_ExtractAll[[#This Row],[Currency2]]="USD",t_ExtractAll[[#This Row],[Accruals Plant]]*$BD$3,IF(t_ExtractAll[[#This Row],[Currency2]]="MXN",t_ExtractAll[[#This Row],[Accruals Plant]]*$BD$4,t_ExtractAll[[#This Row],[Accruals Plant]])))</f>
        <v>550.05999999999995</v>
      </c>
      <c r="AV45" s="20">
        <f>IF(t_ExtractAll[[#This Row],[IMD_Currency]]="GBP",t_ExtractAll[[#This Row],[Accruals ABII]]*$BD$2,IF(t_ExtractAll[[#This Row],[IMD_Currency]]="USD",t_ExtractAll[[#This Row],[Accruals ABII]]*$BD$3,t_ExtractAll[[#This Row],[Accruals ABII]]))</f>
        <v>550.05999999999995</v>
      </c>
      <c r="AW45" s="20">
        <f>IF(t_ExtractAll[[#This Row],[Currency2]]="GBP",t_ExtractAll[[#This Row],[PlantAmountAccepted]]*$BD$2,IF(t_ExtractAll[[#This Row],[Currency2]]="USD",t_ExtractAll[[#This Row],[PlantAmountAccepted]]*$BD$3,IF(t_ExtractAll[[#This Row],[Currency2]]="MXN",t_ExtractAll[[#This Row],[PlantAmountAccepted]]*$BD$4,t_ExtractAll[[#This Row],[PlantAmountAccepted]])))</f>
        <v>550.05999999999995</v>
      </c>
      <c r="AX45" s="20">
        <f>IF(t_ExtractAll[[#This Row],[IMD_Currency]]="GBP",t_ExtractAll[[#This Row],[Amount Accepted (ABII)]]*$BD$2,IF(t_ExtractAll[[#This Row],[IMD_Currency]]="USD",t_ExtractAll[[#This Row],[Amount Accepted (ABII)]]*$BD$3,t_ExtractAll[[#This Row],[Amount Accepted (ABII)]]))</f>
        <v>550.05999999999995</v>
      </c>
      <c r="AY45" s="20">
        <f>IF((t_ExtractAll[[#This Row],[Amount Accepted ABII '[EUR']]]-t_ExtractAll[[#This Row],[Amount Accepted Plant '[EUR']]])&lt;0,0,t_ExtractAll[[#This Row],[Amount Accepted ABII '[EUR']]]-t_ExtractAll[[#This Row],[Amount Accepted Plant '[EUR']]])</f>
        <v>0</v>
      </c>
      <c r="AZ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6" spans="1:52" ht="14.25" hidden="1" customHeight="1" x14ac:dyDescent="0.25">
      <c r="A46" t="s">
        <v>449</v>
      </c>
      <c r="B46" s="16">
        <v>42534</v>
      </c>
      <c r="C46" s="16">
        <v>42551</v>
      </c>
      <c r="D46" s="16">
        <v>42551</v>
      </c>
      <c r="E46">
        <v>2016539</v>
      </c>
      <c r="F46" t="s">
        <v>64</v>
      </c>
      <c r="G46" t="s">
        <v>450</v>
      </c>
      <c r="H46" t="s">
        <v>451</v>
      </c>
      <c r="I46" t="s">
        <v>452</v>
      </c>
      <c r="J46" t="s">
        <v>68</v>
      </c>
      <c r="K46" t="s">
        <v>88</v>
      </c>
      <c r="L46" t="s">
        <v>453</v>
      </c>
      <c r="N46" t="s">
        <v>161</v>
      </c>
      <c r="O46" t="s">
        <v>162</v>
      </c>
      <c r="P46" t="s">
        <v>454</v>
      </c>
      <c r="Q46">
        <v>8728009</v>
      </c>
      <c r="R46" t="s">
        <v>455</v>
      </c>
      <c r="S46">
        <v>80402584</v>
      </c>
      <c r="T46" t="s">
        <v>456</v>
      </c>
      <c r="U46" t="s">
        <v>261</v>
      </c>
      <c r="V46" t="s">
        <v>117</v>
      </c>
      <c r="W46">
        <v>53213</v>
      </c>
      <c r="X46" t="s">
        <v>457</v>
      </c>
      <c r="Y46" t="s">
        <v>458</v>
      </c>
      <c r="Z46">
        <v>129.33359999999999</v>
      </c>
      <c r="AB46" t="s">
        <v>112</v>
      </c>
      <c r="AC46" t="s">
        <v>164</v>
      </c>
      <c r="AE46" s="3"/>
      <c r="AF46" s="3"/>
      <c r="AG46">
        <v>14100.2</v>
      </c>
      <c r="AH46" t="s">
        <v>100</v>
      </c>
      <c r="AI46" s="18">
        <v>0</v>
      </c>
      <c r="AJ46">
        <v>0</v>
      </c>
      <c r="AK46">
        <v>0</v>
      </c>
      <c r="AM46" s="19" t="s">
        <v>82</v>
      </c>
      <c r="AN46">
        <v>13265</v>
      </c>
      <c r="AO46">
        <v>835.2</v>
      </c>
      <c r="AP46">
        <v>14100.2</v>
      </c>
      <c r="AR46" s="19" t="s">
        <v>100</v>
      </c>
      <c r="AS46">
        <v>0</v>
      </c>
      <c r="AT46" s="20">
        <f>IF(t_ExtractAll[[#This Row],[Currency]]="GBP",t_ExtractAll[[#This Row],[Claimed Amount]]*$BD$2,IF(t_ExtractAll[[#This Row],[Currency]]="USD",t_ExtractAll[[#This Row],[Claimed Amount]]*$BD$3,IF(t_ExtractAll[[#This Row],[Currency]]="MXN",t_ExtractAll[[#This Row],[Claimed Amount]]*$BD$4,t_ExtractAll[[#This Row],[Claimed Amount]])))</f>
        <v>12900.272980000002</v>
      </c>
      <c r="AU46" s="20">
        <f>IF(t_ExtractAll[[#This Row],[Currency2]]="GBP",t_ExtractAll[[#This Row],[Accruals Plant]]*$BD$2,IF(t_ExtractAll[[#This Row],[Currency2]]="USD",t_ExtractAll[[#This Row],[Accruals Plant]]*$BD$3,IF(t_ExtractAll[[#This Row],[Currency2]]="MXN",t_ExtractAll[[#This Row],[Accruals Plant]]*$BD$4,t_ExtractAll[[#This Row],[Accruals Plant]])))</f>
        <v>12900.272980000002</v>
      </c>
      <c r="AV46" s="20">
        <f>IF(t_ExtractAll[[#This Row],[IMD_Currency]]="GBP",t_ExtractAll[[#This Row],[Accruals ABII]]*$BD$2,IF(t_ExtractAll[[#This Row],[IMD_Currency]]="USD",t_ExtractAll[[#This Row],[Accruals ABII]]*$BD$3,t_ExtractAll[[#This Row],[Accruals ABII]]))</f>
        <v>0</v>
      </c>
      <c r="AW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6" s="20">
        <f>IF(t_ExtractAll[[#This Row],[IMD_Currency]]="GBP",t_ExtractAll[[#This Row],[Amount Accepted (ABII)]]*$BD$2,IF(t_ExtractAll[[#This Row],[IMD_Currency]]="USD",t_ExtractAll[[#This Row],[Amount Accepted (ABII)]]*$BD$3,t_ExtractAll[[#This Row],[Amount Accepted (ABII)]]))</f>
        <v>0</v>
      </c>
      <c r="AY46" s="20">
        <f>IF((t_ExtractAll[[#This Row],[Amount Accepted ABII '[EUR']]]-t_ExtractAll[[#This Row],[Amount Accepted Plant '[EUR']]])&lt;0,0,t_ExtractAll[[#This Row],[Amount Accepted ABII '[EUR']]]-t_ExtractAll[[#This Row],[Amount Accepted Plant '[EUR']]])</f>
        <v>0</v>
      </c>
      <c r="AZ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47" spans="1:52" ht="14.25" hidden="1" customHeight="1" x14ac:dyDescent="0.25">
      <c r="A47" t="s">
        <v>459</v>
      </c>
      <c r="B47" s="16">
        <v>42536</v>
      </c>
      <c r="C47" s="16">
        <v>42559</v>
      </c>
      <c r="D47" s="16">
        <v>42563</v>
      </c>
      <c r="E47">
        <v>2016541</v>
      </c>
      <c r="F47" t="s">
        <v>64</v>
      </c>
      <c r="G47" t="s">
        <v>460</v>
      </c>
      <c r="H47" t="s">
        <v>66</v>
      </c>
      <c r="I47" t="s">
        <v>461</v>
      </c>
      <c r="J47" t="s">
        <v>118</v>
      </c>
      <c r="K47" t="s">
        <v>69</v>
      </c>
      <c r="L47" t="s">
        <v>298</v>
      </c>
      <c r="N47" t="s">
        <v>90</v>
      </c>
      <c r="O47" t="s">
        <v>131</v>
      </c>
      <c r="P47" t="s">
        <v>462</v>
      </c>
      <c r="Q47">
        <v>8562477</v>
      </c>
      <c r="R47" t="s">
        <v>463</v>
      </c>
      <c r="S47">
        <v>80400702</v>
      </c>
      <c r="U47" t="s">
        <v>282</v>
      </c>
      <c r="V47" t="s">
        <v>109</v>
      </c>
      <c r="W47" t="s">
        <v>464</v>
      </c>
      <c r="Y47" t="s">
        <v>465</v>
      </c>
      <c r="Z47">
        <v>13.4</v>
      </c>
      <c r="AB47" t="s">
        <v>97</v>
      </c>
      <c r="AC47" t="s">
        <v>98</v>
      </c>
      <c r="AD47" t="s">
        <v>466</v>
      </c>
      <c r="AE47" s="3"/>
      <c r="AF47" s="3"/>
      <c r="AG47">
        <v>1942.34</v>
      </c>
      <c r="AH47" t="s">
        <v>82</v>
      </c>
      <c r="AI47" s="18">
        <v>1349.24</v>
      </c>
      <c r="AJ47">
        <v>593.1</v>
      </c>
      <c r="AK47">
        <v>1942.34</v>
      </c>
      <c r="AL47">
        <v>1942.34</v>
      </c>
      <c r="AM47" s="19" t="s">
        <v>82</v>
      </c>
      <c r="AN47">
        <v>647.16999999999996</v>
      </c>
      <c r="AO47">
        <v>593.1</v>
      </c>
      <c r="AP47">
        <v>1240.27</v>
      </c>
      <c r="AQ47">
        <v>1240.27</v>
      </c>
      <c r="AR47" s="19" t="s">
        <v>82</v>
      </c>
      <c r="AS47">
        <v>0</v>
      </c>
      <c r="AT47" s="20">
        <f>IF(t_ExtractAll[[#This Row],[Currency]]="GBP",t_ExtractAll[[#This Row],[Claimed Amount]]*$BD$2,IF(t_ExtractAll[[#This Row],[Currency]]="USD",t_ExtractAll[[#This Row],[Claimed Amount]]*$BD$3,IF(t_ExtractAll[[#This Row],[Currency]]="MXN",t_ExtractAll[[#This Row],[Claimed Amount]]*$BD$4,t_ExtractAll[[#This Row],[Claimed Amount]])))</f>
        <v>1942.34</v>
      </c>
      <c r="AU47" s="20">
        <f>IF(t_ExtractAll[[#This Row],[Currency2]]="GBP",t_ExtractAll[[#This Row],[Accruals Plant]]*$BD$2,IF(t_ExtractAll[[#This Row],[Currency2]]="USD",t_ExtractAll[[#This Row],[Accruals Plant]]*$BD$3,IF(t_ExtractAll[[#This Row],[Currency2]]="MXN",t_ExtractAll[[#This Row],[Accruals Plant]]*$BD$4,t_ExtractAll[[#This Row],[Accruals Plant]])))</f>
        <v>1240.27</v>
      </c>
      <c r="AV47" s="20">
        <f>IF(t_ExtractAll[[#This Row],[IMD_Currency]]="GBP",t_ExtractAll[[#This Row],[Accruals ABII]]*$BD$2,IF(t_ExtractAll[[#This Row],[IMD_Currency]]="USD",t_ExtractAll[[#This Row],[Accruals ABII]]*$BD$3,t_ExtractAll[[#This Row],[Accruals ABII]]))</f>
        <v>1942.34</v>
      </c>
      <c r="AW47" s="20">
        <f>IF(t_ExtractAll[[#This Row],[Currency2]]="GBP",t_ExtractAll[[#This Row],[PlantAmountAccepted]]*$BD$2,IF(t_ExtractAll[[#This Row],[Currency2]]="USD",t_ExtractAll[[#This Row],[PlantAmountAccepted]]*$BD$3,IF(t_ExtractAll[[#This Row],[Currency2]]="MXN",t_ExtractAll[[#This Row],[PlantAmountAccepted]]*$BD$4,t_ExtractAll[[#This Row],[PlantAmountAccepted]])))</f>
        <v>1240.27</v>
      </c>
      <c r="AX47" s="20">
        <f>IF(t_ExtractAll[[#This Row],[IMD_Currency]]="GBP",t_ExtractAll[[#This Row],[Amount Accepted (ABII)]]*$BD$2,IF(t_ExtractAll[[#This Row],[IMD_Currency]]="USD",t_ExtractAll[[#This Row],[Amount Accepted (ABII)]]*$BD$3,t_ExtractAll[[#This Row],[Amount Accepted (ABII)]]))</f>
        <v>1942.34</v>
      </c>
      <c r="AY47" s="20">
        <f>IF((t_ExtractAll[[#This Row],[Amount Accepted ABII '[EUR']]]-t_ExtractAll[[#This Row],[Amount Accepted Plant '[EUR']]])&lt;0,0,t_ExtractAll[[#This Row],[Amount Accepted ABII '[EUR']]]-t_ExtractAll[[#This Row],[Amount Accepted Plant '[EUR']]])</f>
        <v>702.06999999999994</v>
      </c>
      <c r="AZ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8" spans="1:52" ht="14.25" hidden="1" customHeight="1" x14ac:dyDescent="0.25">
      <c r="A48" t="s">
        <v>467</v>
      </c>
      <c r="B48" s="16">
        <v>42534</v>
      </c>
      <c r="C48" s="16">
        <v>42563</v>
      </c>
      <c r="D48" s="16">
        <v>42563</v>
      </c>
      <c r="E48">
        <v>2016540</v>
      </c>
      <c r="F48" t="s">
        <v>64</v>
      </c>
      <c r="G48" t="s">
        <v>450</v>
      </c>
      <c r="H48" t="s">
        <v>451</v>
      </c>
      <c r="I48" t="s">
        <v>452</v>
      </c>
      <c r="J48" t="s">
        <v>68</v>
      </c>
      <c r="K48" t="s">
        <v>69</v>
      </c>
      <c r="L48" t="s">
        <v>468</v>
      </c>
      <c r="M48" t="s">
        <v>469</v>
      </c>
      <c r="N48" t="s">
        <v>90</v>
      </c>
      <c r="O48" t="s">
        <v>121</v>
      </c>
      <c r="P48" s="3" t="s">
        <v>470</v>
      </c>
      <c r="Q48">
        <v>8728009</v>
      </c>
      <c r="R48" t="s">
        <v>455</v>
      </c>
      <c r="S48">
        <v>80402584</v>
      </c>
      <c r="T48" t="s">
        <v>456</v>
      </c>
      <c r="U48" t="s">
        <v>261</v>
      </c>
      <c r="V48" t="s">
        <v>117</v>
      </c>
      <c r="W48">
        <v>53213</v>
      </c>
      <c r="X48" t="s">
        <v>457</v>
      </c>
      <c r="Y48" t="s">
        <v>126</v>
      </c>
      <c r="Z48">
        <v>0.59640000000000004</v>
      </c>
      <c r="AB48" t="s">
        <v>79</v>
      </c>
      <c r="AC48" t="s">
        <v>127</v>
      </c>
      <c r="AE48" s="3"/>
      <c r="AF48" s="3"/>
      <c r="AG48">
        <v>51.8</v>
      </c>
      <c r="AH48" t="s">
        <v>100</v>
      </c>
      <c r="AI48" s="18">
        <v>0</v>
      </c>
      <c r="AJ48">
        <v>0</v>
      </c>
      <c r="AK48">
        <v>0</v>
      </c>
      <c r="AL48">
        <v>0</v>
      </c>
      <c r="AM48" s="19" t="s">
        <v>82</v>
      </c>
      <c r="AN48">
        <v>51.8</v>
      </c>
      <c r="AO48">
        <v>0</v>
      </c>
      <c r="AP48">
        <v>51.8</v>
      </c>
      <c r="AQ48">
        <v>51.8</v>
      </c>
      <c r="AR48" s="19" t="s">
        <v>100</v>
      </c>
      <c r="AS48">
        <v>0</v>
      </c>
      <c r="AT48" s="20">
        <f>IF(t_ExtractAll[[#This Row],[Currency]]="GBP",t_ExtractAll[[#This Row],[Claimed Amount]]*$BD$2,IF(t_ExtractAll[[#This Row],[Currency]]="USD",t_ExtractAll[[#This Row],[Claimed Amount]]*$BD$3,IF(t_ExtractAll[[#This Row],[Currency]]="MXN",t_ExtractAll[[#This Row],[Claimed Amount]]*$BD$4,t_ExtractAll[[#This Row],[Claimed Amount]])))</f>
        <v>47.391820000000003</v>
      </c>
      <c r="AU48" s="20">
        <f>IF(t_ExtractAll[[#This Row],[Currency2]]="GBP",t_ExtractAll[[#This Row],[Accruals Plant]]*$BD$2,IF(t_ExtractAll[[#This Row],[Currency2]]="USD",t_ExtractAll[[#This Row],[Accruals Plant]]*$BD$3,IF(t_ExtractAll[[#This Row],[Currency2]]="MXN",t_ExtractAll[[#This Row],[Accruals Plant]]*$BD$4,t_ExtractAll[[#This Row],[Accruals Plant]])))</f>
        <v>47.391820000000003</v>
      </c>
      <c r="AV48" s="20">
        <f>IF(t_ExtractAll[[#This Row],[IMD_Currency]]="GBP",t_ExtractAll[[#This Row],[Accruals ABII]]*$BD$2,IF(t_ExtractAll[[#This Row],[IMD_Currency]]="USD",t_ExtractAll[[#This Row],[Accruals ABII]]*$BD$3,t_ExtractAll[[#This Row],[Accruals ABII]]))</f>
        <v>0</v>
      </c>
      <c r="AW48" s="20">
        <f>IF(t_ExtractAll[[#This Row],[Currency2]]="GBP",t_ExtractAll[[#This Row],[PlantAmountAccepted]]*$BD$2,IF(t_ExtractAll[[#This Row],[Currency2]]="USD",t_ExtractAll[[#This Row],[PlantAmountAccepted]]*$BD$3,IF(t_ExtractAll[[#This Row],[Currency2]]="MXN",t_ExtractAll[[#This Row],[PlantAmountAccepted]]*$BD$4,t_ExtractAll[[#This Row],[PlantAmountAccepted]])))</f>
        <v>47.391820000000003</v>
      </c>
      <c r="AX48" s="20">
        <f>IF(t_ExtractAll[[#This Row],[IMD_Currency]]="GBP",t_ExtractAll[[#This Row],[Amount Accepted (ABII)]]*$BD$2,IF(t_ExtractAll[[#This Row],[IMD_Currency]]="USD",t_ExtractAll[[#This Row],[Amount Accepted (ABII)]]*$BD$3,t_ExtractAll[[#This Row],[Amount Accepted (ABII)]]))</f>
        <v>0</v>
      </c>
      <c r="AY48" s="20">
        <f>IF((t_ExtractAll[[#This Row],[Amount Accepted ABII '[EUR']]]-t_ExtractAll[[#This Row],[Amount Accepted Plant '[EUR']]])&lt;0,0,t_ExtractAll[[#This Row],[Amount Accepted ABII '[EUR']]]-t_ExtractAll[[#This Row],[Amount Accepted Plant '[EUR']]])</f>
        <v>0</v>
      </c>
      <c r="AZ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9" spans="1:52" ht="14.25" hidden="1" customHeight="1" x14ac:dyDescent="0.25">
      <c r="A49" t="s">
        <v>467</v>
      </c>
      <c r="B49" s="16">
        <v>42534</v>
      </c>
      <c r="C49" s="16">
        <v>42685</v>
      </c>
      <c r="D49" s="16">
        <v>42710</v>
      </c>
      <c r="E49">
        <v>2016542</v>
      </c>
      <c r="F49" t="s">
        <v>64</v>
      </c>
      <c r="G49" t="s">
        <v>266</v>
      </c>
      <c r="H49" t="s">
        <v>86</v>
      </c>
      <c r="I49" t="s">
        <v>258</v>
      </c>
      <c r="J49" t="s">
        <v>68</v>
      </c>
      <c r="K49" t="s">
        <v>69</v>
      </c>
      <c r="L49" t="s">
        <v>471</v>
      </c>
      <c r="N49" t="s">
        <v>90</v>
      </c>
      <c r="O49" t="s">
        <v>72</v>
      </c>
      <c r="P49" s="3" t="s">
        <v>472</v>
      </c>
      <c r="Q49">
        <v>8641399</v>
      </c>
      <c r="R49" t="s">
        <v>473</v>
      </c>
      <c r="S49">
        <v>80407385</v>
      </c>
      <c r="T49" t="s">
        <v>474</v>
      </c>
      <c r="U49" t="s">
        <v>269</v>
      </c>
      <c r="V49" t="s">
        <v>117</v>
      </c>
      <c r="W49">
        <v>52690</v>
      </c>
      <c r="X49" t="s">
        <v>475</v>
      </c>
      <c r="Z49">
        <v>0</v>
      </c>
      <c r="AB49" t="s">
        <v>79</v>
      </c>
      <c r="AC49" t="s">
        <v>80</v>
      </c>
      <c r="AD49" t="s">
        <v>476</v>
      </c>
      <c r="AE49" s="3"/>
      <c r="AF49" s="3"/>
      <c r="AG49">
        <v>1120</v>
      </c>
      <c r="AH49" t="s">
        <v>100</v>
      </c>
      <c r="AI49" s="18">
        <v>0</v>
      </c>
      <c r="AJ49">
        <v>0</v>
      </c>
      <c r="AK49">
        <v>0</v>
      </c>
      <c r="AL49">
        <v>0</v>
      </c>
      <c r="AM49" s="19" t="s">
        <v>82</v>
      </c>
      <c r="AN49">
        <v>0</v>
      </c>
      <c r="AO49">
        <v>1120</v>
      </c>
      <c r="AP49">
        <v>1120</v>
      </c>
      <c r="AQ49">
        <v>1120</v>
      </c>
      <c r="AR49" s="19" t="s">
        <v>100</v>
      </c>
      <c r="AS49">
        <v>0</v>
      </c>
      <c r="AT49" s="20">
        <f>IF(t_ExtractAll[[#This Row],[Currency]]="GBP",t_ExtractAll[[#This Row],[Claimed Amount]]*$BD$2,IF(t_ExtractAll[[#This Row],[Currency]]="USD",t_ExtractAll[[#This Row],[Claimed Amount]]*$BD$3,IF(t_ExtractAll[[#This Row],[Currency]]="MXN",t_ExtractAll[[#This Row],[Claimed Amount]]*$BD$4,t_ExtractAll[[#This Row],[Claimed Amount]])))</f>
        <v>1024.6880000000001</v>
      </c>
      <c r="AU49" s="20">
        <f>IF(t_ExtractAll[[#This Row],[Currency2]]="GBP",t_ExtractAll[[#This Row],[Accruals Plant]]*$BD$2,IF(t_ExtractAll[[#This Row],[Currency2]]="USD",t_ExtractAll[[#This Row],[Accruals Plant]]*$BD$3,IF(t_ExtractAll[[#This Row],[Currency2]]="MXN",t_ExtractAll[[#This Row],[Accruals Plant]]*$BD$4,t_ExtractAll[[#This Row],[Accruals Plant]])))</f>
        <v>1024.6880000000001</v>
      </c>
      <c r="AV49" s="20">
        <f>IF(t_ExtractAll[[#This Row],[IMD_Currency]]="GBP",t_ExtractAll[[#This Row],[Accruals ABII]]*$BD$2,IF(t_ExtractAll[[#This Row],[IMD_Currency]]="USD",t_ExtractAll[[#This Row],[Accruals ABII]]*$BD$3,t_ExtractAll[[#This Row],[Accruals ABII]]))</f>
        <v>0</v>
      </c>
      <c r="AW49" s="20">
        <f>IF(t_ExtractAll[[#This Row],[Currency2]]="GBP",t_ExtractAll[[#This Row],[PlantAmountAccepted]]*$BD$2,IF(t_ExtractAll[[#This Row],[Currency2]]="USD",t_ExtractAll[[#This Row],[PlantAmountAccepted]]*$BD$3,IF(t_ExtractAll[[#This Row],[Currency2]]="MXN",t_ExtractAll[[#This Row],[PlantAmountAccepted]]*$BD$4,t_ExtractAll[[#This Row],[PlantAmountAccepted]])))</f>
        <v>1024.6880000000001</v>
      </c>
      <c r="AX49" s="20">
        <f>IF(t_ExtractAll[[#This Row],[IMD_Currency]]="GBP",t_ExtractAll[[#This Row],[Amount Accepted (ABII)]]*$BD$2,IF(t_ExtractAll[[#This Row],[IMD_Currency]]="USD",t_ExtractAll[[#This Row],[Amount Accepted (ABII)]]*$BD$3,t_ExtractAll[[#This Row],[Amount Accepted (ABII)]]))</f>
        <v>0</v>
      </c>
      <c r="AY49" s="20">
        <f>IF((t_ExtractAll[[#This Row],[Amount Accepted ABII '[EUR']]]-t_ExtractAll[[#This Row],[Amount Accepted Plant '[EUR']]])&lt;0,0,t_ExtractAll[[#This Row],[Amount Accepted ABII '[EUR']]]-t_ExtractAll[[#This Row],[Amount Accepted Plant '[EUR']]])</f>
        <v>0</v>
      </c>
      <c r="AZ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0" spans="1:52" ht="14.25" hidden="1" customHeight="1" x14ac:dyDescent="0.25">
      <c r="A50" t="s">
        <v>477</v>
      </c>
      <c r="B50" s="16">
        <v>42537</v>
      </c>
      <c r="C50" s="16">
        <v>42558</v>
      </c>
      <c r="D50" s="16">
        <v>42558</v>
      </c>
      <c r="E50">
        <v>2016543</v>
      </c>
      <c r="F50" t="s">
        <v>64</v>
      </c>
      <c r="G50" t="s">
        <v>478</v>
      </c>
      <c r="H50" t="s">
        <v>287</v>
      </c>
      <c r="I50" t="s">
        <v>479</v>
      </c>
      <c r="J50" t="s">
        <v>118</v>
      </c>
      <c r="K50" t="s">
        <v>69</v>
      </c>
      <c r="L50" t="s">
        <v>70</v>
      </c>
      <c r="N50" t="s">
        <v>71</v>
      </c>
      <c r="O50" t="s">
        <v>361</v>
      </c>
      <c r="P50" s="3" t="s">
        <v>480</v>
      </c>
      <c r="Q50" t="s">
        <v>481</v>
      </c>
      <c r="R50" t="s">
        <v>482</v>
      </c>
      <c r="S50" t="s">
        <v>483</v>
      </c>
      <c r="T50" t="s">
        <v>484</v>
      </c>
      <c r="U50" t="s">
        <v>75</v>
      </c>
      <c r="V50" t="s">
        <v>76</v>
      </c>
      <c r="Y50" t="s">
        <v>485</v>
      </c>
      <c r="Z50">
        <v>3148.9920000000002</v>
      </c>
      <c r="AB50" t="s">
        <v>79</v>
      </c>
      <c r="AC50" t="s">
        <v>80</v>
      </c>
      <c r="AE50" s="3"/>
      <c r="AF50" s="3"/>
      <c r="AG50">
        <v>3089.25</v>
      </c>
      <c r="AH50" t="s">
        <v>82</v>
      </c>
      <c r="AI50" s="18">
        <v>0</v>
      </c>
      <c r="AJ50">
        <v>0</v>
      </c>
      <c r="AK50">
        <v>0</v>
      </c>
      <c r="AL50">
        <v>0</v>
      </c>
      <c r="AM50" s="19" t="s">
        <v>82</v>
      </c>
      <c r="AN50">
        <v>0</v>
      </c>
      <c r="AO50">
        <v>0</v>
      </c>
      <c r="AP50">
        <v>0</v>
      </c>
      <c r="AQ50">
        <v>0</v>
      </c>
      <c r="AR50" s="19" t="s">
        <v>82</v>
      </c>
      <c r="AS50">
        <v>0</v>
      </c>
      <c r="AT50" s="20">
        <f>IF(t_ExtractAll[[#This Row],[Currency]]="GBP",t_ExtractAll[[#This Row],[Claimed Amount]]*$BD$2,IF(t_ExtractAll[[#This Row],[Currency]]="USD",t_ExtractAll[[#This Row],[Claimed Amount]]*$BD$3,IF(t_ExtractAll[[#This Row],[Currency]]="MXN",t_ExtractAll[[#This Row],[Claimed Amount]]*$BD$4,t_ExtractAll[[#This Row],[Claimed Amount]])))</f>
        <v>3089.25</v>
      </c>
      <c r="AU50" s="20">
        <f>IF(t_ExtractAll[[#This Row],[Currency2]]="GBP",t_ExtractAll[[#This Row],[Accruals Plant]]*$BD$2,IF(t_ExtractAll[[#This Row],[Currency2]]="USD",t_ExtractAll[[#This Row],[Accruals Plant]]*$BD$3,IF(t_ExtractAll[[#This Row],[Currency2]]="MXN",t_ExtractAll[[#This Row],[Accruals Plant]]*$BD$4,t_ExtractAll[[#This Row],[Accruals Plant]])))</f>
        <v>0</v>
      </c>
      <c r="AV50" s="20">
        <f>IF(t_ExtractAll[[#This Row],[IMD_Currency]]="GBP",t_ExtractAll[[#This Row],[Accruals ABII]]*$BD$2,IF(t_ExtractAll[[#This Row],[IMD_Currency]]="USD",t_ExtractAll[[#This Row],[Accruals ABII]]*$BD$3,t_ExtractAll[[#This Row],[Accruals ABII]]))</f>
        <v>0</v>
      </c>
      <c r="AW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 s="20">
        <f>IF(t_ExtractAll[[#This Row],[IMD_Currency]]="GBP",t_ExtractAll[[#This Row],[Amount Accepted (ABII)]]*$BD$2,IF(t_ExtractAll[[#This Row],[IMD_Currency]]="USD",t_ExtractAll[[#This Row],[Amount Accepted (ABII)]]*$BD$3,t_ExtractAll[[#This Row],[Amount Accepted (ABII)]]))</f>
        <v>0</v>
      </c>
      <c r="AY50" s="20">
        <f>IF((t_ExtractAll[[#This Row],[Amount Accepted ABII '[EUR']]]-t_ExtractAll[[#This Row],[Amount Accepted Plant '[EUR']]])&lt;0,0,t_ExtractAll[[#This Row],[Amount Accepted ABII '[EUR']]]-t_ExtractAll[[#This Row],[Amount Accepted Plant '[EUR']]])</f>
        <v>0</v>
      </c>
      <c r="AZ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1" spans="1:52" ht="14.25" hidden="1" customHeight="1" x14ac:dyDescent="0.25">
      <c r="A51" t="s">
        <v>486</v>
      </c>
      <c r="B51" s="16">
        <v>42536</v>
      </c>
      <c r="C51" s="16">
        <v>42653</v>
      </c>
      <c r="D51" s="16">
        <v>42654</v>
      </c>
      <c r="E51">
        <v>2016544</v>
      </c>
      <c r="F51" t="s">
        <v>64</v>
      </c>
      <c r="G51" t="s">
        <v>487</v>
      </c>
      <c r="H51" t="s">
        <v>451</v>
      </c>
      <c r="I51" t="s">
        <v>488</v>
      </c>
      <c r="J51" t="s">
        <v>118</v>
      </c>
      <c r="K51" t="s">
        <v>69</v>
      </c>
      <c r="L51" t="s">
        <v>70</v>
      </c>
      <c r="N51" t="s">
        <v>71</v>
      </c>
      <c r="O51" t="s">
        <v>72</v>
      </c>
      <c r="P51" s="3" t="s">
        <v>489</v>
      </c>
      <c r="Q51" t="s">
        <v>490</v>
      </c>
      <c r="R51" t="s">
        <v>491</v>
      </c>
      <c r="S51" t="s">
        <v>492</v>
      </c>
      <c r="T51" t="s">
        <v>493</v>
      </c>
      <c r="U51" t="s">
        <v>261</v>
      </c>
      <c r="V51" t="s">
        <v>117</v>
      </c>
      <c r="W51">
        <v>52983</v>
      </c>
      <c r="X51" t="s">
        <v>494</v>
      </c>
      <c r="Y51" t="s">
        <v>495</v>
      </c>
      <c r="Z51">
        <v>502.25400000000002</v>
      </c>
      <c r="AB51" t="s">
        <v>79</v>
      </c>
      <c r="AC51" t="s">
        <v>80</v>
      </c>
      <c r="AD51" s="3" t="s">
        <v>496</v>
      </c>
      <c r="AE51" s="3"/>
      <c r="AF51" s="3"/>
      <c r="AG51">
        <v>12538.81</v>
      </c>
      <c r="AH51" t="s">
        <v>82</v>
      </c>
      <c r="AI51" s="18">
        <v>0</v>
      </c>
      <c r="AJ51">
        <v>12538.81</v>
      </c>
      <c r="AK51">
        <v>12538.81</v>
      </c>
      <c r="AL51">
        <v>12538.81</v>
      </c>
      <c r="AM51" s="19" t="s">
        <v>82</v>
      </c>
      <c r="AN51">
        <v>0</v>
      </c>
      <c r="AO51">
        <v>0</v>
      </c>
      <c r="AP51">
        <v>0</v>
      </c>
      <c r="AQ51">
        <v>0</v>
      </c>
      <c r="AR51" s="19" t="s">
        <v>82</v>
      </c>
      <c r="AS51">
        <v>12538.81</v>
      </c>
      <c r="AT51" s="20">
        <f>IF(t_ExtractAll[[#This Row],[Currency]]="GBP",t_ExtractAll[[#This Row],[Claimed Amount]]*$BD$2,IF(t_ExtractAll[[#This Row],[Currency]]="USD",t_ExtractAll[[#This Row],[Claimed Amount]]*$BD$3,IF(t_ExtractAll[[#This Row],[Currency]]="MXN",t_ExtractAll[[#This Row],[Claimed Amount]]*$BD$4,t_ExtractAll[[#This Row],[Claimed Amount]])))</f>
        <v>12538.81</v>
      </c>
      <c r="AU51" s="20">
        <f>IF(t_ExtractAll[[#This Row],[Currency2]]="GBP",t_ExtractAll[[#This Row],[Accruals Plant]]*$BD$2,IF(t_ExtractAll[[#This Row],[Currency2]]="USD",t_ExtractAll[[#This Row],[Accruals Plant]]*$BD$3,IF(t_ExtractAll[[#This Row],[Currency2]]="MXN",t_ExtractAll[[#This Row],[Accruals Plant]]*$BD$4,t_ExtractAll[[#This Row],[Accruals Plant]])))</f>
        <v>0</v>
      </c>
      <c r="AV51" s="20">
        <f>IF(t_ExtractAll[[#This Row],[IMD_Currency]]="GBP",t_ExtractAll[[#This Row],[Accruals ABII]]*$BD$2,IF(t_ExtractAll[[#This Row],[IMD_Currency]]="USD",t_ExtractAll[[#This Row],[Accruals ABII]]*$BD$3,t_ExtractAll[[#This Row],[Accruals ABII]]))</f>
        <v>12538.81</v>
      </c>
      <c r="AW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 s="20">
        <f>IF(t_ExtractAll[[#This Row],[IMD_Currency]]="GBP",t_ExtractAll[[#This Row],[Amount Accepted (ABII)]]*$BD$2,IF(t_ExtractAll[[#This Row],[IMD_Currency]]="USD",t_ExtractAll[[#This Row],[Amount Accepted (ABII)]]*$BD$3,t_ExtractAll[[#This Row],[Amount Accepted (ABII)]]))</f>
        <v>12538.81</v>
      </c>
      <c r="AY51" s="20">
        <f>IF((t_ExtractAll[[#This Row],[Amount Accepted ABII '[EUR']]]-t_ExtractAll[[#This Row],[Amount Accepted Plant '[EUR']]])&lt;0,0,t_ExtractAll[[#This Row],[Amount Accepted ABII '[EUR']]]-t_ExtractAll[[#This Row],[Amount Accepted Plant '[EUR']]])</f>
        <v>12538.81</v>
      </c>
      <c r="AZ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52" spans="1:52" ht="14.25" hidden="1" customHeight="1" x14ac:dyDescent="0.25">
      <c r="A52" t="s">
        <v>497</v>
      </c>
      <c r="B52" s="16">
        <v>42536</v>
      </c>
      <c r="C52" s="16">
        <v>42566</v>
      </c>
      <c r="D52" s="16">
        <v>42566</v>
      </c>
      <c r="E52">
        <v>2016546</v>
      </c>
      <c r="F52" t="s">
        <v>64</v>
      </c>
      <c r="G52" t="s">
        <v>85</v>
      </c>
      <c r="H52" t="s">
        <v>86</v>
      </c>
      <c r="I52" t="s">
        <v>87</v>
      </c>
      <c r="J52" t="s">
        <v>68</v>
      </c>
      <c r="K52" t="s">
        <v>88</v>
      </c>
      <c r="L52" t="s">
        <v>139</v>
      </c>
      <c r="N52" t="s">
        <v>90</v>
      </c>
      <c r="O52" t="s">
        <v>131</v>
      </c>
      <c r="P52" s="3" t="s">
        <v>498</v>
      </c>
      <c r="Q52">
        <v>8677518</v>
      </c>
      <c r="R52" t="s">
        <v>499</v>
      </c>
      <c r="S52">
        <v>80411618</v>
      </c>
      <c r="T52" t="s">
        <v>500</v>
      </c>
      <c r="U52" t="s">
        <v>144</v>
      </c>
      <c r="V52" t="s">
        <v>145</v>
      </c>
      <c r="W52">
        <v>52214</v>
      </c>
      <c r="X52" t="s">
        <v>501</v>
      </c>
      <c r="Y52" t="s">
        <v>502</v>
      </c>
      <c r="Z52">
        <v>8.5535999999999994</v>
      </c>
      <c r="AB52" t="s">
        <v>97</v>
      </c>
      <c r="AC52" t="s">
        <v>98</v>
      </c>
      <c r="AD52" s="3" t="s">
        <v>503</v>
      </c>
      <c r="AE52" s="3"/>
      <c r="AF52" s="3"/>
      <c r="AG52">
        <v>500.29</v>
      </c>
      <c r="AH52" t="s">
        <v>82</v>
      </c>
      <c r="AI52" s="18">
        <v>0</v>
      </c>
      <c r="AJ52">
        <v>0</v>
      </c>
      <c r="AK52">
        <v>0</v>
      </c>
      <c r="AM52" s="19" t="s">
        <v>82</v>
      </c>
      <c r="AN52">
        <v>500.29</v>
      </c>
      <c r="AO52">
        <v>0</v>
      </c>
      <c r="AP52">
        <v>500.29</v>
      </c>
      <c r="AR52" s="19" t="s">
        <v>82</v>
      </c>
      <c r="AS52">
        <v>0</v>
      </c>
      <c r="AT52" s="20">
        <f>IF(t_ExtractAll[[#This Row],[Currency]]="GBP",t_ExtractAll[[#This Row],[Claimed Amount]]*$BD$2,IF(t_ExtractAll[[#This Row],[Currency]]="USD",t_ExtractAll[[#This Row],[Claimed Amount]]*$BD$3,IF(t_ExtractAll[[#This Row],[Currency]]="MXN",t_ExtractAll[[#This Row],[Claimed Amount]]*$BD$4,t_ExtractAll[[#This Row],[Claimed Amount]])))</f>
        <v>500.29</v>
      </c>
      <c r="AU52" s="20">
        <f>IF(t_ExtractAll[[#This Row],[Currency2]]="GBP",t_ExtractAll[[#This Row],[Accruals Plant]]*$BD$2,IF(t_ExtractAll[[#This Row],[Currency2]]="USD",t_ExtractAll[[#This Row],[Accruals Plant]]*$BD$3,IF(t_ExtractAll[[#This Row],[Currency2]]="MXN",t_ExtractAll[[#This Row],[Accruals Plant]]*$BD$4,t_ExtractAll[[#This Row],[Accruals Plant]])))</f>
        <v>500.29</v>
      </c>
      <c r="AV52" s="20">
        <f>IF(t_ExtractAll[[#This Row],[IMD_Currency]]="GBP",t_ExtractAll[[#This Row],[Accruals ABII]]*$BD$2,IF(t_ExtractAll[[#This Row],[IMD_Currency]]="USD",t_ExtractAll[[#This Row],[Accruals ABII]]*$BD$3,t_ExtractAll[[#This Row],[Accruals ABII]]))</f>
        <v>0</v>
      </c>
      <c r="AW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 s="20">
        <f>IF(t_ExtractAll[[#This Row],[IMD_Currency]]="GBP",t_ExtractAll[[#This Row],[Amount Accepted (ABII)]]*$BD$2,IF(t_ExtractAll[[#This Row],[IMD_Currency]]="USD",t_ExtractAll[[#This Row],[Amount Accepted (ABII)]]*$BD$3,t_ExtractAll[[#This Row],[Amount Accepted (ABII)]]))</f>
        <v>0</v>
      </c>
      <c r="AY52" s="20">
        <f>IF((t_ExtractAll[[#This Row],[Amount Accepted ABII '[EUR']]]-t_ExtractAll[[#This Row],[Amount Accepted Plant '[EUR']]])&lt;0,0,t_ExtractAll[[#This Row],[Amount Accepted ABII '[EUR']]]-t_ExtractAll[[#This Row],[Amount Accepted Plant '[EUR']]])</f>
        <v>0</v>
      </c>
      <c r="AZ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3" spans="1:52" ht="14.25" hidden="1" customHeight="1" x14ac:dyDescent="0.25">
      <c r="A53" t="s">
        <v>504</v>
      </c>
      <c r="B53" s="16">
        <v>42537</v>
      </c>
      <c r="C53" s="16">
        <v>42642</v>
      </c>
      <c r="D53" s="16">
        <v>42642</v>
      </c>
      <c r="E53">
        <v>2016547</v>
      </c>
      <c r="F53" t="s">
        <v>64</v>
      </c>
      <c r="G53" t="s">
        <v>85</v>
      </c>
      <c r="H53" t="s">
        <v>86</v>
      </c>
      <c r="I53" t="s">
        <v>87</v>
      </c>
      <c r="J53" t="s">
        <v>68</v>
      </c>
      <c r="K53" t="s">
        <v>88</v>
      </c>
      <c r="L53" t="s">
        <v>130</v>
      </c>
      <c r="N53" t="s">
        <v>90</v>
      </c>
      <c r="O53" t="s">
        <v>91</v>
      </c>
      <c r="P53" t="s">
        <v>505</v>
      </c>
      <c r="Q53">
        <v>8386398</v>
      </c>
      <c r="R53" t="s">
        <v>506</v>
      </c>
      <c r="S53">
        <v>80403614</v>
      </c>
      <c r="T53" t="s">
        <v>507</v>
      </c>
      <c r="U53" t="s">
        <v>75</v>
      </c>
      <c r="V53" t="s">
        <v>76</v>
      </c>
      <c r="W53">
        <v>48466</v>
      </c>
      <c r="X53" t="s">
        <v>508</v>
      </c>
      <c r="Y53" t="s">
        <v>509</v>
      </c>
      <c r="Z53">
        <v>7.1280000000000001</v>
      </c>
      <c r="AB53" t="s">
        <v>97</v>
      </c>
      <c r="AC53" t="s">
        <v>98</v>
      </c>
      <c r="AD53" t="s">
        <v>510</v>
      </c>
      <c r="AE53" s="3"/>
      <c r="AF53" s="3"/>
      <c r="AG53">
        <v>743.9</v>
      </c>
      <c r="AH53" t="s">
        <v>100</v>
      </c>
      <c r="AI53" s="18">
        <v>0</v>
      </c>
      <c r="AJ53">
        <v>0</v>
      </c>
      <c r="AK53">
        <v>0</v>
      </c>
      <c r="AM53" s="19" t="s">
        <v>82</v>
      </c>
      <c r="AN53">
        <v>743.9</v>
      </c>
      <c r="AO53">
        <v>0</v>
      </c>
      <c r="AP53">
        <v>743.9</v>
      </c>
      <c r="AR53" s="19" t="s">
        <v>100</v>
      </c>
      <c r="AS53">
        <v>0</v>
      </c>
      <c r="AT53" s="20">
        <f>IF(t_ExtractAll[[#This Row],[Currency]]="GBP",t_ExtractAll[[#This Row],[Claimed Amount]]*$BD$2,IF(t_ExtractAll[[#This Row],[Currency]]="USD",t_ExtractAll[[#This Row],[Claimed Amount]]*$BD$3,IF(t_ExtractAll[[#This Row],[Currency]]="MXN",t_ExtractAll[[#This Row],[Claimed Amount]]*$BD$4,t_ExtractAll[[#This Row],[Claimed Amount]])))</f>
        <v>680.59411</v>
      </c>
      <c r="AU53" s="20">
        <f>IF(t_ExtractAll[[#This Row],[Currency2]]="GBP",t_ExtractAll[[#This Row],[Accruals Plant]]*$BD$2,IF(t_ExtractAll[[#This Row],[Currency2]]="USD",t_ExtractAll[[#This Row],[Accruals Plant]]*$BD$3,IF(t_ExtractAll[[#This Row],[Currency2]]="MXN",t_ExtractAll[[#This Row],[Accruals Plant]]*$BD$4,t_ExtractAll[[#This Row],[Accruals Plant]])))</f>
        <v>680.59411</v>
      </c>
      <c r="AV53" s="20">
        <f>IF(t_ExtractAll[[#This Row],[IMD_Currency]]="GBP",t_ExtractAll[[#This Row],[Accruals ABII]]*$BD$2,IF(t_ExtractAll[[#This Row],[IMD_Currency]]="USD",t_ExtractAll[[#This Row],[Accruals ABII]]*$BD$3,t_ExtractAll[[#This Row],[Accruals ABII]]))</f>
        <v>0</v>
      </c>
      <c r="AW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 s="20">
        <f>IF(t_ExtractAll[[#This Row],[IMD_Currency]]="GBP",t_ExtractAll[[#This Row],[Amount Accepted (ABII)]]*$BD$2,IF(t_ExtractAll[[#This Row],[IMD_Currency]]="USD",t_ExtractAll[[#This Row],[Amount Accepted (ABII)]]*$BD$3,t_ExtractAll[[#This Row],[Amount Accepted (ABII)]]))</f>
        <v>0</v>
      </c>
      <c r="AY53" s="20">
        <f>IF((t_ExtractAll[[#This Row],[Amount Accepted ABII '[EUR']]]-t_ExtractAll[[#This Row],[Amount Accepted Plant '[EUR']]])&lt;0,0,t_ExtractAll[[#This Row],[Amount Accepted ABII '[EUR']]]-t_ExtractAll[[#This Row],[Amount Accepted Plant '[EUR']]])</f>
        <v>0</v>
      </c>
      <c r="AZ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4" spans="1:52" ht="14.25" hidden="1" customHeight="1" x14ac:dyDescent="0.25">
      <c r="A54" t="s">
        <v>511</v>
      </c>
      <c r="B54" s="16">
        <v>42635</v>
      </c>
      <c r="C54" s="16">
        <v>42640</v>
      </c>
      <c r="D54" s="16">
        <v>42640</v>
      </c>
      <c r="E54">
        <v>2016832</v>
      </c>
      <c r="F54" t="s">
        <v>64</v>
      </c>
      <c r="G54" t="s">
        <v>241</v>
      </c>
      <c r="H54" t="s">
        <v>86</v>
      </c>
      <c r="I54" t="s">
        <v>242</v>
      </c>
      <c r="J54" t="s">
        <v>68</v>
      </c>
      <c r="K54" t="s">
        <v>69</v>
      </c>
      <c r="L54" t="s">
        <v>512</v>
      </c>
      <c r="N54" t="s">
        <v>161</v>
      </c>
      <c r="O54" t="s">
        <v>211</v>
      </c>
      <c r="P54" t="s">
        <v>513</v>
      </c>
      <c r="Q54">
        <v>8937372</v>
      </c>
      <c r="R54" t="s">
        <v>514</v>
      </c>
      <c r="S54">
        <v>80457452</v>
      </c>
      <c r="U54" t="s">
        <v>515</v>
      </c>
      <c r="V54" t="s">
        <v>109</v>
      </c>
      <c r="W54">
        <v>21410</v>
      </c>
      <c r="X54" t="s">
        <v>516</v>
      </c>
      <c r="Y54" t="s">
        <v>357</v>
      </c>
      <c r="Z54">
        <v>0.3</v>
      </c>
      <c r="AB54" t="s">
        <v>112</v>
      </c>
      <c r="AC54" t="s">
        <v>164</v>
      </c>
      <c r="AE54" s="3"/>
      <c r="AF54" s="3"/>
      <c r="AG54">
        <v>15.56</v>
      </c>
      <c r="AH54" t="s">
        <v>82</v>
      </c>
      <c r="AI54" s="18">
        <v>0</v>
      </c>
      <c r="AJ54">
        <v>0</v>
      </c>
      <c r="AK54">
        <v>0</v>
      </c>
      <c r="AL54">
        <v>0</v>
      </c>
      <c r="AM54" s="19" t="s">
        <v>82</v>
      </c>
      <c r="AN54">
        <v>10.06</v>
      </c>
      <c r="AO54">
        <v>5.5</v>
      </c>
      <c r="AP54">
        <v>15.56</v>
      </c>
      <c r="AQ54">
        <v>15.56</v>
      </c>
      <c r="AR54" s="19" t="s">
        <v>82</v>
      </c>
      <c r="AS54">
        <v>0</v>
      </c>
      <c r="AT54" s="20">
        <f>IF(t_ExtractAll[[#This Row],[Currency]]="GBP",t_ExtractAll[[#This Row],[Claimed Amount]]*$BD$2,IF(t_ExtractAll[[#This Row],[Currency]]="USD",t_ExtractAll[[#This Row],[Claimed Amount]]*$BD$3,IF(t_ExtractAll[[#This Row],[Currency]]="MXN",t_ExtractAll[[#This Row],[Claimed Amount]]*$BD$4,t_ExtractAll[[#This Row],[Claimed Amount]])))</f>
        <v>15.56</v>
      </c>
      <c r="AU54" s="20">
        <f>IF(t_ExtractAll[[#This Row],[Currency2]]="GBP",t_ExtractAll[[#This Row],[Accruals Plant]]*$BD$2,IF(t_ExtractAll[[#This Row],[Currency2]]="USD",t_ExtractAll[[#This Row],[Accruals Plant]]*$BD$3,IF(t_ExtractAll[[#This Row],[Currency2]]="MXN",t_ExtractAll[[#This Row],[Accruals Plant]]*$BD$4,t_ExtractAll[[#This Row],[Accruals Plant]])))</f>
        <v>15.56</v>
      </c>
      <c r="AV54" s="20">
        <f>IF(t_ExtractAll[[#This Row],[IMD_Currency]]="GBP",t_ExtractAll[[#This Row],[Accruals ABII]]*$BD$2,IF(t_ExtractAll[[#This Row],[IMD_Currency]]="USD",t_ExtractAll[[#This Row],[Accruals ABII]]*$BD$3,t_ExtractAll[[#This Row],[Accruals ABII]]))</f>
        <v>0</v>
      </c>
      <c r="AW54" s="20">
        <f>IF(t_ExtractAll[[#This Row],[Currency2]]="GBP",t_ExtractAll[[#This Row],[PlantAmountAccepted]]*$BD$2,IF(t_ExtractAll[[#This Row],[Currency2]]="USD",t_ExtractAll[[#This Row],[PlantAmountAccepted]]*$BD$3,IF(t_ExtractAll[[#This Row],[Currency2]]="MXN",t_ExtractAll[[#This Row],[PlantAmountAccepted]]*$BD$4,t_ExtractAll[[#This Row],[PlantAmountAccepted]])))</f>
        <v>15.56</v>
      </c>
      <c r="AX54" s="20">
        <f>IF(t_ExtractAll[[#This Row],[IMD_Currency]]="GBP",t_ExtractAll[[#This Row],[Amount Accepted (ABII)]]*$BD$2,IF(t_ExtractAll[[#This Row],[IMD_Currency]]="USD",t_ExtractAll[[#This Row],[Amount Accepted (ABII)]]*$BD$3,t_ExtractAll[[#This Row],[Amount Accepted (ABII)]]))</f>
        <v>0</v>
      </c>
      <c r="AY54" s="20">
        <f>IF((t_ExtractAll[[#This Row],[Amount Accepted ABII '[EUR']]]-t_ExtractAll[[#This Row],[Amount Accepted Plant '[EUR']]])&lt;0,0,t_ExtractAll[[#This Row],[Amount Accepted ABII '[EUR']]]-t_ExtractAll[[#This Row],[Amount Accepted Plant '[EUR']]])</f>
        <v>0</v>
      </c>
      <c r="AZ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 spans="1:52" ht="14.25" hidden="1" customHeight="1" x14ac:dyDescent="0.25">
      <c r="A55" t="s">
        <v>517</v>
      </c>
      <c r="B55" s="16">
        <v>42635</v>
      </c>
      <c r="C55" s="16">
        <v>42705</v>
      </c>
      <c r="D55" s="16">
        <v>42705</v>
      </c>
      <c r="E55">
        <v>2016833</v>
      </c>
      <c r="F55" t="s">
        <v>64</v>
      </c>
      <c r="G55" t="s">
        <v>241</v>
      </c>
      <c r="H55" t="s">
        <v>86</v>
      </c>
      <c r="I55" t="s">
        <v>242</v>
      </c>
      <c r="J55" t="s">
        <v>68</v>
      </c>
      <c r="K55" t="s">
        <v>88</v>
      </c>
      <c r="L55" t="s">
        <v>518</v>
      </c>
      <c r="N55" t="s">
        <v>161</v>
      </c>
      <c r="O55" t="s">
        <v>211</v>
      </c>
      <c r="P55" t="s">
        <v>519</v>
      </c>
      <c r="Q55">
        <v>8943690</v>
      </c>
      <c r="R55" t="s">
        <v>520</v>
      </c>
      <c r="S55">
        <v>80450435</v>
      </c>
      <c r="U55" t="s">
        <v>521</v>
      </c>
      <c r="V55" t="s">
        <v>313</v>
      </c>
      <c r="W55">
        <v>6197</v>
      </c>
      <c r="X55" t="s">
        <v>522</v>
      </c>
      <c r="Y55" t="s">
        <v>247</v>
      </c>
      <c r="Z55">
        <v>0.6</v>
      </c>
      <c r="AB55" t="s">
        <v>112</v>
      </c>
      <c r="AC55" t="s">
        <v>164</v>
      </c>
      <c r="AE55" s="3"/>
      <c r="AF55" s="3"/>
      <c r="AG55">
        <v>0</v>
      </c>
      <c r="AH55" t="s">
        <v>82</v>
      </c>
      <c r="AI55" s="18">
        <v>0</v>
      </c>
      <c r="AJ55">
        <v>0</v>
      </c>
      <c r="AK55">
        <v>0</v>
      </c>
      <c r="AM55" s="19" t="s">
        <v>82</v>
      </c>
      <c r="AN55">
        <v>19.46</v>
      </c>
      <c r="AO55">
        <v>6</v>
      </c>
      <c r="AP55">
        <v>25.46</v>
      </c>
      <c r="AR55" s="19" t="s">
        <v>523</v>
      </c>
      <c r="AS55">
        <v>0</v>
      </c>
      <c r="AT55" s="20">
        <f>IF(t_ExtractAll[[#This Row],[Currency]]="GBP",t_ExtractAll[[#This Row],[Claimed Amount]]*$BD$2,IF(t_ExtractAll[[#This Row],[Currency]]="USD",t_ExtractAll[[#This Row],[Claimed Amount]]*$BD$3,IF(t_ExtractAll[[#This Row],[Currency]]="MXN",t_ExtractAll[[#This Row],[Claimed Amount]]*$BD$4,t_ExtractAll[[#This Row],[Claimed Amount]])))</f>
        <v>0</v>
      </c>
      <c r="AU55" s="20">
        <f>IF(t_ExtractAll[[#This Row],[Currency2]]="GBP",t_ExtractAll[[#This Row],[Accruals Plant]]*$BD$2,IF(t_ExtractAll[[#This Row],[Currency2]]="USD",t_ExtractAll[[#This Row],[Accruals Plant]]*$BD$3,IF(t_ExtractAll[[#This Row],[Currency2]]="MXN",t_ExtractAll[[#This Row],[Accruals Plant]]*$BD$4,t_ExtractAll[[#This Row],[Accruals Plant]])))</f>
        <v>30.139548000000001</v>
      </c>
      <c r="AV55" s="20">
        <f>IF(t_ExtractAll[[#This Row],[IMD_Currency]]="GBP",t_ExtractAll[[#This Row],[Accruals ABII]]*$BD$2,IF(t_ExtractAll[[#This Row],[IMD_Currency]]="USD",t_ExtractAll[[#This Row],[Accruals ABII]]*$BD$3,t_ExtractAll[[#This Row],[Accruals ABII]]))</f>
        <v>0</v>
      </c>
      <c r="AW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 s="20">
        <f>IF(t_ExtractAll[[#This Row],[IMD_Currency]]="GBP",t_ExtractAll[[#This Row],[Amount Accepted (ABII)]]*$BD$2,IF(t_ExtractAll[[#This Row],[IMD_Currency]]="USD",t_ExtractAll[[#This Row],[Amount Accepted (ABII)]]*$BD$3,t_ExtractAll[[#This Row],[Amount Accepted (ABII)]]))</f>
        <v>0</v>
      </c>
      <c r="AY55" s="20">
        <f>IF((t_ExtractAll[[#This Row],[Amount Accepted ABII '[EUR']]]-t_ExtractAll[[#This Row],[Amount Accepted Plant '[EUR']]])&lt;0,0,t_ExtractAll[[#This Row],[Amount Accepted ABII '[EUR']]]-t_ExtractAll[[#This Row],[Amount Accepted Plant '[EUR']]])</f>
        <v>0</v>
      </c>
      <c r="AZ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6" spans="1:52" ht="14.25" hidden="1" customHeight="1" x14ac:dyDescent="0.25">
      <c r="A56" t="s">
        <v>524</v>
      </c>
      <c r="B56" s="16">
        <v>42635</v>
      </c>
      <c r="C56" s="16">
        <v>42682</v>
      </c>
      <c r="D56" s="16">
        <v>42683</v>
      </c>
      <c r="E56">
        <v>2016834</v>
      </c>
      <c r="F56" t="s">
        <v>64</v>
      </c>
      <c r="G56" t="s">
        <v>525</v>
      </c>
      <c r="H56" t="s">
        <v>273</v>
      </c>
      <c r="I56" t="s">
        <v>526</v>
      </c>
      <c r="J56" t="s">
        <v>118</v>
      </c>
      <c r="K56" t="s">
        <v>69</v>
      </c>
      <c r="L56" t="s">
        <v>70</v>
      </c>
      <c r="N56" t="s">
        <v>71</v>
      </c>
      <c r="O56" t="s">
        <v>72</v>
      </c>
      <c r="P56" s="3" t="s">
        <v>527</v>
      </c>
      <c r="Q56">
        <v>8949183</v>
      </c>
      <c r="R56" t="s">
        <v>528</v>
      </c>
      <c r="S56">
        <v>80459809</v>
      </c>
      <c r="U56" t="s">
        <v>341</v>
      </c>
      <c r="V56" t="s">
        <v>145</v>
      </c>
      <c r="W56">
        <v>45416</v>
      </c>
      <c r="X56" t="s">
        <v>529</v>
      </c>
      <c r="Y56" t="s">
        <v>530</v>
      </c>
      <c r="Z56">
        <v>79.2</v>
      </c>
      <c r="AB56" t="s">
        <v>79</v>
      </c>
      <c r="AC56" t="s">
        <v>80</v>
      </c>
      <c r="AD56" t="s">
        <v>531</v>
      </c>
      <c r="AE56" s="3"/>
      <c r="AF56" s="3"/>
      <c r="AG56">
        <v>181.07</v>
      </c>
      <c r="AH56" t="s">
        <v>82</v>
      </c>
      <c r="AI56" s="18">
        <v>0</v>
      </c>
      <c r="AJ56">
        <v>181.07</v>
      </c>
      <c r="AK56">
        <v>181.07</v>
      </c>
      <c r="AL56">
        <v>181.07</v>
      </c>
      <c r="AM56" s="19" t="s">
        <v>82</v>
      </c>
      <c r="AN56">
        <v>0</v>
      </c>
      <c r="AO56">
        <v>0</v>
      </c>
      <c r="AP56">
        <v>0</v>
      </c>
      <c r="AQ56">
        <v>0</v>
      </c>
      <c r="AR56" s="19" t="s">
        <v>82</v>
      </c>
      <c r="AS56">
        <v>181.07</v>
      </c>
      <c r="AT56" s="20">
        <f>IF(t_ExtractAll[[#This Row],[Currency]]="GBP",t_ExtractAll[[#This Row],[Claimed Amount]]*$BD$2,IF(t_ExtractAll[[#This Row],[Currency]]="USD",t_ExtractAll[[#This Row],[Claimed Amount]]*$BD$3,IF(t_ExtractAll[[#This Row],[Currency]]="MXN",t_ExtractAll[[#This Row],[Claimed Amount]]*$BD$4,t_ExtractAll[[#This Row],[Claimed Amount]])))</f>
        <v>181.07</v>
      </c>
      <c r="AU56" s="20">
        <f>IF(t_ExtractAll[[#This Row],[Currency2]]="GBP",t_ExtractAll[[#This Row],[Accruals Plant]]*$BD$2,IF(t_ExtractAll[[#This Row],[Currency2]]="USD",t_ExtractAll[[#This Row],[Accruals Plant]]*$BD$3,IF(t_ExtractAll[[#This Row],[Currency2]]="MXN",t_ExtractAll[[#This Row],[Accruals Plant]]*$BD$4,t_ExtractAll[[#This Row],[Accruals Plant]])))</f>
        <v>0</v>
      </c>
      <c r="AV56" s="20">
        <f>IF(t_ExtractAll[[#This Row],[IMD_Currency]]="GBP",t_ExtractAll[[#This Row],[Accruals ABII]]*$BD$2,IF(t_ExtractAll[[#This Row],[IMD_Currency]]="USD",t_ExtractAll[[#This Row],[Accruals ABII]]*$BD$3,t_ExtractAll[[#This Row],[Accruals ABII]]))</f>
        <v>181.07</v>
      </c>
      <c r="AW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 s="20">
        <f>IF(t_ExtractAll[[#This Row],[IMD_Currency]]="GBP",t_ExtractAll[[#This Row],[Amount Accepted (ABII)]]*$BD$2,IF(t_ExtractAll[[#This Row],[IMD_Currency]]="USD",t_ExtractAll[[#This Row],[Amount Accepted (ABII)]]*$BD$3,t_ExtractAll[[#This Row],[Amount Accepted (ABII)]]))</f>
        <v>181.07</v>
      </c>
      <c r="AY56" s="20">
        <f>IF((t_ExtractAll[[#This Row],[Amount Accepted ABII '[EUR']]]-t_ExtractAll[[#This Row],[Amount Accepted Plant '[EUR']]])&lt;0,0,t_ExtractAll[[#This Row],[Amount Accepted ABII '[EUR']]]-t_ExtractAll[[#This Row],[Amount Accepted Plant '[EUR']]])</f>
        <v>181.07</v>
      </c>
      <c r="AZ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7" spans="1:52" ht="14.25" hidden="1" customHeight="1" x14ac:dyDescent="0.25">
      <c r="A57" t="s">
        <v>532</v>
      </c>
      <c r="B57" s="16">
        <v>42635</v>
      </c>
      <c r="C57" s="16">
        <v>42648</v>
      </c>
      <c r="D57" s="16">
        <v>42648</v>
      </c>
      <c r="E57">
        <v>2016835</v>
      </c>
      <c r="F57" t="s">
        <v>64</v>
      </c>
      <c r="G57" t="s">
        <v>297</v>
      </c>
      <c r="H57" t="s">
        <v>86</v>
      </c>
      <c r="I57" t="s">
        <v>288</v>
      </c>
      <c r="J57" t="s">
        <v>118</v>
      </c>
      <c r="K57" t="s">
        <v>69</v>
      </c>
      <c r="L57" t="s">
        <v>512</v>
      </c>
      <c r="N57" t="s">
        <v>161</v>
      </c>
      <c r="O57" t="s">
        <v>162</v>
      </c>
      <c r="P57" t="s">
        <v>533</v>
      </c>
      <c r="Q57">
        <v>8970282</v>
      </c>
      <c r="R57" t="s">
        <v>534</v>
      </c>
      <c r="U57" t="s">
        <v>515</v>
      </c>
      <c r="V57" t="s">
        <v>109</v>
      </c>
      <c r="W57">
        <v>21410</v>
      </c>
      <c r="X57" t="s">
        <v>516</v>
      </c>
      <c r="Y57" t="s">
        <v>357</v>
      </c>
      <c r="Z57">
        <v>0.3</v>
      </c>
      <c r="AB57" t="s">
        <v>112</v>
      </c>
      <c r="AC57" t="s">
        <v>164</v>
      </c>
      <c r="AD57" t="s">
        <v>535</v>
      </c>
      <c r="AE57" s="3"/>
      <c r="AF57" s="3"/>
      <c r="AG57">
        <v>0</v>
      </c>
      <c r="AH57" t="s">
        <v>82</v>
      </c>
      <c r="AI57" s="18">
        <v>23.82</v>
      </c>
      <c r="AJ57">
        <v>0</v>
      </c>
      <c r="AK57">
        <v>23.82</v>
      </c>
      <c r="AL57">
        <v>23.82</v>
      </c>
      <c r="AM57" s="19" t="s">
        <v>82</v>
      </c>
      <c r="AN57">
        <v>10.6</v>
      </c>
      <c r="AO57">
        <v>0</v>
      </c>
      <c r="AP57">
        <v>10.6</v>
      </c>
      <c r="AQ57">
        <v>10.6</v>
      </c>
      <c r="AR57" s="19" t="s">
        <v>82</v>
      </c>
      <c r="AS57">
        <v>0</v>
      </c>
      <c r="AT57" s="20">
        <f>IF(t_ExtractAll[[#This Row],[Currency]]="GBP",t_ExtractAll[[#This Row],[Claimed Amount]]*$BD$2,IF(t_ExtractAll[[#This Row],[Currency]]="USD",t_ExtractAll[[#This Row],[Claimed Amount]]*$BD$3,IF(t_ExtractAll[[#This Row],[Currency]]="MXN",t_ExtractAll[[#This Row],[Claimed Amount]]*$BD$4,t_ExtractAll[[#This Row],[Claimed Amount]])))</f>
        <v>0</v>
      </c>
      <c r="AU57" s="20">
        <f>IF(t_ExtractAll[[#This Row],[Currency2]]="GBP",t_ExtractAll[[#This Row],[Accruals Plant]]*$BD$2,IF(t_ExtractAll[[#This Row],[Currency2]]="USD",t_ExtractAll[[#This Row],[Accruals Plant]]*$BD$3,IF(t_ExtractAll[[#This Row],[Currency2]]="MXN",t_ExtractAll[[#This Row],[Accruals Plant]]*$BD$4,t_ExtractAll[[#This Row],[Accruals Plant]])))</f>
        <v>10.6</v>
      </c>
      <c r="AV57" s="20">
        <f>IF(t_ExtractAll[[#This Row],[IMD_Currency]]="GBP",t_ExtractAll[[#This Row],[Accruals ABII]]*$BD$2,IF(t_ExtractAll[[#This Row],[IMD_Currency]]="USD",t_ExtractAll[[#This Row],[Accruals ABII]]*$BD$3,t_ExtractAll[[#This Row],[Accruals ABII]]))</f>
        <v>23.82</v>
      </c>
      <c r="AW57" s="20">
        <f>IF(t_ExtractAll[[#This Row],[Currency2]]="GBP",t_ExtractAll[[#This Row],[PlantAmountAccepted]]*$BD$2,IF(t_ExtractAll[[#This Row],[Currency2]]="USD",t_ExtractAll[[#This Row],[PlantAmountAccepted]]*$BD$3,IF(t_ExtractAll[[#This Row],[Currency2]]="MXN",t_ExtractAll[[#This Row],[PlantAmountAccepted]]*$BD$4,t_ExtractAll[[#This Row],[PlantAmountAccepted]])))</f>
        <v>10.6</v>
      </c>
      <c r="AX57" s="20">
        <f>IF(t_ExtractAll[[#This Row],[IMD_Currency]]="GBP",t_ExtractAll[[#This Row],[Amount Accepted (ABII)]]*$BD$2,IF(t_ExtractAll[[#This Row],[IMD_Currency]]="USD",t_ExtractAll[[#This Row],[Amount Accepted (ABII)]]*$BD$3,t_ExtractAll[[#This Row],[Amount Accepted (ABII)]]))</f>
        <v>23.82</v>
      </c>
      <c r="AY57" s="20">
        <f>IF((t_ExtractAll[[#This Row],[Amount Accepted ABII '[EUR']]]-t_ExtractAll[[#This Row],[Amount Accepted Plant '[EUR']]])&lt;0,0,t_ExtractAll[[#This Row],[Amount Accepted ABII '[EUR']]]-t_ExtractAll[[#This Row],[Amount Accepted Plant '[EUR']]])</f>
        <v>13.22</v>
      </c>
      <c r="AZ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8" spans="1:52" ht="14.25" hidden="1" customHeight="1" x14ac:dyDescent="0.25">
      <c r="A58" t="s">
        <v>536</v>
      </c>
      <c r="B58" s="16">
        <v>42635</v>
      </c>
      <c r="C58" s="16">
        <v>42732</v>
      </c>
      <c r="D58" s="16">
        <v>42732</v>
      </c>
      <c r="E58">
        <v>2016836</v>
      </c>
      <c r="F58" t="s">
        <v>64</v>
      </c>
      <c r="G58" t="s">
        <v>85</v>
      </c>
      <c r="H58" t="s">
        <v>287</v>
      </c>
      <c r="I58" t="s">
        <v>87</v>
      </c>
      <c r="J58" t="s">
        <v>68</v>
      </c>
      <c r="K58" t="s">
        <v>88</v>
      </c>
      <c r="L58" t="s">
        <v>130</v>
      </c>
      <c r="N58" t="s">
        <v>90</v>
      </c>
      <c r="O58" t="s">
        <v>91</v>
      </c>
      <c r="P58" t="s">
        <v>537</v>
      </c>
      <c r="Q58">
        <v>8926309</v>
      </c>
      <c r="R58" t="s">
        <v>538</v>
      </c>
      <c r="S58">
        <v>80451051</v>
      </c>
      <c r="T58" t="s">
        <v>539</v>
      </c>
      <c r="U58" t="s">
        <v>75</v>
      </c>
      <c r="V58" t="s">
        <v>76</v>
      </c>
      <c r="W58">
        <v>55366</v>
      </c>
      <c r="X58" t="s">
        <v>540</v>
      </c>
      <c r="Y58" t="s">
        <v>541</v>
      </c>
      <c r="Z58">
        <v>39.731999999999999</v>
      </c>
      <c r="AB58" t="s">
        <v>97</v>
      </c>
      <c r="AC58" t="s">
        <v>98</v>
      </c>
      <c r="AD58" t="s">
        <v>542</v>
      </c>
      <c r="AE58" s="3"/>
      <c r="AF58" s="3"/>
      <c r="AG58">
        <v>1382.06</v>
      </c>
      <c r="AH58" t="s">
        <v>100</v>
      </c>
      <c r="AI58" s="18">
        <v>0</v>
      </c>
      <c r="AJ58">
        <v>0</v>
      </c>
      <c r="AK58">
        <v>0</v>
      </c>
      <c r="AM58" s="19" t="s">
        <v>82</v>
      </c>
      <c r="AN58">
        <v>0</v>
      </c>
      <c r="AO58">
        <v>1382.06</v>
      </c>
      <c r="AP58">
        <v>1382.06</v>
      </c>
      <c r="AR58" s="19" t="s">
        <v>100</v>
      </c>
      <c r="AS58">
        <v>0</v>
      </c>
      <c r="AT58" s="20">
        <f>IF(t_ExtractAll[[#This Row],[Currency]]="GBP",t_ExtractAll[[#This Row],[Claimed Amount]]*$BD$2,IF(t_ExtractAll[[#This Row],[Currency]]="USD",t_ExtractAll[[#This Row],[Claimed Amount]]*$BD$3,IF(t_ExtractAll[[#This Row],[Currency]]="MXN",t_ExtractAll[[#This Row],[Claimed Amount]]*$BD$4,t_ExtractAll[[#This Row],[Claimed Amount]])))</f>
        <v>1264.446694</v>
      </c>
      <c r="AU58" s="20">
        <f>IF(t_ExtractAll[[#This Row],[Currency2]]="GBP",t_ExtractAll[[#This Row],[Accruals Plant]]*$BD$2,IF(t_ExtractAll[[#This Row],[Currency2]]="USD",t_ExtractAll[[#This Row],[Accruals Plant]]*$BD$3,IF(t_ExtractAll[[#This Row],[Currency2]]="MXN",t_ExtractAll[[#This Row],[Accruals Plant]]*$BD$4,t_ExtractAll[[#This Row],[Accruals Plant]])))</f>
        <v>1264.446694</v>
      </c>
      <c r="AV58" s="20">
        <f>IF(t_ExtractAll[[#This Row],[IMD_Currency]]="GBP",t_ExtractAll[[#This Row],[Accruals ABII]]*$BD$2,IF(t_ExtractAll[[#This Row],[IMD_Currency]]="USD",t_ExtractAll[[#This Row],[Accruals ABII]]*$BD$3,t_ExtractAll[[#This Row],[Accruals ABII]]))</f>
        <v>0</v>
      </c>
      <c r="AW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 s="20">
        <f>IF(t_ExtractAll[[#This Row],[IMD_Currency]]="GBP",t_ExtractAll[[#This Row],[Amount Accepted (ABII)]]*$BD$2,IF(t_ExtractAll[[#This Row],[IMD_Currency]]="USD",t_ExtractAll[[#This Row],[Amount Accepted (ABII)]]*$BD$3,t_ExtractAll[[#This Row],[Amount Accepted (ABII)]]))</f>
        <v>0</v>
      </c>
      <c r="AY58" s="20">
        <f>IF((t_ExtractAll[[#This Row],[Amount Accepted ABII '[EUR']]]-t_ExtractAll[[#This Row],[Amount Accepted Plant '[EUR']]])&lt;0,0,t_ExtractAll[[#This Row],[Amount Accepted ABII '[EUR']]]-t_ExtractAll[[#This Row],[Amount Accepted Plant '[EUR']]])</f>
        <v>0</v>
      </c>
      <c r="AZ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9" spans="1:52" ht="14.25" hidden="1" customHeight="1" x14ac:dyDescent="0.25">
      <c r="A59" t="s">
        <v>543</v>
      </c>
      <c r="B59" s="16">
        <v>42636</v>
      </c>
      <c r="C59" s="16">
        <v>42719</v>
      </c>
      <c r="D59" s="16">
        <v>42725</v>
      </c>
      <c r="E59">
        <v>2016841</v>
      </c>
      <c r="F59" t="s">
        <v>64</v>
      </c>
      <c r="G59" t="s">
        <v>544</v>
      </c>
      <c r="H59" t="s">
        <v>287</v>
      </c>
      <c r="I59" t="s">
        <v>545</v>
      </c>
      <c r="J59" t="s">
        <v>118</v>
      </c>
      <c r="K59" t="s">
        <v>69</v>
      </c>
      <c r="L59" t="s">
        <v>546</v>
      </c>
      <c r="N59" t="s">
        <v>90</v>
      </c>
      <c r="O59" t="s">
        <v>547</v>
      </c>
      <c r="P59" s="3" t="s">
        <v>548</v>
      </c>
      <c r="Q59">
        <v>8788373</v>
      </c>
      <c r="R59" t="s">
        <v>549</v>
      </c>
      <c r="S59">
        <v>80438605</v>
      </c>
      <c r="T59" t="s">
        <v>550</v>
      </c>
      <c r="U59" t="s">
        <v>75</v>
      </c>
      <c r="V59" t="s">
        <v>76</v>
      </c>
      <c r="W59">
        <v>50965</v>
      </c>
      <c r="X59" t="s">
        <v>551</v>
      </c>
      <c r="Y59" t="s">
        <v>552</v>
      </c>
      <c r="Z59">
        <v>4.26</v>
      </c>
      <c r="AB59" t="s">
        <v>97</v>
      </c>
      <c r="AC59" t="s">
        <v>98</v>
      </c>
      <c r="AD59" t="s">
        <v>553</v>
      </c>
      <c r="AE59" s="3"/>
      <c r="AF59" s="3"/>
      <c r="AG59">
        <v>747.5</v>
      </c>
      <c r="AH59" t="s">
        <v>100</v>
      </c>
      <c r="AI59" s="18">
        <v>747.5</v>
      </c>
      <c r="AJ59">
        <v>0</v>
      </c>
      <c r="AK59">
        <v>747.5</v>
      </c>
      <c r="AL59">
        <v>747.5</v>
      </c>
      <c r="AM59" s="19" t="s">
        <v>82</v>
      </c>
      <c r="AN59">
        <v>0</v>
      </c>
      <c r="AO59">
        <v>0</v>
      </c>
      <c r="AP59">
        <v>0</v>
      </c>
      <c r="AQ59">
        <v>0</v>
      </c>
      <c r="AR59" s="19" t="s">
        <v>100</v>
      </c>
      <c r="AS59">
        <v>0</v>
      </c>
      <c r="AT59" s="20">
        <f>IF(t_ExtractAll[[#This Row],[Currency]]="GBP",t_ExtractAll[[#This Row],[Claimed Amount]]*$BD$2,IF(t_ExtractAll[[#This Row],[Currency]]="USD",t_ExtractAll[[#This Row],[Claimed Amount]]*$BD$3,IF(t_ExtractAll[[#This Row],[Currency]]="MXN",t_ExtractAll[[#This Row],[Claimed Amount]]*$BD$4,t_ExtractAll[[#This Row],[Claimed Amount]])))</f>
        <v>683.88774999999998</v>
      </c>
      <c r="AU59" s="20">
        <f>IF(t_ExtractAll[[#This Row],[Currency2]]="GBP",t_ExtractAll[[#This Row],[Accruals Plant]]*$BD$2,IF(t_ExtractAll[[#This Row],[Currency2]]="USD",t_ExtractAll[[#This Row],[Accruals Plant]]*$BD$3,IF(t_ExtractAll[[#This Row],[Currency2]]="MXN",t_ExtractAll[[#This Row],[Accruals Plant]]*$BD$4,t_ExtractAll[[#This Row],[Accruals Plant]])))</f>
        <v>0</v>
      </c>
      <c r="AV59" s="20">
        <f>IF(t_ExtractAll[[#This Row],[IMD_Currency]]="GBP",t_ExtractAll[[#This Row],[Accruals ABII]]*$BD$2,IF(t_ExtractAll[[#This Row],[IMD_Currency]]="USD",t_ExtractAll[[#This Row],[Accruals ABII]]*$BD$3,t_ExtractAll[[#This Row],[Accruals ABII]]))</f>
        <v>747.5</v>
      </c>
      <c r="AW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 s="20">
        <f>IF(t_ExtractAll[[#This Row],[IMD_Currency]]="GBP",t_ExtractAll[[#This Row],[Amount Accepted (ABII)]]*$BD$2,IF(t_ExtractAll[[#This Row],[IMD_Currency]]="USD",t_ExtractAll[[#This Row],[Amount Accepted (ABII)]]*$BD$3,t_ExtractAll[[#This Row],[Amount Accepted (ABII)]]))</f>
        <v>747.5</v>
      </c>
      <c r="AY59" s="20">
        <f>IF((t_ExtractAll[[#This Row],[Amount Accepted ABII '[EUR']]]-t_ExtractAll[[#This Row],[Amount Accepted Plant '[EUR']]])&lt;0,0,t_ExtractAll[[#This Row],[Amount Accepted ABII '[EUR']]]-t_ExtractAll[[#This Row],[Amount Accepted Plant '[EUR']]])</f>
        <v>747.5</v>
      </c>
      <c r="AZ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0" spans="1:52" ht="14.25" hidden="1" customHeight="1" x14ac:dyDescent="0.25">
      <c r="A60" t="s">
        <v>554</v>
      </c>
      <c r="B60" s="16">
        <v>42636</v>
      </c>
      <c r="C60" s="16">
        <v>42718</v>
      </c>
      <c r="D60" s="16">
        <v>42725</v>
      </c>
      <c r="E60">
        <v>2016842</v>
      </c>
      <c r="F60" t="s">
        <v>64</v>
      </c>
      <c r="G60" t="s">
        <v>544</v>
      </c>
      <c r="H60" t="s">
        <v>287</v>
      </c>
      <c r="I60" t="s">
        <v>545</v>
      </c>
      <c r="J60" t="s">
        <v>118</v>
      </c>
      <c r="K60" t="s">
        <v>69</v>
      </c>
      <c r="L60" t="s">
        <v>546</v>
      </c>
      <c r="N60" t="s">
        <v>90</v>
      </c>
      <c r="O60" t="s">
        <v>121</v>
      </c>
      <c r="P60" s="3" t="s">
        <v>555</v>
      </c>
      <c r="Q60">
        <v>8787138</v>
      </c>
      <c r="R60" t="s">
        <v>556</v>
      </c>
      <c r="S60">
        <v>80446866</v>
      </c>
      <c r="T60" t="s">
        <v>557</v>
      </c>
      <c r="U60" t="s">
        <v>75</v>
      </c>
      <c r="V60" t="s">
        <v>76</v>
      </c>
      <c r="W60">
        <v>50965</v>
      </c>
      <c r="X60" t="s">
        <v>551</v>
      </c>
      <c r="Y60" t="s">
        <v>558</v>
      </c>
      <c r="Z60">
        <v>0.42599999999999999</v>
      </c>
      <c r="AB60" t="s">
        <v>79</v>
      </c>
      <c r="AC60" t="s">
        <v>127</v>
      </c>
      <c r="AE60" s="3"/>
      <c r="AF60" s="3"/>
      <c r="AG60">
        <v>74.75</v>
      </c>
      <c r="AH60" t="s">
        <v>100</v>
      </c>
      <c r="AI60" s="18">
        <v>74.75</v>
      </c>
      <c r="AJ60">
        <v>0</v>
      </c>
      <c r="AK60">
        <v>74.75</v>
      </c>
      <c r="AL60">
        <v>74.75</v>
      </c>
      <c r="AM60" s="19" t="s">
        <v>82</v>
      </c>
      <c r="AN60">
        <v>35.6</v>
      </c>
      <c r="AO60">
        <v>0</v>
      </c>
      <c r="AP60">
        <v>35.6</v>
      </c>
      <c r="AQ60">
        <v>35.6</v>
      </c>
      <c r="AR60" s="19" t="s">
        <v>100</v>
      </c>
      <c r="AS60">
        <v>0</v>
      </c>
      <c r="AT60" s="20">
        <f>IF(t_ExtractAll[[#This Row],[Currency]]="GBP",t_ExtractAll[[#This Row],[Claimed Amount]]*$BD$2,IF(t_ExtractAll[[#This Row],[Currency]]="USD",t_ExtractAll[[#This Row],[Claimed Amount]]*$BD$3,IF(t_ExtractAll[[#This Row],[Currency]]="MXN",t_ExtractAll[[#This Row],[Claimed Amount]]*$BD$4,t_ExtractAll[[#This Row],[Claimed Amount]])))</f>
        <v>68.38877500000001</v>
      </c>
      <c r="AU60" s="20">
        <f>IF(t_ExtractAll[[#This Row],[Currency2]]="GBP",t_ExtractAll[[#This Row],[Accruals Plant]]*$BD$2,IF(t_ExtractAll[[#This Row],[Currency2]]="USD",t_ExtractAll[[#This Row],[Accruals Plant]]*$BD$3,IF(t_ExtractAll[[#This Row],[Currency2]]="MXN",t_ExtractAll[[#This Row],[Accruals Plant]]*$BD$4,t_ExtractAll[[#This Row],[Accruals Plant]])))</f>
        <v>32.570440000000005</v>
      </c>
      <c r="AV60" s="20">
        <f>IF(t_ExtractAll[[#This Row],[IMD_Currency]]="GBP",t_ExtractAll[[#This Row],[Accruals ABII]]*$BD$2,IF(t_ExtractAll[[#This Row],[IMD_Currency]]="USD",t_ExtractAll[[#This Row],[Accruals ABII]]*$BD$3,t_ExtractAll[[#This Row],[Accruals ABII]]))</f>
        <v>74.75</v>
      </c>
      <c r="AW60" s="20">
        <f>IF(t_ExtractAll[[#This Row],[Currency2]]="GBP",t_ExtractAll[[#This Row],[PlantAmountAccepted]]*$BD$2,IF(t_ExtractAll[[#This Row],[Currency2]]="USD",t_ExtractAll[[#This Row],[PlantAmountAccepted]]*$BD$3,IF(t_ExtractAll[[#This Row],[Currency2]]="MXN",t_ExtractAll[[#This Row],[PlantAmountAccepted]]*$BD$4,t_ExtractAll[[#This Row],[PlantAmountAccepted]])))</f>
        <v>32.570440000000005</v>
      </c>
      <c r="AX60" s="20">
        <f>IF(t_ExtractAll[[#This Row],[IMD_Currency]]="GBP",t_ExtractAll[[#This Row],[Amount Accepted (ABII)]]*$BD$2,IF(t_ExtractAll[[#This Row],[IMD_Currency]]="USD",t_ExtractAll[[#This Row],[Amount Accepted (ABII)]]*$BD$3,t_ExtractAll[[#This Row],[Amount Accepted (ABII)]]))</f>
        <v>74.75</v>
      </c>
      <c r="AY60" s="20">
        <f>IF((t_ExtractAll[[#This Row],[Amount Accepted ABII '[EUR']]]-t_ExtractAll[[#This Row],[Amount Accepted Plant '[EUR']]])&lt;0,0,t_ExtractAll[[#This Row],[Amount Accepted ABII '[EUR']]]-t_ExtractAll[[#This Row],[Amount Accepted Plant '[EUR']]])</f>
        <v>42.179559999999995</v>
      </c>
      <c r="AZ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1" spans="1:52" ht="14.25" hidden="1" customHeight="1" x14ac:dyDescent="0.25">
      <c r="A61" t="s">
        <v>559</v>
      </c>
      <c r="B61" s="16">
        <v>42636</v>
      </c>
      <c r="C61" s="16">
        <v>42669</v>
      </c>
      <c r="D61" s="16">
        <v>42669</v>
      </c>
      <c r="E61">
        <v>2016843</v>
      </c>
      <c r="F61" t="s">
        <v>64</v>
      </c>
      <c r="G61" t="s">
        <v>544</v>
      </c>
      <c r="H61" t="s">
        <v>287</v>
      </c>
      <c r="I61" t="s">
        <v>545</v>
      </c>
      <c r="J61" t="s">
        <v>118</v>
      </c>
      <c r="K61" t="s">
        <v>69</v>
      </c>
      <c r="L61" t="s">
        <v>130</v>
      </c>
      <c r="N61" t="s">
        <v>90</v>
      </c>
      <c r="O61" t="s">
        <v>321</v>
      </c>
      <c r="P61" s="3" t="s">
        <v>560</v>
      </c>
      <c r="Q61" t="s">
        <v>561</v>
      </c>
      <c r="R61" t="s">
        <v>562</v>
      </c>
      <c r="S61" t="s">
        <v>563</v>
      </c>
      <c r="T61" t="s">
        <v>564</v>
      </c>
      <c r="U61" t="s">
        <v>75</v>
      </c>
      <c r="V61" t="s">
        <v>76</v>
      </c>
      <c r="W61">
        <v>50965</v>
      </c>
      <c r="X61" t="s">
        <v>551</v>
      </c>
      <c r="Y61" t="s">
        <v>565</v>
      </c>
      <c r="Z61">
        <v>6.7308000000000003</v>
      </c>
      <c r="AB61" t="s">
        <v>97</v>
      </c>
      <c r="AC61" t="s">
        <v>98</v>
      </c>
      <c r="AE61" s="3"/>
      <c r="AF61" s="3"/>
      <c r="AG61">
        <v>1181.05</v>
      </c>
      <c r="AH61" t="s">
        <v>100</v>
      </c>
      <c r="AI61" s="18">
        <v>1181.05</v>
      </c>
      <c r="AJ61">
        <v>0</v>
      </c>
      <c r="AK61">
        <v>1181.05</v>
      </c>
      <c r="AL61">
        <v>1181.05</v>
      </c>
      <c r="AM61" s="19" t="s">
        <v>82</v>
      </c>
      <c r="AN61">
        <v>562.48</v>
      </c>
      <c r="AO61">
        <v>0</v>
      </c>
      <c r="AP61">
        <v>562.48</v>
      </c>
      <c r="AQ61">
        <v>562.48</v>
      </c>
      <c r="AR61" s="19" t="s">
        <v>100</v>
      </c>
      <c r="AS61">
        <v>0</v>
      </c>
      <c r="AT61" s="20">
        <f>IF(t_ExtractAll[[#This Row],[Currency]]="GBP",t_ExtractAll[[#This Row],[Claimed Amount]]*$BD$2,IF(t_ExtractAll[[#This Row],[Currency]]="USD",t_ExtractAll[[#This Row],[Claimed Amount]]*$BD$3,IF(t_ExtractAll[[#This Row],[Currency]]="MXN",t_ExtractAll[[#This Row],[Claimed Amount]]*$BD$4,t_ExtractAll[[#This Row],[Claimed Amount]])))</f>
        <v>1080.542645</v>
      </c>
      <c r="AU61" s="20">
        <f>IF(t_ExtractAll[[#This Row],[Currency2]]="GBP",t_ExtractAll[[#This Row],[Accruals Plant]]*$BD$2,IF(t_ExtractAll[[#This Row],[Currency2]]="USD",t_ExtractAll[[#This Row],[Accruals Plant]]*$BD$3,IF(t_ExtractAll[[#This Row],[Currency2]]="MXN",t_ExtractAll[[#This Row],[Accruals Plant]]*$BD$4,t_ExtractAll[[#This Row],[Accruals Plant]])))</f>
        <v>514.61295200000006</v>
      </c>
      <c r="AV61" s="20">
        <f>IF(t_ExtractAll[[#This Row],[IMD_Currency]]="GBP",t_ExtractAll[[#This Row],[Accruals ABII]]*$BD$2,IF(t_ExtractAll[[#This Row],[IMD_Currency]]="USD",t_ExtractAll[[#This Row],[Accruals ABII]]*$BD$3,t_ExtractAll[[#This Row],[Accruals ABII]]))</f>
        <v>1181.05</v>
      </c>
      <c r="AW61" s="20">
        <f>IF(t_ExtractAll[[#This Row],[Currency2]]="GBP",t_ExtractAll[[#This Row],[PlantAmountAccepted]]*$BD$2,IF(t_ExtractAll[[#This Row],[Currency2]]="USD",t_ExtractAll[[#This Row],[PlantAmountAccepted]]*$BD$3,IF(t_ExtractAll[[#This Row],[Currency2]]="MXN",t_ExtractAll[[#This Row],[PlantAmountAccepted]]*$BD$4,t_ExtractAll[[#This Row],[PlantAmountAccepted]])))</f>
        <v>514.61295200000006</v>
      </c>
      <c r="AX61" s="20">
        <f>IF(t_ExtractAll[[#This Row],[IMD_Currency]]="GBP",t_ExtractAll[[#This Row],[Amount Accepted (ABII)]]*$BD$2,IF(t_ExtractAll[[#This Row],[IMD_Currency]]="USD",t_ExtractAll[[#This Row],[Amount Accepted (ABII)]]*$BD$3,t_ExtractAll[[#This Row],[Amount Accepted (ABII)]]))</f>
        <v>1181.05</v>
      </c>
      <c r="AY61" s="20">
        <f>IF((t_ExtractAll[[#This Row],[Amount Accepted ABII '[EUR']]]-t_ExtractAll[[#This Row],[Amount Accepted Plant '[EUR']]])&lt;0,0,t_ExtractAll[[#This Row],[Amount Accepted ABII '[EUR']]]-t_ExtractAll[[#This Row],[Amount Accepted Plant '[EUR']]])</f>
        <v>666.43704799999989</v>
      </c>
      <c r="AZ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62" spans="1:52" ht="14.25" hidden="1" customHeight="1" x14ac:dyDescent="0.25">
      <c r="A62" t="s">
        <v>566</v>
      </c>
      <c r="B62" s="16">
        <v>42634</v>
      </c>
      <c r="C62" s="16">
        <v>42674</v>
      </c>
      <c r="D62" s="16">
        <v>42674</v>
      </c>
      <c r="E62">
        <v>2016844</v>
      </c>
      <c r="F62" t="s">
        <v>64</v>
      </c>
      <c r="G62" t="s">
        <v>567</v>
      </c>
      <c r="H62" t="s">
        <v>86</v>
      </c>
      <c r="I62" t="s">
        <v>568</v>
      </c>
      <c r="J62" t="s">
        <v>68</v>
      </c>
      <c r="K62" t="s">
        <v>88</v>
      </c>
      <c r="L62" t="s">
        <v>70</v>
      </c>
      <c r="N62" t="s">
        <v>90</v>
      </c>
      <c r="O62" t="s">
        <v>72</v>
      </c>
      <c r="P62" s="3" t="s">
        <v>569</v>
      </c>
      <c r="Q62">
        <v>9088769</v>
      </c>
      <c r="R62" t="s">
        <v>570</v>
      </c>
      <c r="S62">
        <v>80456658</v>
      </c>
      <c r="T62" t="s">
        <v>571</v>
      </c>
      <c r="U62" t="s">
        <v>269</v>
      </c>
      <c r="V62" t="s">
        <v>117</v>
      </c>
      <c r="W62">
        <v>55592</v>
      </c>
      <c r="X62" t="s">
        <v>572</v>
      </c>
      <c r="Y62">
        <v>30240</v>
      </c>
      <c r="Z62">
        <v>3352.1039999999998</v>
      </c>
      <c r="AB62" t="s">
        <v>79</v>
      </c>
      <c r="AC62" t="s">
        <v>80</v>
      </c>
      <c r="AD62" s="3" t="s">
        <v>573</v>
      </c>
      <c r="AE62" s="3"/>
      <c r="AF62" s="3"/>
      <c r="AG62">
        <v>5103.22</v>
      </c>
      <c r="AH62" t="s">
        <v>100</v>
      </c>
      <c r="AI62" s="18">
        <v>0</v>
      </c>
      <c r="AJ62">
        <v>0</v>
      </c>
      <c r="AK62">
        <v>0</v>
      </c>
      <c r="AM62" s="19" t="s">
        <v>82</v>
      </c>
      <c r="AN62">
        <v>0</v>
      </c>
      <c r="AO62">
        <v>0</v>
      </c>
      <c r="AP62">
        <v>0</v>
      </c>
      <c r="AR62" s="19" t="s">
        <v>82</v>
      </c>
      <c r="AS62">
        <v>0</v>
      </c>
      <c r="AT62" s="20">
        <f>IF(t_ExtractAll[[#This Row],[Currency]]="GBP",t_ExtractAll[[#This Row],[Claimed Amount]]*$BD$2,IF(t_ExtractAll[[#This Row],[Currency]]="USD",t_ExtractAll[[#This Row],[Claimed Amount]]*$BD$3,IF(t_ExtractAll[[#This Row],[Currency]]="MXN",t_ExtractAll[[#This Row],[Claimed Amount]]*$BD$4,t_ExtractAll[[#This Row],[Claimed Amount]])))</f>
        <v>4668.9359780000004</v>
      </c>
      <c r="AU62" s="20">
        <f>IF(t_ExtractAll[[#This Row],[Currency2]]="GBP",t_ExtractAll[[#This Row],[Accruals Plant]]*$BD$2,IF(t_ExtractAll[[#This Row],[Currency2]]="USD",t_ExtractAll[[#This Row],[Accruals Plant]]*$BD$3,IF(t_ExtractAll[[#This Row],[Currency2]]="MXN",t_ExtractAll[[#This Row],[Accruals Plant]]*$BD$4,t_ExtractAll[[#This Row],[Accruals Plant]])))</f>
        <v>0</v>
      </c>
      <c r="AV62" s="20">
        <f>IF(t_ExtractAll[[#This Row],[IMD_Currency]]="GBP",t_ExtractAll[[#This Row],[Accruals ABII]]*$BD$2,IF(t_ExtractAll[[#This Row],[IMD_Currency]]="USD",t_ExtractAll[[#This Row],[Accruals ABII]]*$BD$3,t_ExtractAll[[#This Row],[Accruals ABII]]))</f>
        <v>0</v>
      </c>
      <c r="AW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2" s="20">
        <f>IF(t_ExtractAll[[#This Row],[IMD_Currency]]="GBP",t_ExtractAll[[#This Row],[Amount Accepted (ABII)]]*$BD$2,IF(t_ExtractAll[[#This Row],[IMD_Currency]]="USD",t_ExtractAll[[#This Row],[Amount Accepted (ABII)]]*$BD$3,t_ExtractAll[[#This Row],[Amount Accepted (ABII)]]))</f>
        <v>0</v>
      </c>
      <c r="AY62" s="20">
        <f>IF((t_ExtractAll[[#This Row],[Amount Accepted ABII '[EUR']]]-t_ExtractAll[[#This Row],[Amount Accepted Plant '[EUR']]])&lt;0,0,t_ExtractAll[[#This Row],[Amount Accepted ABII '[EUR']]]-t_ExtractAll[[#This Row],[Amount Accepted Plant '[EUR']]])</f>
        <v>0</v>
      </c>
      <c r="AZ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63" spans="1:52" ht="14.25" hidden="1" customHeight="1" x14ac:dyDescent="0.25">
      <c r="A63" t="s">
        <v>574</v>
      </c>
      <c r="B63" s="16">
        <v>42636</v>
      </c>
      <c r="C63" s="16">
        <v>42731</v>
      </c>
      <c r="D63" s="16">
        <v>42732</v>
      </c>
      <c r="E63">
        <v>2016847</v>
      </c>
      <c r="F63" t="s">
        <v>64</v>
      </c>
      <c r="G63" t="s">
        <v>575</v>
      </c>
      <c r="H63" t="s">
        <v>576</v>
      </c>
      <c r="I63" t="s">
        <v>577</v>
      </c>
      <c r="J63" t="s">
        <v>118</v>
      </c>
      <c r="K63" t="s">
        <v>69</v>
      </c>
      <c r="L63" t="s">
        <v>130</v>
      </c>
      <c r="N63" t="s">
        <v>90</v>
      </c>
      <c r="O63" t="s">
        <v>91</v>
      </c>
      <c r="Q63">
        <v>8648108</v>
      </c>
      <c r="R63" t="s">
        <v>578</v>
      </c>
      <c r="S63">
        <v>80415642</v>
      </c>
      <c r="T63" t="s">
        <v>579</v>
      </c>
      <c r="U63" t="s">
        <v>75</v>
      </c>
      <c r="V63" t="s">
        <v>76</v>
      </c>
      <c r="W63">
        <v>52308</v>
      </c>
      <c r="X63" t="s">
        <v>580</v>
      </c>
      <c r="Y63" t="s">
        <v>581</v>
      </c>
      <c r="Z63">
        <v>0.25559999999999999</v>
      </c>
      <c r="AB63" t="s">
        <v>97</v>
      </c>
      <c r="AC63" t="s">
        <v>98</v>
      </c>
      <c r="AE63" s="3"/>
      <c r="AF63" s="3"/>
      <c r="AG63">
        <v>33.21</v>
      </c>
      <c r="AH63" t="s">
        <v>82</v>
      </c>
      <c r="AI63" s="18">
        <v>33.21</v>
      </c>
      <c r="AJ63">
        <v>0</v>
      </c>
      <c r="AK63">
        <v>33.21</v>
      </c>
      <c r="AL63">
        <v>33.21</v>
      </c>
      <c r="AM63" s="19" t="s">
        <v>82</v>
      </c>
      <c r="AN63">
        <v>16.02</v>
      </c>
      <c r="AO63">
        <v>0</v>
      </c>
      <c r="AP63">
        <v>16.02</v>
      </c>
      <c r="AQ63">
        <v>16.02</v>
      </c>
      <c r="AR63" s="19" t="s">
        <v>82</v>
      </c>
      <c r="AS63">
        <v>0</v>
      </c>
      <c r="AT63" s="20">
        <f>IF(t_ExtractAll[[#This Row],[Currency]]="GBP",t_ExtractAll[[#This Row],[Claimed Amount]]*$BD$2,IF(t_ExtractAll[[#This Row],[Currency]]="USD",t_ExtractAll[[#This Row],[Claimed Amount]]*$BD$3,IF(t_ExtractAll[[#This Row],[Currency]]="MXN",t_ExtractAll[[#This Row],[Claimed Amount]]*$BD$4,t_ExtractAll[[#This Row],[Claimed Amount]])))</f>
        <v>33.21</v>
      </c>
      <c r="AU63" s="20">
        <f>IF(t_ExtractAll[[#This Row],[Currency2]]="GBP",t_ExtractAll[[#This Row],[Accruals Plant]]*$BD$2,IF(t_ExtractAll[[#This Row],[Currency2]]="USD",t_ExtractAll[[#This Row],[Accruals Plant]]*$BD$3,IF(t_ExtractAll[[#This Row],[Currency2]]="MXN",t_ExtractAll[[#This Row],[Accruals Plant]]*$BD$4,t_ExtractAll[[#This Row],[Accruals Plant]])))</f>
        <v>16.02</v>
      </c>
      <c r="AV63" s="20">
        <f>IF(t_ExtractAll[[#This Row],[IMD_Currency]]="GBP",t_ExtractAll[[#This Row],[Accruals ABII]]*$BD$2,IF(t_ExtractAll[[#This Row],[IMD_Currency]]="USD",t_ExtractAll[[#This Row],[Accruals ABII]]*$BD$3,t_ExtractAll[[#This Row],[Accruals ABII]]))</f>
        <v>33.21</v>
      </c>
      <c r="AW63" s="20">
        <f>IF(t_ExtractAll[[#This Row],[Currency2]]="GBP",t_ExtractAll[[#This Row],[PlantAmountAccepted]]*$BD$2,IF(t_ExtractAll[[#This Row],[Currency2]]="USD",t_ExtractAll[[#This Row],[PlantAmountAccepted]]*$BD$3,IF(t_ExtractAll[[#This Row],[Currency2]]="MXN",t_ExtractAll[[#This Row],[PlantAmountAccepted]]*$BD$4,t_ExtractAll[[#This Row],[PlantAmountAccepted]])))</f>
        <v>16.02</v>
      </c>
      <c r="AX63" s="20">
        <f>IF(t_ExtractAll[[#This Row],[IMD_Currency]]="GBP",t_ExtractAll[[#This Row],[Amount Accepted (ABII)]]*$BD$2,IF(t_ExtractAll[[#This Row],[IMD_Currency]]="USD",t_ExtractAll[[#This Row],[Amount Accepted (ABII)]]*$BD$3,t_ExtractAll[[#This Row],[Amount Accepted (ABII)]]))</f>
        <v>33.21</v>
      </c>
      <c r="AY63" s="20">
        <f>IF((t_ExtractAll[[#This Row],[Amount Accepted ABII '[EUR']]]-t_ExtractAll[[#This Row],[Amount Accepted Plant '[EUR']]])&lt;0,0,t_ExtractAll[[#This Row],[Amount Accepted ABII '[EUR']]]-t_ExtractAll[[#This Row],[Amount Accepted Plant '[EUR']]])</f>
        <v>17.190000000000001</v>
      </c>
      <c r="AZ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4" spans="1:52" ht="14.25" hidden="1" customHeight="1" x14ac:dyDescent="0.25">
      <c r="A64" t="s">
        <v>582</v>
      </c>
      <c r="B64" s="16">
        <v>42636</v>
      </c>
      <c r="C64" s="16">
        <v>42649</v>
      </c>
      <c r="D64" s="16">
        <v>42691</v>
      </c>
      <c r="E64">
        <v>2016848</v>
      </c>
      <c r="F64" t="s">
        <v>64</v>
      </c>
      <c r="G64" t="s">
        <v>583</v>
      </c>
      <c r="H64" t="s">
        <v>306</v>
      </c>
      <c r="I64" t="s">
        <v>584</v>
      </c>
      <c r="J64" t="s">
        <v>118</v>
      </c>
      <c r="K64" t="s">
        <v>69</v>
      </c>
      <c r="L64" t="s">
        <v>225</v>
      </c>
      <c r="N64" t="s">
        <v>90</v>
      </c>
      <c r="O64" t="s">
        <v>121</v>
      </c>
      <c r="P64" s="3" t="s">
        <v>585</v>
      </c>
      <c r="Q64">
        <v>9317879</v>
      </c>
      <c r="R64">
        <v>7313</v>
      </c>
      <c r="U64" t="s">
        <v>182</v>
      </c>
      <c r="V64" t="s">
        <v>109</v>
      </c>
      <c r="W64">
        <v>48710</v>
      </c>
      <c r="X64" t="s">
        <v>378</v>
      </c>
      <c r="Y64" t="s">
        <v>586</v>
      </c>
      <c r="Z64">
        <v>3.0095999999999998</v>
      </c>
      <c r="AB64" t="s">
        <v>79</v>
      </c>
      <c r="AC64" t="s">
        <v>127</v>
      </c>
      <c r="AD64" t="s">
        <v>587</v>
      </c>
      <c r="AE64" s="3"/>
      <c r="AF64" s="3"/>
      <c r="AG64">
        <v>0</v>
      </c>
      <c r="AH64" t="s">
        <v>82</v>
      </c>
      <c r="AI64" s="18">
        <v>0</v>
      </c>
      <c r="AJ64">
        <v>0</v>
      </c>
      <c r="AK64">
        <v>0</v>
      </c>
      <c r="AL64">
        <v>0</v>
      </c>
      <c r="AM64" s="19" t="s">
        <v>82</v>
      </c>
      <c r="AN64">
        <v>0</v>
      </c>
      <c r="AO64">
        <v>0</v>
      </c>
      <c r="AP64">
        <v>0</v>
      </c>
      <c r="AQ64">
        <v>0</v>
      </c>
      <c r="AR64" s="19" t="s">
        <v>82</v>
      </c>
      <c r="AS64">
        <v>0</v>
      </c>
      <c r="AT64" s="20">
        <f>IF(t_ExtractAll[[#This Row],[Currency]]="GBP",t_ExtractAll[[#This Row],[Claimed Amount]]*$BD$2,IF(t_ExtractAll[[#This Row],[Currency]]="USD",t_ExtractAll[[#This Row],[Claimed Amount]]*$BD$3,IF(t_ExtractAll[[#This Row],[Currency]]="MXN",t_ExtractAll[[#This Row],[Claimed Amount]]*$BD$4,t_ExtractAll[[#This Row],[Claimed Amount]])))</f>
        <v>0</v>
      </c>
      <c r="AU64" s="20">
        <f>IF(t_ExtractAll[[#This Row],[Currency2]]="GBP",t_ExtractAll[[#This Row],[Accruals Plant]]*$BD$2,IF(t_ExtractAll[[#This Row],[Currency2]]="USD",t_ExtractAll[[#This Row],[Accruals Plant]]*$BD$3,IF(t_ExtractAll[[#This Row],[Currency2]]="MXN",t_ExtractAll[[#This Row],[Accruals Plant]]*$BD$4,t_ExtractAll[[#This Row],[Accruals Plant]])))</f>
        <v>0</v>
      </c>
      <c r="AV64" s="20">
        <f>IF(t_ExtractAll[[#This Row],[IMD_Currency]]="GBP",t_ExtractAll[[#This Row],[Accruals ABII]]*$BD$2,IF(t_ExtractAll[[#This Row],[IMD_Currency]]="USD",t_ExtractAll[[#This Row],[Accruals ABII]]*$BD$3,t_ExtractAll[[#This Row],[Accruals ABII]]))</f>
        <v>0</v>
      </c>
      <c r="AW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 s="20">
        <f>IF(t_ExtractAll[[#This Row],[IMD_Currency]]="GBP",t_ExtractAll[[#This Row],[Amount Accepted (ABII)]]*$BD$2,IF(t_ExtractAll[[#This Row],[IMD_Currency]]="USD",t_ExtractAll[[#This Row],[Amount Accepted (ABII)]]*$BD$3,t_ExtractAll[[#This Row],[Amount Accepted (ABII)]]))</f>
        <v>0</v>
      </c>
      <c r="AY64" s="20">
        <f>IF((t_ExtractAll[[#This Row],[Amount Accepted ABII '[EUR']]]-t_ExtractAll[[#This Row],[Amount Accepted Plant '[EUR']]])&lt;0,0,t_ExtractAll[[#This Row],[Amount Accepted ABII '[EUR']]]-t_ExtractAll[[#This Row],[Amount Accepted Plant '[EUR']]])</f>
        <v>0</v>
      </c>
      <c r="AZ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5" spans="1:52" ht="14.25" hidden="1" customHeight="1" x14ac:dyDescent="0.25">
      <c r="A65" t="s">
        <v>588</v>
      </c>
      <c r="B65" s="16">
        <v>42635</v>
      </c>
      <c r="C65" s="16">
        <v>42744</v>
      </c>
      <c r="D65" s="16">
        <v>42744</v>
      </c>
      <c r="E65">
        <v>2016849</v>
      </c>
      <c r="F65" t="s">
        <v>64</v>
      </c>
      <c r="G65" t="s">
        <v>318</v>
      </c>
      <c r="H65" t="s">
        <v>86</v>
      </c>
      <c r="I65" t="s">
        <v>319</v>
      </c>
      <c r="J65" t="s">
        <v>68</v>
      </c>
      <c r="K65" t="s">
        <v>69</v>
      </c>
      <c r="L65" t="s">
        <v>70</v>
      </c>
      <c r="N65" t="s">
        <v>90</v>
      </c>
      <c r="O65" t="s">
        <v>589</v>
      </c>
      <c r="P65" t="s">
        <v>590</v>
      </c>
      <c r="Q65">
        <v>8962920</v>
      </c>
      <c r="R65" t="s">
        <v>591</v>
      </c>
      <c r="S65">
        <v>80436067</v>
      </c>
      <c r="T65" t="s">
        <v>592</v>
      </c>
      <c r="U65" t="s">
        <v>593</v>
      </c>
      <c r="V65" t="s">
        <v>117</v>
      </c>
      <c r="W65">
        <v>55426</v>
      </c>
      <c r="X65" t="s">
        <v>594</v>
      </c>
      <c r="Y65" t="s">
        <v>595</v>
      </c>
      <c r="Z65">
        <v>734</v>
      </c>
      <c r="AB65" t="s">
        <v>79</v>
      </c>
      <c r="AC65" t="s">
        <v>127</v>
      </c>
      <c r="AD65" s="3" t="s">
        <v>596</v>
      </c>
      <c r="AE65" s="3"/>
      <c r="AF65" s="3"/>
      <c r="AG65">
        <v>48193</v>
      </c>
      <c r="AH65" t="s">
        <v>82</v>
      </c>
      <c r="AI65" s="18">
        <v>0</v>
      </c>
      <c r="AJ65">
        <v>0</v>
      </c>
      <c r="AK65">
        <v>0</v>
      </c>
      <c r="AL65">
        <v>0</v>
      </c>
      <c r="AM65" s="19" t="s">
        <v>82</v>
      </c>
      <c r="AN65">
        <v>0</v>
      </c>
      <c r="AO65">
        <v>0</v>
      </c>
      <c r="AP65">
        <v>0</v>
      </c>
      <c r="AQ65">
        <v>0</v>
      </c>
      <c r="AR65" s="19" t="s">
        <v>82</v>
      </c>
      <c r="AS65">
        <v>0</v>
      </c>
      <c r="AT65" s="20">
        <f>IF(t_ExtractAll[[#This Row],[Currency]]="GBP",t_ExtractAll[[#This Row],[Claimed Amount]]*$BD$2,IF(t_ExtractAll[[#This Row],[Currency]]="USD",t_ExtractAll[[#This Row],[Claimed Amount]]*$BD$3,IF(t_ExtractAll[[#This Row],[Currency]]="MXN",t_ExtractAll[[#This Row],[Claimed Amount]]*$BD$4,t_ExtractAll[[#This Row],[Claimed Amount]])))</f>
        <v>48193</v>
      </c>
      <c r="AU65" s="20">
        <f>IF(t_ExtractAll[[#This Row],[Currency2]]="GBP",t_ExtractAll[[#This Row],[Accruals Plant]]*$BD$2,IF(t_ExtractAll[[#This Row],[Currency2]]="USD",t_ExtractAll[[#This Row],[Accruals Plant]]*$BD$3,IF(t_ExtractAll[[#This Row],[Currency2]]="MXN",t_ExtractAll[[#This Row],[Accruals Plant]]*$BD$4,t_ExtractAll[[#This Row],[Accruals Plant]])))</f>
        <v>0</v>
      </c>
      <c r="AV65" s="20">
        <f>IF(t_ExtractAll[[#This Row],[IMD_Currency]]="GBP",t_ExtractAll[[#This Row],[Accruals ABII]]*$BD$2,IF(t_ExtractAll[[#This Row],[IMD_Currency]]="USD",t_ExtractAll[[#This Row],[Accruals ABII]]*$BD$3,t_ExtractAll[[#This Row],[Accruals ABII]]))</f>
        <v>0</v>
      </c>
      <c r="AW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5" s="20">
        <f>IF(t_ExtractAll[[#This Row],[IMD_Currency]]="GBP",t_ExtractAll[[#This Row],[Amount Accepted (ABII)]]*$BD$2,IF(t_ExtractAll[[#This Row],[IMD_Currency]]="USD",t_ExtractAll[[#This Row],[Amount Accepted (ABII)]]*$BD$3,t_ExtractAll[[#This Row],[Amount Accepted (ABII)]]))</f>
        <v>0</v>
      </c>
      <c r="AY65" s="20">
        <f>IF((t_ExtractAll[[#This Row],[Amount Accepted ABII '[EUR']]]-t_ExtractAll[[#This Row],[Amount Accepted Plant '[EUR']]])&lt;0,0,t_ExtractAll[[#This Row],[Amount Accepted ABII '[EUR']]]-t_ExtractAll[[#This Row],[Amount Accepted Plant '[EUR']]])</f>
        <v>0</v>
      </c>
      <c r="AZ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6" spans="1:52" ht="14.25" hidden="1" customHeight="1" x14ac:dyDescent="0.25">
      <c r="A66" t="s">
        <v>597</v>
      </c>
      <c r="B66" s="16">
        <v>42636</v>
      </c>
      <c r="C66" s="16">
        <v>42636</v>
      </c>
      <c r="D66" s="16">
        <v>42640</v>
      </c>
      <c r="E66">
        <v>2016845</v>
      </c>
      <c r="F66" t="s">
        <v>64</v>
      </c>
      <c r="G66" t="s">
        <v>598</v>
      </c>
      <c r="H66" t="s">
        <v>306</v>
      </c>
      <c r="I66" t="s">
        <v>461</v>
      </c>
      <c r="J66" t="s">
        <v>118</v>
      </c>
      <c r="K66" t="s">
        <v>69</v>
      </c>
      <c r="L66" t="s">
        <v>599</v>
      </c>
      <c r="N66" t="s">
        <v>161</v>
      </c>
      <c r="O66" t="s">
        <v>162</v>
      </c>
      <c r="P66" s="3" t="s">
        <v>600</v>
      </c>
      <c r="Q66">
        <v>8803289</v>
      </c>
      <c r="R66" t="s">
        <v>601</v>
      </c>
      <c r="U66" t="s">
        <v>182</v>
      </c>
      <c r="V66" t="s">
        <v>145</v>
      </c>
      <c r="W66">
        <v>18724</v>
      </c>
      <c r="X66" t="s">
        <v>432</v>
      </c>
      <c r="Y66" t="s">
        <v>357</v>
      </c>
      <c r="Z66">
        <v>0.2</v>
      </c>
      <c r="AB66" t="s">
        <v>112</v>
      </c>
      <c r="AC66" t="s">
        <v>164</v>
      </c>
      <c r="AD66" t="s">
        <v>602</v>
      </c>
      <c r="AE66" s="3"/>
      <c r="AF66" s="3"/>
      <c r="AG66">
        <v>29.41</v>
      </c>
      <c r="AH66" t="s">
        <v>82</v>
      </c>
      <c r="AI66" s="18">
        <v>24.83</v>
      </c>
      <c r="AJ66">
        <v>4.58</v>
      </c>
      <c r="AK66">
        <v>29.41</v>
      </c>
      <c r="AL66">
        <v>29.41</v>
      </c>
      <c r="AM66" s="19" t="s">
        <v>82</v>
      </c>
      <c r="AN66">
        <v>12.47</v>
      </c>
      <c r="AO66">
        <v>4.58</v>
      </c>
      <c r="AP66">
        <v>17.05</v>
      </c>
      <c r="AQ66">
        <v>17.05</v>
      </c>
      <c r="AR66" s="19" t="s">
        <v>82</v>
      </c>
      <c r="AS66">
        <v>0</v>
      </c>
      <c r="AT66" s="20">
        <f>IF(t_ExtractAll[[#This Row],[Currency]]="GBP",t_ExtractAll[[#This Row],[Claimed Amount]]*$BD$2,IF(t_ExtractAll[[#This Row],[Currency]]="USD",t_ExtractAll[[#This Row],[Claimed Amount]]*$BD$3,IF(t_ExtractAll[[#This Row],[Currency]]="MXN",t_ExtractAll[[#This Row],[Claimed Amount]]*$BD$4,t_ExtractAll[[#This Row],[Claimed Amount]])))</f>
        <v>29.41</v>
      </c>
      <c r="AU66" s="20">
        <f>IF(t_ExtractAll[[#This Row],[Currency2]]="GBP",t_ExtractAll[[#This Row],[Accruals Plant]]*$BD$2,IF(t_ExtractAll[[#This Row],[Currency2]]="USD",t_ExtractAll[[#This Row],[Accruals Plant]]*$BD$3,IF(t_ExtractAll[[#This Row],[Currency2]]="MXN",t_ExtractAll[[#This Row],[Accruals Plant]]*$BD$4,t_ExtractAll[[#This Row],[Accruals Plant]])))</f>
        <v>17.05</v>
      </c>
      <c r="AV66" s="20">
        <f>IF(t_ExtractAll[[#This Row],[IMD_Currency]]="GBP",t_ExtractAll[[#This Row],[Accruals ABII]]*$BD$2,IF(t_ExtractAll[[#This Row],[IMD_Currency]]="USD",t_ExtractAll[[#This Row],[Accruals ABII]]*$BD$3,t_ExtractAll[[#This Row],[Accruals ABII]]))</f>
        <v>29.41</v>
      </c>
      <c r="AW66" s="20">
        <f>IF(t_ExtractAll[[#This Row],[Currency2]]="GBP",t_ExtractAll[[#This Row],[PlantAmountAccepted]]*$BD$2,IF(t_ExtractAll[[#This Row],[Currency2]]="USD",t_ExtractAll[[#This Row],[PlantAmountAccepted]]*$BD$3,IF(t_ExtractAll[[#This Row],[Currency2]]="MXN",t_ExtractAll[[#This Row],[PlantAmountAccepted]]*$BD$4,t_ExtractAll[[#This Row],[PlantAmountAccepted]])))</f>
        <v>17.05</v>
      </c>
      <c r="AX66" s="20">
        <f>IF(t_ExtractAll[[#This Row],[IMD_Currency]]="GBP",t_ExtractAll[[#This Row],[Amount Accepted (ABII)]]*$BD$2,IF(t_ExtractAll[[#This Row],[IMD_Currency]]="USD",t_ExtractAll[[#This Row],[Amount Accepted (ABII)]]*$BD$3,t_ExtractAll[[#This Row],[Amount Accepted (ABII)]]))</f>
        <v>29.41</v>
      </c>
      <c r="AY66" s="20">
        <f>IF((t_ExtractAll[[#This Row],[Amount Accepted ABII '[EUR']]]-t_ExtractAll[[#This Row],[Amount Accepted Plant '[EUR']]])&lt;0,0,t_ExtractAll[[#This Row],[Amount Accepted ABII '[EUR']]]-t_ExtractAll[[#This Row],[Amount Accepted Plant '[EUR']]])</f>
        <v>12.36</v>
      </c>
      <c r="AZ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7" spans="1:52" ht="14.25" hidden="1" customHeight="1" x14ac:dyDescent="0.25">
      <c r="A67" t="s">
        <v>603</v>
      </c>
      <c r="B67" s="16">
        <v>42639</v>
      </c>
      <c r="C67" s="16">
        <v>42732</v>
      </c>
      <c r="D67" s="16">
        <v>42732</v>
      </c>
      <c r="E67">
        <v>2016850</v>
      </c>
      <c r="F67" t="s">
        <v>64</v>
      </c>
      <c r="G67" t="s">
        <v>396</v>
      </c>
      <c r="H67" t="s">
        <v>86</v>
      </c>
      <c r="I67" t="s">
        <v>117</v>
      </c>
      <c r="J67" t="s">
        <v>68</v>
      </c>
      <c r="K67" t="s">
        <v>88</v>
      </c>
      <c r="L67" t="s">
        <v>130</v>
      </c>
      <c r="N67" t="s">
        <v>90</v>
      </c>
      <c r="O67" t="s">
        <v>91</v>
      </c>
      <c r="P67" t="s">
        <v>604</v>
      </c>
      <c r="Q67">
        <v>9070769</v>
      </c>
      <c r="R67">
        <v>4504737219</v>
      </c>
      <c r="S67">
        <v>80464870</v>
      </c>
      <c r="T67" t="s">
        <v>605</v>
      </c>
      <c r="U67" t="s">
        <v>398</v>
      </c>
      <c r="V67" t="s">
        <v>76</v>
      </c>
      <c r="W67">
        <v>53712</v>
      </c>
      <c r="X67" t="s">
        <v>606</v>
      </c>
      <c r="Y67" t="s">
        <v>607</v>
      </c>
      <c r="Z67">
        <v>7.6680000000000001</v>
      </c>
      <c r="AB67" t="s">
        <v>97</v>
      </c>
      <c r="AC67" t="s">
        <v>98</v>
      </c>
      <c r="AE67" s="3"/>
      <c r="AF67" s="3"/>
      <c r="AG67">
        <v>0</v>
      </c>
      <c r="AH67" t="s">
        <v>82</v>
      </c>
      <c r="AI67" s="18">
        <v>0</v>
      </c>
      <c r="AJ67">
        <v>0</v>
      </c>
      <c r="AK67">
        <v>0</v>
      </c>
      <c r="AM67" s="19" t="s">
        <v>82</v>
      </c>
      <c r="AN67">
        <v>0</v>
      </c>
      <c r="AO67">
        <v>0</v>
      </c>
      <c r="AP67">
        <v>0</v>
      </c>
      <c r="AR67" s="19" t="s">
        <v>82</v>
      </c>
      <c r="AS67">
        <v>0</v>
      </c>
      <c r="AT67" s="20">
        <f>IF(t_ExtractAll[[#This Row],[Currency]]="GBP",t_ExtractAll[[#This Row],[Claimed Amount]]*$BD$2,IF(t_ExtractAll[[#This Row],[Currency]]="USD",t_ExtractAll[[#This Row],[Claimed Amount]]*$BD$3,IF(t_ExtractAll[[#This Row],[Currency]]="MXN",t_ExtractAll[[#This Row],[Claimed Amount]]*$BD$4,t_ExtractAll[[#This Row],[Claimed Amount]])))</f>
        <v>0</v>
      </c>
      <c r="AU67" s="20">
        <f>IF(t_ExtractAll[[#This Row],[Currency2]]="GBP",t_ExtractAll[[#This Row],[Accruals Plant]]*$BD$2,IF(t_ExtractAll[[#This Row],[Currency2]]="USD",t_ExtractAll[[#This Row],[Accruals Plant]]*$BD$3,IF(t_ExtractAll[[#This Row],[Currency2]]="MXN",t_ExtractAll[[#This Row],[Accruals Plant]]*$BD$4,t_ExtractAll[[#This Row],[Accruals Plant]])))</f>
        <v>0</v>
      </c>
      <c r="AV67" s="20">
        <f>IF(t_ExtractAll[[#This Row],[IMD_Currency]]="GBP",t_ExtractAll[[#This Row],[Accruals ABII]]*$BD$2,IF(t_ExtractAll[[#This Row],[IMD_Currency]]="USD",t_ExtractAll[[#This Row],[Accruals ABII]]*$BD$3,t_ExtractAll[[#This Row],[Accruals ABII]]))</f>
        <v>0</v>
      </c>
      <c r="AW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 s="20">
        <f>IF(t_ExtractAll[[#This Row],[IMD_Currency]]="GBP",t_ExtractAll[[#This Row],[Amount Accepted (ABII)]]*$BD$2,IF(t_ExtractAll[[#This Row],[IMD_Currency]]="USD",t_ExtractAll[[#This Row],[Amount Accepted (ABII)]]*$BD$3,t_ExtractAll[[#This Row],[Amount Accepted (ABII)]]))</f>
        <v>0</v>
      </c>
      <c r="AY67" s="20">
        <f>IF((t_ExtractAll[[#This Row],[Amount Accepted ABII '[EUR']]]-t_ExtractAll[[#This Row],[Amount Accepted Plant '[EUR']]])&lt;0,0,t_ExtractAll[[#This Row],[Amount Accepted ABII '[EUR']]]-t_ExtractAll[[#This Row],[Amount Accepted Plant '[EUR']]])</f>
        <v>0</v>
      </c>
      <c r="AZ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8" spans="1:52" ht="14.25" hidden="1" customHeight="1" x14ac:dyDescent="0.25">
      <c r="A68" t="s">
        <v>608</v>
      </c>
      <c r="B68" s="16">
        <v>42647</v>
      </c>
      <c r="C68" s="16">
        <v>42661</v>
      </c>
      <c r="D68" s="16">
        <v>42661</v>
      </c>
      <c r="E68">
        <v>2016837</v>
      </c>
      <c r="F68" t="s">
        <v>64</v>
      </c>
      <c r="G68" t="s">
        <v>65</v>
      </c>
      <c r="H68" t="s">
        <v>86</v>
      </c>
      <c r="I68" t="s">
        <v>67</v>
      </c>
      <c r="J68" t="s">
        <v>68</v>
      </c>
      <c r="K68" t="s">
        <v>69</v>
      </c>
      <c r="L68" t="s">
        <v>609</v>
      </c>
      <c r="N68" t="s">
        <v>90</v>
      </c>
      <c r="O68" t="s">
        <v>444</v>
      </c>
      <c r="P68" s="3" t="s">
        <v>610</v>
      </c>
      <c r="Q68">
        <v>8898891</v>
      </c>
      <c r="R68" t="s">
        <v>611</v>
      </c>
      <c r="S68">
        <v>80462353</v>
      </c>
      <c r="U68" t="s">
        <v>182</v>
      </c>
      <c r="V68" t="s">
        <v>145</v>
      </c>
      <c r="W68">
        <v>48710</v>
      </c>
      <c r="X68" t="s">
        <v>378</v>
      </c>
      <c r="Y68" t="s">
        <v>612</v>
      </c>
      <c r="Z68">
        <v>119.75</v>
      </c>
      <c r="AB68" t="s">
        <v>79</v>
      </c>
      <c r="AC68" t="s">
        <v>127</v>
      </c>
      <c r="AD68" t="s">
        <v>613</v>
      </c>
      <c r="AE68" s="3"/>
      <c r="AF68" s="3"/>
      <c r="AG68">
        <v>22.46</v>
      </c>
      <c r="AH68" t="s">
        <v>82</v>
      </c>
      <c r="AI68" s="18">
        <v>0</v>
      </c>
      <c r="AJ68">
        <v>0</v>
      </c>
      <c r="AK68">
        <v>0</v>
      </c>
      <c r="AL68">
        <v>0</v>
      </c>
      <c r="AM68" s="19" t="s">
        <v>82</v>
      </c>
      <c r="AN68">
        <v>0</v>
      </c>
      <c r="AO68">
        <v>0</v>
      </c>
      <c r="AP68">
        <v>0</v>
      </c>
      <c r="AQ68">
        <v>0</v>
      </c>
      <c r="AR68" s="19" t="s">
        <v>82</v>
      </c>
      <c r="AS68">
        <v>22.46</v>
      </c>
      <c r="AT68" s="20">
        <f>IF(t_ExtractAll[[#This Row],[Currency]]="GBP",t_ExtractAll[[#This Row],[Claimed Amount]]*$BD$2,IF(t_ExtractAll[[#This Row],[Currency]]="USD",t_ExtractAll[[#This Row],[Claimed Amount]]*$BD$3,IF(t_ExtractAll[[#This Row],[Currency]]="MXN",t_ExtractAll[[#This Row],[Claimed Amount]]*$BD$4,t_ExtractAll[[#This Row],[Claimed Amount]])))</f>
        <v>22.46</v>
      </c>
      <c r="AU68" s="20">
        <f>IF(t_ExtractAll[[#This Row],[Currency2]]="GBP",t_ExtractAll[[#This Row],[Accruals Plant]]*$BD$2,IF(t_ExtractAll[[#This Row],[Currency2]]="USD",t_ExtractAll[[#This Row],[Accruals Plant]]*$BD$3,IF(t_ExtractAll[[#This Row],[Currency2]]="MXN",t_ExtractAll[[#This Row],[Accruals Plant]]*$BD$4,t_ExtractAll[[#This Row],[Accruals Plant]])))</f>
        <v>0</v>
      </c>
      <c r="AV68" s="20">
        <f>IF(t_ExtractAll[[#This Row],[IMD_Currency]]="GBP",t_ExtractAll[[#This Row],[Accruals ABII]]*$BD$2,IF(t_ExtractAll[[#This Row],[IMD_Currency]]="USD",t_ExtractAll[[#This Row],[Accruals ABII]]*$BD$3,t_ExtractAll[[#This Row],[Accruals ABII]]))</f>
        <v>0</v>
      </c>
      <c r="AW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8" s="20">
        <f>IF(t_ExtractAll[[#This Row],[IMD_Currency]]="GBP",t_ExtractAll[[#This Row],[Amount Accepted (ABII)]]*$BD$2,IF(t_ExtractAll[[#This Row],[IMD_Currency]]="USD",t_ExtractAll[[#This Row],[Amount Accepted (ABII)]]*$BD$3,t_ExtractAll[[#This Row],[Amount Accepted (ABII)]]))</f>
        <v>0</v>
      </c>
      <c r="AY68" s="20">
        <f>IF((t_ExtractAll[[#This Row],[Amount Accepted ABII '[EUR']]]-t_ExtractAll[[#This Row],[Amount Accepted Plant '[EUR']]])&lt;0,0,t_ExtractAll[[#This Row],[Amount Accepted ABII '[EUR']]]-t_ExtractAll[[#This Row],[Amount Accepted Plant '[EUR']]])</f>
        <v>0</v>
      </c>
      <c r="AZ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9" spans="1:52" ht="14.25" hidden="1" customHeight="1" x14ac:dyDescent="0.25">
      <c r="A69" t="s">
        <v>614</v>
      </c>
      <c r="B69" s="16">
        <v>42373</v>
      </c>
      <c r="C69" s="16">
        <v>42508</v>
      </c>
      <c r="D69" s="16">
        <v>42508</v>
      </c>
      <c r="E69">
        <v>2016001</v>
      </c>
      <c r="F69" t="s">
        <v>64</v>
      </c>
      <c r="G69" t="s">
        <v>615</v>
      </c>
      <c r="H69" t="s">
        <v>306</v>
      </c>
      <c r="I69" t="s">
        <v>616</v>
      </c>
      <c r="J69" t="s">
        <v>118</v>
      </c>
      <c r="K69" t="s">
        <v>88</v>
      </c>
      <c r="L69" t="s">
        <v>617</v>
      </c>
      <c r="N69" t="s">
        <v>90</v>
      </c>
      <c r="O69" t="s">
        <v>331</v>
      </c>
      <c r="P69" s="3" t="s">
        <v>618</v>
      </c>
      <c r="Q69">
        <v>7938025</v>
      </c>
      <c r="R69" t="s">
        <v>619</v>
      </c>
      <c r="U69" t="s">
        <v>108</v>
      </c>
      <c r="V69" t="s">
        <v>109</v>
      </c>
      <c r="W69" t="s">
        <v>620</v>
      </c>
      <c r="Z69">
        <v>73.92</v>
      </c>
      <c r="AB69" t="s">
        <v>79</v>
      </c>
      <c r="AC69" t="s">
        <v>127</v>
      </c>
      <c r="AD69" t="s">
        <v>621</v>
      </c>
      <c r="AE69" s="3"/>
      <c r="AF69" s="3"/>
      <c r="AG69">
        <v>0</v>
      </c>
      <c r="AH69" t="s">
        <v>82</v>
      </c>
      <c r="AI69" s="18">
        <v>0</v>
      </c>
      <c r="AJ69">
        <v>0</v>
      </c>
      <c r="AK69">
        <v>0</v>
      </c>
      <c r="AM69" s="19" t="s">
        <v>82</v>
      </c>
      <c r="AN69">
        <v>0</v>
      </c>
      <c r="AO69">
        <v>0</v>
      </c>
      <c r="AP69">
        <v>0</v>
      </c>
      <c r="AR69" s="19" t="s">
        <v>82</v>
      </c>
      <c r="AS69">
        <v>0</v>
      </c>
      <c r="AT69" s="20">
        <f>IF(t_ExtractAll[[#This Row],[Currency]]="GBP",t_ExtractAll[[#This Row],[Claimed Amount]]*$BD$2,IF(t_ExtractAll[[#This Row],[Currency]]="USD",t_ExtractAll[[#This Row],[Claimed Amount]]*$BD$3,IF(t_ExtractAll[[#This Row],[Currency]]="MXN",t_ExtractAll[[#This Row],[Claimed Amount]]*$BD$4,t_ExtractAll[[#This Row],[Claimed Amount]])))</f>
        <v>0</v>
      </c>
      <c r="AU69" s="20">
        <f>IF(t_ExtractAll[[#This Row],[Currency2]]="GBP",t_ExtractAll[[#This Row],[Accruals Plant]]*$BD$2,IF(t_ExtractAll[[#This Row],[Currency2]]="USD",t_ExtractAll[[#This Row],[Accruals Plant]]*$BD$3,IF(t_ExtractAll[[#This Row],[Currency2]]="MXN",t_ExtractAll[[#This Row],[Accruals Plant]]*$BD$4,t_ExtractAll[[#This Row],[Accruals Plant]])))</f>
        <v>0</v>
      </c>
      <c r="AV69" s="20">
        <f>IF(t_ExtractAll[[#This Row],[IMD_Currency]]="GBP",t_ExtractAll[[#This Row],[Accruals ABII]]*$BD$2,IF(t_ExtractAll[[#This Row],[IMD_Currency]]="USD",t_ExtractAll[[#This Row],[Accruals ABII]]*$BD$3,t_ExtractAll[[#This Row],[Accruals ABII]]))</f>
        <v>0</v>
      </c>
      <c r="AW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9" s="20">
        <f>IF(t_ExtractAll[[#This Row],[IMD_Currency]]="GBP",t_ExtractAll[[#This Row],[Amount Accepted (ABII)]]*$BD$2,IF(t_ExtractAll[[#This Row],[IMD_Currency]]="USD",t_ExtractAll[[#This Row],[Amount Accepted (ABII)]]*$BD$3,t_ExtractAll[[#This Row],[Amount Accepted (ABII)]]))</f>
        <v>0</v>
      </c>
      <c r="AY69" s="20">
        <f>IF((t_ExtractAll[[#This Row],[Amount Accepted ABII '[EUR']]]-t_ExtractAll[[#This Row],[Amount Accepted Plant '[EUR']]])&lt;0,0,t_ExtractAll[[#This Row],[Amount Accepted ABII '[EUR']]]-t_ExtractAll[[#This Row],[Amount Accepted Plant '[EUR']]])</f>
        <v>0</v>
      </c>
      <c r="AZ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0" spans="1:52" ht="14.25" hidden="1" customHeight="1" x14ac:dyDescent="0.25">
      <c r="A70" t="s">
        <v>622</v>
      </c>
      <c r="B70" s="16">
        <v>42373</v>
      </c>
      <c r="C70" s="16">
        <v>42425</v>
      </c>
      <c r="D70" s="16">
        <v>42425</v>
      </c>
      <c r="E70">
        <v>2016006</v>
      </c>
      <c r="F70" t="s">
        <v>64</v>
      </c>
      <c r="G70" t="s">
        <v>544</v>
      </c>
      <c r="H70" t="s">
        <v>287</v>
      </c>
      <c r="I70" t="s">
        <v>545</v>
      </c>
      <c r="J70" t="s">
        <v>118</v>
      </c>
      <c r="K70" t="s">
        <v>69</v>
      </c>
      <c r="L70" t="s">
        <v>546</v>
      </c>
      <c r="N70" t="s">
        <v>90</v>
      </c>
      <c r="O70" t="s">
        <v>121</v>
      </c>
      <c r="P70" s="3" t="s">
        <v>623</v>
      </c>
      <c r="R70" t="s">
        <v>624</v>
      </c>
      <c r="T70" t="s">
        <v>625</v>
      </c>
      <c r="U70" t="s">
        <v>75</v>
      </c>
      <c r="V70" t="s">
        <v>76</v>
      </c>
      <c r="W70" t="s">
        <v>626</v>
      </c>
      <c r="Y70" t="s">
        <v>627</v>
      </c>
      <c r="Z70">
        <v>13.632</v>
      </c>
      <c r="AB70" t="s">
        <v>79</v>
      </c>
      <c r="AC70" t="s">
        <v>127</v>
      </c>
      <c r="AD70" t="s">
        <v>628</v>
      </c>
      <c r="AE70" s="3"/>
      <c r="AF70" s="3"/>
      <c r="AG70">
        <v>2112.8204999999998</v>
      </c>
      <c r="AH70" t="s">
        <v>82</v>
      </c>
      <c r="AI70" s="18">
        <v>2112.8204999999998</v>
      </c>
      <c r="AJ70">
        <v>0</v>
      </c>
      <c r="AK70">
        <v>2112.8204999999998</v>
      </c>
      <c r="AL70">
        <v>2112.8204999999998</v>
      </c>
      <c r="AM70" s="19" t="s">
        <v>82</v>
      </c>
      <c r="AN70">
        <v>0</v>
      </c>
      <c r="AO70">
        <v>0</v>
      </c>
      <c r="AP70">
        <v>0</v>
      </c>
      <c r="AQ70">
        <v>0</v>
      </c>
      <c r="AR70" s="19" t="s">
        <v>82</v>
      </c>
      <c r="AS70">
        <v>0</v>
      </c>
      <c r="AT70" s="20">
        <f>IF(t_ExtractAll[[#This Row],[Currency]]="GBP",t_ExtractAll[[#This Row],[Claimed Amount]]*$BD$2,IF(t_ExtractAll[[#This Row],[Currency]]="USD",t_ExtractAll[[#This Row],[Claimed Amount]]*$BD$3,IF(t_ExtractAll[[#This Row],[Currency]]="MXN",t_ExtractAll[[#This Row],[Claimed Amount]]*$BD$4,t_ExtractAll[[#This Row],[Claimed Amount]])))</f>
        <v>2112.8204999999998</v>
      </c>
      <c r="AU70" s="20">
        <f>IF(t_ExtractAll[[#This Row],[Currency2]]="GBP",t_ExtractAll[[#This Row],[Accruals Plant]]*$BD$2,IF(t_ExtractAll[[#This Row],[Currency2]]="USD",t_ExtractAll[[#This Row],[Accruals Plant]]*$BD$3,IF(t_ExtractAll[[#This Row],[Currency2]]="MXN",t_ExtractAll[[#This Row],[Accruals Plant]]*$BD$4,t_ExtractAll[[#This Row],[Accruals Plant]])))</f>
        <v>0</v>
      </c>
      <c r="AV70" s="20">
        <f>IF(t_ExtractAll[[#This Row],[IMD_Currency]]="GBP",t_ExtractAll[[#This Row],[Accruals ABII]]*$BD$2,IF(t_ExtractAll[[#This Row],[IMD_Currency]]="USD",t_ExtractAll[[#This Row],[Accruals ABII]]*$BD$3,t_ExtractAll[[#This Row],[Accruals ABII]]))</f>
        <v>2112.8204999999998</v>
      </c>
      <c r="AW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 s="20">
        <f>IF(t_ExtractAll[[#This Row],[IMD_Currency]]="GBP",t_ExtractAll[[#This Row],[Amount Accepted (ABII)]]*$BD$2,IF(t_ExtractAll[[#This Row],[IMD_Currency]]="USD",t_ExtractAll[[#This Row],[Amount Accepted (ABII)]]*$BD$3,t_ExtractAll[[#This Row],[Amount Accepted (ABII)]]))</f>
        <v>2112.8204999999998</v>
      </c>
      <c r="AY70" s="20">
        <f>IF((t_ExtractAll[[#This Row],[Amount Accepted ABII '[EUR']]]-t_ExtractAll[[#This Row],[Amount Accepted Plant '[EUR']]])&lt;0,0,t_ExtractAll[[#This Row],[Amount Accepted ABII '[EUR']]]-t_ExtractAll[[#This Row],[Amount Accepted Plant '[EUR']]])</f>
        <v>2112.8204999999998</v>
      </c>
      <c r="AZ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71" spans="1:52" ht="14.25" hidden="1" customHeight="1" x14ac:dyDescent="0.25">
      <c r="A71" t="s">
        <v>629</v>
      </c>
      <c r="B71" s="16">
        <v>42373</v>
      </c>
      <c r="C71" s="16">
        <v>42425</v>
      </c>
      <c r="D71" s="16">
        <v>42425</v>
      </c>
      <c r="E71">
        <v>2016007</v>
      </c>
      <c r="F71" t="s">
        <v>64</v>
      </c>
      <c r="G71" t="s">
        <v>544</v>
      </c>
      <c r="H71" t="s">
        <v>287</v>
      </c>
      <c r="I71" t="s">
        <v>545</v>
      </c>
      <c r="J71" t="s">
        <v>118</v>
      </c>
      <c r="K71" t="s">
        <v>69</v>
      </c>
      <c r="L71" t="s">
        <v>130</v>
      </c>
      <c r="N71" t="s">
        <v>90</v>
      </c>
      <c r="O71" t="s">
        <v>547</v>
      </c>
      <c r="P71" s="3" t="s">
        <v>630</v>
      </c>
      <c r="Q71">
        <v>403559688</v>
      </c>
      <c r="R71" t="s">
        <v>631</v>
      </c>
      <c r="T71" t="s">
        <v>632</v>
      </c>
      <c r="U71" t="s">
        <v>75</v>
      </c>
      <c r="V71" t="s">
        <v>76</v>
      </c>
      <c r="W71" t="s">
        <v>626</v>
      </c>
      <c r="Y71" t="s">
        <v>633</v>
      </c>
      <c r="Z71">
        <v>6.8159999999999998</v>
      </c>
      <c r="AB71" t="s">
        <v>97</v>
      </c>
      <c r="AC71" t="s">
        <v>98</v>
      </c>
      <c r="AD71" s="3" t="s">
        <v>634</v>
      </c>
      <c r="AE71" s="3"/>
      <c r="AF71" s="3"/>
      <c r="AG71">
        <v>1056.4103</v>
      </c>
      <c r="AH71" t="s">
        <v>82</v>
      </c>
      <c r="AI71" s="18">
        <v>1056.4103</v>
      </c>
      <c r="AJ71">
        <v>0</v>
      </c>
      <c r="AK71">
        <v>1056.4103</v>
      </c>
      <c r="AL71">
        <v>1056.4103</v>
      </c>
      <c r="AM71" s="19" t="s">
        <v>82</v>
      </c>
      <c r="AN71">
        <v>0</v>
      </c>
      <c r="AO71">
        <v>0</v>
      </c>
      <c r="AP71">
        <v>0</v>
      </c>
      <c r="AQ71">
        <v>0</v>
      </c>
      <c r="AR71" s="19" t="s">
        <v>82</v>
      </c>
      <c r="AS71">
        <v>0</v>
      </c>
      <c r="AT71" s="20">
        <f>IF(t_ExtractAll[[#This Row],[Currency]]="GBP",t_ExtractAll[[#This Row],[Claimed Amount]]*$BD$2,IF(t_ExtractAll[[#This Row],[Currency]]="USD",t_ExtractAll[[#This Row],[Claimed Amount]]*$BD$3,IF(t_ExtractAll[[#This Row],[Currency]]="MXN",t_ExtractAll[[#This Row],[Claimed Amount]]*$BD$4,t_ExtractAll[[#This Row],[Claimed Amount]])))</f>
        <v>1056.4103</v>
      </c>
      <c r="AU71" s="20">
        <f>IF(t_ExtractAll[[#This Row],[Currency2]]="GBP",t_ExtractAll[[#This Row],[Accruals Plant]]*$BD$2,IF(t_ExtractAll[[#This Row],[Currency2]]="USD",t_ExtractAll[[#This Row],[Accruals Plant]]*$BD$3,IF(t_ExtractAll[[#This Row],[Currency2]]="MXN",t_ExtractAll[[#This Row],[Accruals Plant]]*$BD$4,t_ExtractAll[[#This Row],[Accruals Plant]])))</f>
        <v>0</v>
      </c>
      <c r="AV71" s="20">
        <f>IF(t_ExtractAll[[#This Row],[IMD_Currency]]="GBP",t_ExtractAll[[#This Row],[Accruals ABII]]*$BD$2,IF(t_ExtractAll[[#This Row],[IMD_Currency]]="USD",t_ExtractAll[[#This Row],[Accruals ABII]]*$BD$3,t_ExtractAll[[#This Row],[Accruals ABII]]))</f>
        <v>1056.4103</v>
      </c>
      <c r="AW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 s="20">
        <f>IF(t_ExtractAll[[#This Row],[IMD_Currency]]="GBP",t_ExtractAll[[#This Row],[Amount Accepted (ABII)]]*$BD$2,IF(t_ExtractAll[[#This Row],[IMD_Currency]]="USD",t_ExtractAll[[#This Row],[Amount Accepted (ABII)]]*$BD$3,t_ExtractAll[[#This Row],[Amount Accepted (ABII)]]))</f>
        <v>1056.4103</v>
      </c>
      <c r="AY71" s="20">
        <f>IF((t_ExtractAll[[#This Row],[Amount Accepted ABII '[EUR']]]-t_ExtractAll[[#This Row],[Amount Accepted Plant '[EUR']]])&lt;0,0,t_ExtractAll[[#This Row],[Amount Accepted ABII '[EUR']]]-t_ExtractAll[[#This Row],[Amount Accepted Plant '[EUR']]])</f>
        <v>1056.4103</v>
      </c>
      <c r="AZ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2" spans="1:52" ht="14.25" hidden="1" customHeight="1" x14ac:dyDescent="0.25">
      <c r="A72" t="s">
        <v>635</v>
      </c>
      <c r="B72" s="16">
        <v>42374</v>
      </c>
      <c r="C72" s="16">
        <v>42706</v>
      </c>
      <c r="D72" s="16">
        <v>42725</v>
      </c>
      <c r="E72">
        <v>2016008</v>
      </c>
      <c r="F72" t="s">
        <v>64</v>
      </c>
      <c r="G72" t="s">
        <v>544</v>
      </c>
      <c r="H72" t="s">
        <v>287</v>
      </c>
      <c r="I72" t="s">
        <v>545</v>
      </c>
      <c r="J72" t="s">
        <v>118</v>
      </c>
      <c r="K72" t="s">
        <v>69</v>
      </c>
      <c r="L72" t="s">
        <v>546</v>
      </c>
      <c r="N72" t="s">
        <v>90</v>
      </c>
      <c r="O72" t="s">
        <v>547</v>
      </c>
      <c r="P72" s="3" t="s">
        <v>636</v>
      </c>
      <c r="Q72">
        <v>403559688</v>
      </c>
      <c r="R72" t="s">
        <v>637</v>
      </c>
      <c r="T72" t="s">
        <v>638</v>
      </c>
      <c r="U72" t="s">
        <v>75</v>
      </c>
      <c r="V72" t="s">
        <v>76</v>
      </c>
      <c r="W72" t="s">
        <v>626</v>
      </c>
      <c r="Y72" t="s">
        <v>633</v>
      </c>
      <c r="Z72">
        <v>6.8159999999999998</v>
      </c>
      <c r="AB72" t="s">
        <v>97</v>
      </c>
      <c r="AC72" t="s">
        <v>98</v>
      </c>
      <c r="AD72" t="s">
        <v>639</v>
      </c>
      <c r="AE72" s="3"/>
      <c r="AF72" s="3"/>
      <c r="AG72">
        <v>1056.4103</v>
      </c>
      <c r="AH72" t="s">
        <v>82</v>
      </c>
      <c r="AI72" s="18">
        <v>0</v>
      </c>
      <c r="AJ72">
        <v>0</v>
      </c>
      <c r="AK72">
        <v>0</v>
      </c>
      <c r="AL72">
        <v>0</v>
      </c>
      <c r="AM72" s="19" t="s">
        <v>82</v>
      </c>
      <c r="AN72">
        <v>0</v>
      </c>
      <c r="AO72">
        <v>0</v>
      </c>
      <c r="AP72">
        <v>0</v>
      </c>
      <c r="AQ72">
        <v>0</v>
      </c>
      <c r="AR72" s="19" t="s">
        <v>82</v>
      </c>
      <c r="AS72">
        <v>0</v>
      </c>
      <c r="AT72" s="20">
        <f>IF(t_ExtractAll[[#This Row],[Currency]]="GBP",t_ExtractAll[[#This Row],[Claimed Amount]]*$BD$2,IF(t_ExtractAll[[#This Row],[Currency]]="USD",t_ExtractAll[[#This Row],[Claimed Amount]]*$BD$3,IF(t_ExtractAll[[#This Row],[Currency]]="MXN",t_ExtractAll[[#This Row],[Claimed Amount]]*$BD$4,t_ExtractAll[[#This Row],[Claimed Amount]])))</f>
        <v>1056.4103</v>
      </c>
      <c r="AU72" s="20">
        <f>IF(t_ExtractAll[[#This Row],[Currency2]]="GBP",t_ExtractAll[[#This Row],[Accruals Plant]]*$BD$2,IF(t_ExtractAll[[#This Row],[Currency2]]="USD",t_ExtractAll[[#This Row],[Accruals Plant]]*$BD$3,IF(t_ExtractAll[[#This Row],[Currency2]]="MXN",t_ExtractAll[[#This Row],[Accruals Plant]]*$BD$4,t_ExtractAll[[#This Row],[Accruals Plant]])))</f>
        <v>0</v>
      </c>
      <c r="AV72" s="20">
        <f>IF(t_ExtractAll[[#This Row],[IMD_Currency]]="GBP",t_ExtractAll[[#This Row],[Accruals ABII]]*$BD$2,IF(t_ExtractAll[[#This Row],[IMD_Currency]]="USD",t_ExtractAll[[#This Row],[Accruals ABII]]*$BD$3,t_ExtractAll[[#This Row],[Accruals ABII]]))</f>
        <v>0</v>
      </c>
      <c r="AW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 s="20">
        <f>IF(t_ExtractAll[[#This Row],[IMD_Currency]]="GBP",t_ExtractAll[[#This Row],[Amount Accepted (ABII)]]*$BD$2,IF(t_ExtractAll[[#This Row],[IMD_Currency]]="USD",t_ExtractAll[[#This Row],[Amount Accepted (ABII)]]*$BD$3,t_ExtractAll[[#This Row],[Amount Accepted (ABII)]]))</f>
        <v>0</v>
      </c>
      <c r="AY72" s="20">
        <f>IF((t_ExtractAll[[#This Row],[Amount Accepted ABII '[EUR']]]-t_ExtractAll[[#This Row],[Amount Accepted Plant '[EUR']]])&lt;0,0,t_ExtractAll[[#This Row],[Amount Accepted ABII '[EUR']]]-t_ExtractAll[[#This Row],[Amount Accepted Plant '[EUR']]])</f>
        <v>0</v>
      </c>
      <c r="AZ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3" spans="1:52" ht="14.25" hidden="1" customHeight="1" x14ac:dyDescent="0.25">
      <c r="A73" t="s">
        <v>640</v>
      </c>
      <c r="B73" s="16">
        <v>42374</v>
      </c>
      <c r="C73" s="16">
        <v>42606</v>
      </c>
      <c r="D73" s="16">
        <v>42606</v>
      </c>
      <c r="E73">
        <v>2016005</v>
      </c>
      <c r="F73" t="s">
        <v>64</v>
      </c>
      <c r="G73" t="s">
        <v>641</v>
      </c>
      <c r="H73" t="s">
        <v>86</v>
      </c>
      <c r="I73" t="s">
        <v>242</v>
      </c>
      <c r="J73" t="s">
        <v>68</v>
      </c>
      <c r="K73" t="s">
        <v>69</v>
      </c>
      <c r="L73" t="s">
        <v>130</v>
      </c>
      <c r="N73" t="s">
        <v>90</v>
      </c>
      <c r="O73" t="s">
        <v>91</v>
      </c>
      <c r="P73" s="3" t="s">
        <v>642</v>
      </c>
      <c r="Q73" t="s">
        <v>643</v>
      </c>
      <c r="R73" t="s">
        <v>644</v>
      </c>
      <c r="T73" t="s">
        <v>645</v>
      </c>
      <c r="U73" t="s">
        <v>75</v>
      </c>
      <c r="V73" t="s">
        <v>76</v>
      </c>
      <c r="W73">
        <v>49102</v>
      </c>
      <c r="X73" t="s">
        <v>646</v>
      </c>
      <c r="Y73" t="s">
        <v>647</v>
      </c>
      <c r="Z73">
        <v>1.5336000000000001</v>
      </c>
      <c r="AB73" t="s">
        <v>97</v>
      </c>
      <c r="AC73" t="s">
        <v>98</v>
      </c>
      <c r="AE73" s="3"/>
      <c r="AF73" s="3"/>
      <c r="AG73">
        <v>100.26</v>
      </c>
      <c r="AH73" t="s">
        <v>82</v>
      </c>
      <c r="AI73" s="18">
        <v>0</v>
      </c>
      <c r="AJ73">
        <v>0</v>
      </c>
      <c r="AK73">
        <v>0</v>
      </c>
      <c r="AL73">
        <v>0</v>
      </c>
      <c r="AM73" s="19" t="s">
        <v>82</v>
      </c>
      <c r="AN73">
        <v>100.26</v>
      </c>
      <c r="AO73">
        <v>0</v>
      </c>
      <c r="AP73">
        <v>100.26</v>
      </c>
      <c r="AQ73">
        <v>100.26</v>
      </c>
      <c r="AR73" s="19" t="s">
        <v>82</v>
      </c>
      <c r="AS73">
        <v>0</v>
      </c>
      <c r="AT73" s="20">
        <f>IF(t_ExtractAll[[#This Row],[Currency]]="GBP",t_ExtractAll[[#This Row],[Claimed Amount]]*$BD$2,IF(t_ExtractAll[[#This Row],[Currency]]="USD",t_ExtractAll[[#This Row],[Claimed Amount]]*$BD$3,IF(t_ExtractAll[[#This Row],[Currency]]="MXN",t_ExtractAll[[#This Row],[Claimed Amount]]*$BD$4,t_ExtractAll[[#This Row],[Claimed Amount]])))</f>
        <v>100.26</v>
      </c>
      <c r="AU73" s="20">
        <f>IF(t_ExtractAll[[#This Row],[Currency2]]="GBP",t_ExtractAll[[#This Row],[Accruals Plant]]*$BD$2,IF(t_ExtractAll[[#This Row],[Currency2]]="USD",t_ExtractAll[[#This Row],[Accruals Plant]]*$BD$3,IF(t_ExtractAll[[#This Row],[Currency2]]="MXN",t_ExtractAll[[#This Row],[Accruals Plant]]*$BD$4,t_ExtractAll[[#This Row],[Accruals Plant]])))</f>
        <v>100.26</v>
      </c>
      <c r="AV73" s="20">
        <f>IF(t_ExtractAll[[#This Row],[IMD_Currency]]="GBP",t_ExtractAll[[#This Row],[Accruals ABII]]*$BD$2,IF(t_ExtractAll[[#This Row],[IMD_Currency]]="USD",t_ExtractAll[[#This Row],[Accruals ABII]]*$BD$3,t_ExtractAll[[#This Row],[Accruals ABII]]))</f>
        <v>0</v>
      </c>
      <c r="AW73" s="20">
        <f>IF(t_ExtractAll[[#This Row],[Currency2]]="GBP",t_ExtractAll[[#This Row],[PlantAmountAccepted]]*$BD$2,IF(t_ExtractAll[[#This Row],[Currency2]]="USD",t_ExtractAll[[#This Row],[PlantAmountAccepted]]*$BD$3,IF(t_ExtractAll[[#This Row],[Currency2]]="MXN",t_ExtractAll[[#This Row],[PlantAmountAccepted]]*$BD$4,t_ExtractAll[[#This Row],[PlantAmountAccepted]])))</f>
        <v>100.26</v>
      </c>
      <c r="AX73" s="20">
        <f>IF(t_ExtractAll[[#This Row],[IMD_Currency]]="GBP",t_ExtractAll[[#This Row],[Amount Accepted (ABII)]]*$BD$2,IF(t_ExtractAll[[#This Row],[IMD_Currency]]="USD",t_ExtractAll[[#This Row],[Amount Accepted (ABII)]]*$BD$3,t_ExtractAll[[#This Row],[Amount Accepted (ABII)]]))</f>
        <v>0</v>
      </c>
      <c r="AY73" s="20">
        <f>IF((t_ExtractAll[[#This Row],[Amount Accepted ABII '[EUR']]]-t_ExtractAll[[#This Row],[Amount Accepted Plant '[EUR']]])&lt;0,0,t_ExtractAll[[#This Row],[Amount Accepted ABII '[EUR']]]-t_ExtractAll[[#This Row],[Amount Accepted Plant '[EUR']]])</f>
        <v>0</v>
      </c>
      <c r="AZ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4" spans="1:52" ht="14.25" hidden="1" customHeight="1" x14ac:dyDescent="0.25">
      <c r="A74" t="s">
        <v>648</v>
      </c>
      <c r="B74" s="16">
        <v>42376</v>
      </c>
      <c r="C74" s="16">
        <v>42377</v>
      </c>
      <c r="D74" s="16">
        <v>42377</v>
      </c>
      <c r="E74">
        <v>2016009</v>
      </c>
      <c r="F74" t="s">
        <v>64</v>
      </c>
      <c r="G74" t="s">
        <v>649</v>
      </c>
      <c r="I74" t="s">
        <v>650</v>
      </c>
      <c r="J74" t="s">
        <v>118</v>
      </c>
      <c r="K74" t="s">
        <v>69</v>
      </c>
      <c r="L74" t="s">
        <v>70</v>
      </c>
      <c r="N74" t="s">
        <v>71</v>
      </c>
      <c r="O74" t="s">
        <v>361</v>
      </c>
      <c r="P74" t="s">
        <v>651</v>
      </c>
      <c r="Q74">
        <v>8039250</v>
      </c>
      <c r="R74" t="s">
        <v>652</v>
      </c>
      <c r="S74">
        <v>80314424</v>
      </c>
      <c r="U74" t="s">
        <v>75</v>
      </c>
      <c r="V74" t="s">
        <v>76</v>
      </c>
      <c r="W74">
        <v>52536</v>
      </c>
      <c r="X74" t="s">
        <v>653</v>
      </c>
      <c r="Y74" t="s">
        <v>654</v>
      </c>
      <c r="Z74">
        <v>705.45600000000002</v>
      </c>
      <c r="AB74" t="s">
        <v>79</v>
      </c>
      <c r="AC74" t="s">
        <v>80</v>
      </c>
      <c r="AD74" t="s">
        <v>655</v>
      </c>
      <c r="AE74" s="3"/>
      <c r="AF74" s="3"/>
      <c r="AG74">
        <v>0</v>
      </c>
      <c r="AH74" t="s">
        <v>82</v>
      </c>
      <c r="AI74" s="18">
        <v>0</v>
      </c>
      <c r="AJ74">
        <v>0</v>
      </c>
      <c r="AK74">
        <v>0</v>
      </c>
      <c r="AL74">
        <v>0</v>
      </c>
      <c r="AM74" s="19" t="s">
        <v>82</v>
      </c>
      <c r="AN74">
        <v>0</v>
      </c>
      <c r="AO74">
        <v>0</v>
      </c>
      <c r="AP74">
        <v>0</v>
      </c>
      <c r="AQ74">
        <v>0</v>
      </c>
      <c r="AR74" s="19" t="s">
        <v>82</v>
      </c>
      <c r="AS74">
        <v>0</v>
      </c>
      <c r="AT74" s="20">
        <f>IF(t_ExtractAll[[#This Row],[Currency]]="GBP",t_ExtractAll[[#This Row],[Claimed Amount]]*$BD$2,IF(t_ExtractAll[[#This Row],[Currency]]="USD",t_ExtractAll[[#This Row],[Claimed Amount]]*$BD$3,IF(t_ExtractAll[[#This Row],[Currency]]="MXN",t_ExtractAll[[#This Row],[Claimed Amount]]*$BD$4,t_ExtractAll[[#This Row],[Claimed Amount]])))</f>
        <v>0</v>
      </c>
      <c r="AU74" s="20">
        <f>IF(t_ExtractAll[[#This Row],[Currency2]]="GBP",t_ExtractAll[[#This Row],[Accruals Plant]]*$BD$2,IF(t_ExtractAll[[#This Row],[Currency2]]="USD",t_ExtractAll[[#This Row],[Accruals Plant]]*$BD$3,IF(t_ExtractAll[[#This Row],[Currency2]]="MXN",t_ExtractAll[[#This Row],[Accruals Plant]]*$BD$4,t_ExtractAll[[#This Row],[Accruals Plant]])))</f>
        <v>0</v>
      </c>
      <c r="AV74" s="20">
        <f>IF(t_ExtractAll[[#This Row],[IMD_Currency]]="GBP",t_ExtractAll[[#This Row],[Accruals ABII]]*$BD$2,IF(t_ExtractAll[[#This Row],[IMD_Currency]]="USD",t_ExtractAll[[#This Row],[Accruals ABII]]*$BD$3,t_ExtractAll[[#This Row],[Accruals ABII]]))</f>
        <v>0</v>
      </c>
      <c r="AW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 s="20">
        <f>IF(t_ExtractAll[[#This Row],[IMD_Currency]]="GBP",t_ExtractAll[[#This Row],[Amount Accepted (ABII)]]*$BD$2,IF(t_ExtractAll[[#This Row],[IMD_Currency]]="USD",t_ExtractAll[[#This Row],[Amount Accepted (ABII)]]*$BD$3,t_ExtractAll[[#This Row],[Amount Accepted (ABII)]]))</f>
        <v>0</v>
      </c>
      <c r="AY74" s="20">
        <f>IF((t_ExtractAll[[#This Row],[Amount Accepted ABII '[EUR']]]-t_ExtractAll[[#This Row],[Amount Accepted Plant '[EUR']]])&lt;0,0,t_ExtractAll[[#This Row],[Amount Accepted ABII '[EUR']]]-t_ExtractAll[[#This Row],[Amount Accepted Plant '[EUR']]])</f>
        <v>0</v>
      </c>
      <c r="AZ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5" spans="1:52" ht="14.25" hidden="1" customHeight="1" x14ac:dyDescent="0.25">
      <c r="A75" t="s">
        <v>656</v>
      </c>
      <c r="B75" s="16">
        <v>42375</v>
      </c>
      <c r="C75" s="16">
        <v>42472</v>
      </c>
      <c r="D75" s="16">
        <v>42472</v>
      </c>
      <c r="E75">
        <v>2016010</v>
      </c>
      <c r="F75" t="s">
        <v>64</v>
      </c>
      <c r="G75" t="s">
        <v>544</v>
      </c>
      <c r="H75" t="s">
        <v>287</v>
      </c>
      <c r="I75" t="s">
        <v>545</v>
      </c>
      <c r="J75" t="s">
        <v>118</v>
      </c>
      <c r="K75" t="s">
        <v>69</v>
      </c>
      <c r="L75" t="s">
        <v>130</v>
      </c>
      <c r="N75" t="s">
        <v>90</v>
      </c>
      <c r="O75" t="s">
        <v>91</v>
      </c>
      <c r="P75" s="3" t="s">
        <v>657</v>
      </c>
      <c r="R75" t="s">
        <v>658</v>
      </c>
      <c r="T75" t="s">
        <v>659</v>
      </c>
      <c r="U75" t="s">
        <v>75</v>
      </c>
      <c r="V75" t="s">
        <v>76</v>
      </c>
      <c r="W75" t="s">
        <v>626</v>
      </c>
      <c r="Y75" t="s">
        <v>660</v>
      </c>
      <c r="Z75">
        <v>27.263999999999999</v>
      </c>
      <c r="AB75" t="s">
        <v>97</v>
      </c>
      <c r="AC75" t="s">
        <v>98</v>
      </c>
      <c r="AE75" s="3"/>
      <c r="AF75" s="3"/>
      <c r="AG75">
        <v>4614.3999999999996</v>
      </c>
      <c r="AH75" t="s">
        <v>100</v>
      </c>
      <c r="AI75" s="18">
        <v>4614.3999999999996</v>
      </c>
      <c r="AJ75">
        <v>0</v>
      </c>
      <c r="AK75">
        <v>4614.3999999999996</v>
      </c>
      <c r="AL75">
        <v>4614.3999999999996</v>
      </c>
      <c r="AM75" s="19" t="s">
        <v>82</v>
      </c>
      <c r="AN75">
        <v>0</v>
      </c>
      <c r="AO75">
        <v>0</v>
      </c>
      <c r="AP75">
        <v>0</v>
      </c>
      <c r="AQ75">
        <v>0</v>
      </c>
      <c r="AR75" s="19" t="s">
        <v>100</v>
      </c>
      <c r="AS75">
        <v>0</v>
      </c>
      <c r="AT75" s="20">
        <f>IF(t_ExtractAll[[#This Row],[Currency]]="GBP",t_ExtractAll[[#This Row],[Claimed Amount]]*$BD$2,IF(t_ExtractAll[[#This Row],[Currency]]="USD",t_ExtractAll[[#This Row],[Claimed Amount]]*$BD$3,IF(t_ExtractAll[[#This Row],[Currency]]="MXN",t_ExtractAll[[#This Row],[Claimed Amount]]*$BD$4,t_ExtractAll[[#This Row],[Claimed Amount]])))</f>
        <v>4221.7145599999994</v>
      </c>
      <c r="AU75" s="20">
        <f>IF(t_ExtractAll[[#This Row],[Currency2]]="GBP",t_ExtractAll[[#This Row],[Accruals Plant]]*$BD$2,IF(t_ExtractAll[[#This Row],[Currency2]]="USD",t_ExtractAll[[#This Row],[Accruals Plant]]*$BD$3,IF(t_ExtractAll[[#This Row],[Currency2]]="MXN",t_ExtractAll[[#This Row],[Accruals Plant]]*$BD$4,t_ExtractAll[[#This Row],[Accruals Plant]])))</f>
        <v>0</v>
      </c>
      <c r="AV75" s="20">
        <f>IF(t_ExtractAll[[#This Row],[IMD_Currency]]="GBP",t_ExtractAll[[#This Row],[Accruals ABII]]*$BD$2,IF(t_ExtractAll[[#This Row],[IMD_Currency]]="USD",t_ExtractAll[[#This Row],[Accruals ABII]]*$BD$3,t_ExtractAll[[#This Row],[Accruals ABII]]))</f>
        <v>4614.3999999999996</v>
      </c>
      <c r="AW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 s="20">
        <f>IF(t_ExtractAll[[#This Row],[IMD_Currency]]="GBP",t_ExtractAll[[#This Row],[Amount Accepted (ABII)]]*$BD$2,IF(t_ExtractAll[[#This Row],[IMD_Currency]]="USD",t_ExtractAll[[#This Row],[Amount Accepted (ABII)]]*$BD$3,t_ExtractAll[[#This Row],[Amount Accepted (ABII)]]))</f>
        <v>4614.3999999999996</v>
      </c>
      <c r="AY75" s="20">
        <f>IF((t_ExtractAll[[#This Row],[Amount Accepted ABII '[EUR']]]-t_ExtractAll[[#This Row],[Amount Accepted Plant '[EUR']]])&lt;0,0,t_ExtractAll[[#This Row],[Amount Accepted ABII '[EUR']]]-t_ExtractAll[[#This Row],[Amount Accepted Plant '[EUR']]])</f>
        <v>4614.3999999999996</v>
      </c>
      <c r="AZ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6" spans="1:52" ht="14.25" hidden="1" customHeight="1" x14ac:dyDescent="0.25">
      <c r="A76" t="s">
        <v>661</v>
      </c>
      <c r="B76" s="16">
        <v>42374</v>
      </c>
      <c r="C76" s="16">
        <v>42606</v>
      </c>
      <c r="D76" s="16">
        <v>42606</v>
      </c>
      <c r="E76">
        <v>2016011</v>
      </c>
      <c r="F76" t="s">
        <v>64</v>
      </c>
      <c r="G76" t="s">
        <v>641</v>
      </c>
      <c r="H76" t="s">
        <v>86</v>
      </c>
      <c r="I76" t="s">
        <v>242</v>
      </c>
      <c r="J76" t="s">
        <v>68</v>
      </c>
      <c r="K76" t="s">
        <v>69</v>
      </c>
      <c r="L76" t="s">
        <v>662</v>
      </c>
      <c r="N76" t="s">
        <v>90</v>
      </c>
      <c r="O76" t="s">
        <v>91</v>
      </c>
      <c r="P76" s="3" t="s">
        <v>663</v>
      </c>
      <c r="Q76">
        <v>8049417</v>
      </c>
      <c r="R76" t="s">
        <v>664</v>
      </c>
      <c r="S76">
        <v>80318999</v>
      </c>
      <c r="T76" t="s">
        <v>665</v>
      </c>
      <c r="U76" t="s">
        <v>75</v>
      </c>
      <c r="V76" t="s">
        <v>76</v>
      </c>
      <c r="W76">
        <v>49102</v>
      </c>
      <c r="X76" t="s">
        <v>646</v>
      </c>
      <c r="Y76" t="s">
        <v>581</v>
      </c>
      <c r="Z76">
        <v>0.25559999999999999</v>
      </c>
      <c r="AB76" t="s">
        <v>97</v>
      </c>
      <c r="AC76" t="s">
        <v>98</v>
      </c>
      <c r="AE76" s="3"/>
      <c r="AF76" s="3"/>
      <c r="AG76">
        <v>16.73</v>
      </c>
      <c r="AH76" t="s">
        <v>82</v>
      </c>
      <c r="AI76" s="18">
        <v>0</v>
      </c>
      <c r="AJ76">
        <v>0</v>
      </c>
      <c r="AK76">
        <v>0</v>
      </c>
      <c r="AL76">
        <v>0</v>
      </c>
      <c r="AM76" s="19" t="s">
        <v>82</v>
      </c>
      <c r="AN76">
        <v>16.73</v>
      </c>
      <c r="AO76">
        <v>0</v>
      </c>
      <c r="AP76">
        <v>16.73</v>
      </c>
      <c r="AQ76">
        <v>16.73</v>
      </c>
      <c r="AR76" s="19" t="s">
        <v>82</v>
      </c>
      <c r="AS76">
        <v>0</v>
      </c>
      <c r="AT76" s="20">
        <f>IF(t_ExtractAll[[#This Row],[Currency]]="GBP",t_ExtractAll[[#This Row],[Claimed Amount]]*$BD$2,IF(t_ExtractAll[[#This Row],[Currency]]="USD",t_ExtractAll[[#This Row],[Claimed Amount]]*$BD$3,IF(t_ExtractAll[[#This Row],[Currency]]="MXN",t_ExtractAll[[#This Row],[Claimed Amount]]*$BD$4,t_ExtractAll[[#This Row],[Claimed Amount]])))</f>
        <v>16.73</v>
      </c>
      <c r="AU76" s="20">
        <f>IF(t_ExtractAll[[#This Row],[Currency2]]="GBP",t_ExtractAll[[#This Row],[Accruals Plant]]*$BD$2,IF(t_ExtractAll[[#This Row],[Currency2]]="USD",t_ExtractAll[[#This Row],[Accruals Plant]]*$BD$3,IF(t_ExtractAll[[#This Row],[Currency2]]="MXN",t_ExtractAll[[#This Row],[Accruals Plant]]*$BD$4,t_ExtractAll[[#This Row],[Accruals Plant]])))</f>
        <v>16.73</v>
      </c>
      <c r="AV76" s="20">
        <f>IF(t_ExtractAll[[#This Row],[IMD_Currency]]="GBP",t_ExtractAll[[#This Row],[Accruals ABII]]*$BD$2,IF(t_ExtractAll[[#This Row],[IMD_Currency]]="USD",t_ExtractAll[[#This Row],[Accruals ABII]]*$BD$3,t_ExtractAll[[#This Row],[Accruals ABII]]))</f>
        <v>0</v>
      </c>
      <c r="AW76" s="20">
        <f>IF(t_ExtractAll[[#This Row],[Currency2]]="GBP",t_ExtractAll[[#This Row],[PlantAmountAccepted]]*$BD$2,IF(t_ExtractAll[[#This Row],[Currency2]]="USD",t_ExtractAll[[#This Row],[PlantAmountAccepted]]*$BD$3,IF(t_ExtractAll[[#This Row],[Currency2]]="MXN",t_ExtractAll[[#This Row],[PlantAmountAccepted]]*$BD$4,t_ExtractAll[[#This Row],[PlantAmountAccepted]])))</f>
        <v>16.73</v>
      </c>
      <c r="AX76" s="20">
        <f>IF(t_ExtractAll[[#This Row],[IMD_Currency]]="GBP",t_ExtractAll[[#This Row],[Amount Accepted (ABII)]]*$BD$2,IF(t_ExtractAll[[#This Row],[IMD_Currency]]="USD",t_ExtractAll[[#This Row],[Amount Accepted (ABII)]]*$BD$3,t_ExtractAll[[#This Row],[Amount Accepted (ABII)]]))</f>
        <v>0</v>
      </c>
      <c r="AY76" s="20">
        <f>IF((t_ExtractAll[[#This Row],[Amount Accepted ABII '[EUR']]]-t_ExtractAll[[#This Row],[Amount Accepted Plant '[EUR']]])&lt;0,0,t_ExtractAll[[#This Row],[Amount Accepted ABII '[EUR']]]-t_ExtractAll[[#This Row],[Amount Accepted Plant '[EUR']]])</f>
        <v>0</v>
      </c>
      <c r="AZ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 spans="1:52" ht="14.25" hidden="1" customHeight="1" x14ac:dyDescent="0.25">
      <c r="A77" t="s">
        <v>666</v>
      </c>
      <c r="B77" s="16">
        <v>42376</v>
      </c>
      <c r="C77" s="16">
        <v>42453</v>
      </c>
      <c r="D77" s="16">
        <v>42482</v>
      </c>
      <c r="E77">
        <v>2016012</v>
      </c>
      <c r="F77" t="s">
        <v>64</v>
      </c>
      <c r="G77" t="s">
        <v>667</v>
      </c>
      <c r="H77" t="s">
        <v>66</v>
      </c>
      <c r="I77" t="s">
        <v>288</v>
      </c>
      <c r="J77" t="s">
        <v>118</v>
      </c>
      <c r="K77" t="s">
        <v>88</v>
      </c>
      <c r="L77" t="s">
        <v>139</v>
      </c>
      <c r="N77" t="s">
        <v>90</v>
      </c>
      <c r="O77" t="s">
        <v>91</v>
      </c>
      <c r="P77" s="3" t="s">
        <v>668</v>
      </c>
      <c r="Q77" t="s">
        <v>669</v>
      </c>
      <c r="R77" t="s">
        <v>670</v>
      </c>
      <c r="U77" t="s">
        <v>182</v>
      </c>
      <c r="V77" t="s">
        <v>145</v>
      </c>
      <c r="W77" t="s">
        <v>671</v>
      </c>
      <c r="Y77" t="s">
        <v>672</v>
      </c>
      <c r="Z77">
        <v>0.51600000000000001</v>
      </c>
      <c r="AB77" t="s">
        <v>97</v>
      </c>
      <c r="AC77" t="s">
        <v>98</v>
      </c>
      <c r="AD77" t="s">
        <v>673</v>
      </c>
      <c r="AE77" s="3"/>
      <c r="AF77" s="3"/>
      <c r="AG77">
        <v>64.2</v>
      </c>
      <c r="AH77" t="s">
        <v>82</v>
      </c>
      <c r="AI77" s="18">
        <v>64.2</v>
      </c>
      <c r="AJ77">
        <v>0</v>
      </c>
      <c r="AK77">
        <v>64.2</v>
      </c>
      <c r="AM77" s="19" t="s">
        <v>82</v>
      </c>
      <c r="AN77">
        <v>0</v>
      </c>
      <c r="AO77">
        <v>0</v>
      </c>
      <c r="AP77">
        <v>0</v>
      </c>
      <c r="AR77" s="19" t="s">
        <v>82</v>
      </c>
      <c r="AS77">
        <v>0</v>
      </c>
      <c r="AT77" s="20">
        <f>IF(t_ExtractAll[[#This Row],[Currency]]="GBP",t_ExtractAll[[#This Row],[Claimed Amount]]*$BD$2,IF(t_ExtractAll[[#This Row],[Currency]]="USD",t_ExtractAll[[#This Row],[Claimed Amount]]*$BD$3,IF(t_ExtractAll[[#This Row],[Currency]]="MXN",t_ExtractAll[[#This Row],[Claimed Amount]]*$BD$4,t_ExtractAll[[#This Row],[Claimed Amount]])))</f>
        <v>64.2</v>
      </c>
      <c r="AU77" s="20">
        <f>IF(t_ExtractAll[[#This Row],[Currency2]]="GBP",t_ExtractAll[[#This Row],[Accruals Plant]]*$BD$2,IF(t_ExtractAll[[#This Row],[Currency2]]="USD",t_ExtractAll[[#This Row],[Accruals Plant]]*$BD$3,IF(t_ExtractAll[[#This Row],[Currency2]]="MXN",t_ExtractAll[[#This Row],[Accruals Plant]]*$BD$4,t_ExtractAll[[#This Row],[Accruals Plant]])))</f>
        <v>0</v>
      </c>
      <c r="AV77" s="20">
        <f>IF(t_ExtractAll[[#This Row],[IMD_Currency]]="GBP",t_ExtractAll[[#This Row],[Accruals ABII]]*$BD$2,IF(t_ExtractAll[[#This Row],[IMD_Currency]]="USD",t_ExtractAll[[#This Row],[Accruals ABII]]*$BD$3,t_ExtractAll[[#This Row],[Accruals ABII]]))</f>
        <v>64.2</v>
      </c>
      <c r="AW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7" s="20">
        <f>IF(t_ExtractAll[[#This Row],[IMD_Currency]]="GBP",t_ExtractAll[[#This Row],[Amount Accepted (ABII)]]*$BD$2,IF(t_ExtractAll[[#This Row],[IMD_Currency]]="USD",t_ExtractAll[[#This Row],[Amount Accepted (ABII)]]*$BD$3,t_ExtractAll[[#This Row],[Amount Accepted (ABII)]]))</f>
        <v>0</v>
      </c>
      <c r="AY77" s="20">
        <f>IF((t_ExtractAll[[#This Row],[Amount Accepted ABII '[EUR']]]-t_ExtractAll[[#This Row],[Amount Accepted Plant '[EUR']]])&lt;0,0,t_ExtractAll[[#This Row],[Amount Accepted ABII '[EUR']]]-t_ExtractAll[[#This Row],[Amount Accepted Plant '[EUR']]])</f>
        <v>0</v>
      </c>
      <c r="AZ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8" spans="1:52" ht="14.25" hidden="1" customHeight="1" x14ac:dyDescent="0.25">
      <c r="A78" t="s">
        <v>674</v>
      </c>
      <c r="B78" s="16">
        <v>42376</v>
      </c>
      <c r="C78" s="16">
        <v>42642</v>
      </c>
      <c r="D78" s="16">
        <v>42642</v>
      </c>
      <c r="E78">
        <v>2016013</v>
      </c>
      <c r="F78" t="s">
        <v>64</v>
      </c>
      <c r="G78" t="s">
        <v>174</v>
      </c>
      <c r="H78" t="s">
        <v>86</v>
      </c>
      <c r="I78" t="s">
        <v>175</v>
      </c>
      <c r="J78" t="s">
        <v>68</v>
      </c>
      <c r="K78" t="s">
        <v>69</v>
      </c>
      <c r="L78" t="s">
        <v>512</v>
      </c>
      <c r="N78" t="s">
        <v>161</v>
      </c>
      <c r="O78" t="s">
        <v>177</v>
      </c>
      <c r="P78" t="s">
        <v>675</v>
      </c>
      <c r="Q78">
        <v>7787840</v>
      </c>
      <c r="R78" t="s">
        <v>676</v>
      </c>
      <c r="S78">
        <v>80297093</v>
      </c>
      <c r="U78" t="s">
        <v>515</v>
      </c>
      <c r="V78" t="s">
        <v>109</v>
      </c>
      <c r="W78">
        <v>43521</v>
      </c>
      <c r="X78" t="s">
        <v>677</v>
      </c>
      <c r="Y78" t="s">
        <v>678</v>
      </c>
      <c r="Z78">
        <v>5.76</v>
      </c>
      <c r="AB78" t="s">
        <v>112</v>
      </c>
      <c r="AC78" t="s">
        <v>185</v>
      </c>
      <c r="AE78" s="3"/>
      <c r="AF78" s="3"/>
      <c r="AG78">
        <v>296.97120000000001</v>
      </c>
      <c r="AH78" t="s">
        <v>82</v>
      </c>
      <c r="AI78" s="18">
        <v>0</v>
      </c>
      <c r="AJ78">
        <v>0</v>
      </c>
      <c r="AK78">
        <v>0</v>
      </c>
      <c r="AL78">
        <v>0</v>
      </c>
      <c r="AM78" s="19" t="s">
        <v>82</v>
      </c>
      <c r="AN78">
        <v>296.97120000000001</v>
      </c>
      <c r="AO78">
        <v>0</v>
      </c>
      <c r="AP78">
        <v>296.97120000000001</v>
      </c>
      <c r="AQ78">
        <v>296.97120000000001</v>
      </c>
      <c r="AR78" s="19" t="s">
        <v>82</v>
      </c>
      <c r="AS78">
        <v>0</v>
      </c>
      <c r="AT78" s="20">
        <f>IF(t_ExtractAll[[#This Row],[Currency]]="GBP",t_ExtractAll[[#This Row],[Claimed Amount]]*$BD$2,IF(t_ExtractAll[[#This Row],[Currency]]="USD",t_ExtractAll[[#This Row],[Claimed Amount]]*$BD$3,IF(t_ExtractAll[[#This Row],[Currency]]="MXN",t_ExtractAll[[#This Row],[Claimed Amount]]*$BD$4,t_ExtractAll[[#This Row],[Claimed Amount]])))</f>
        <v>296.97120000000001</v>
      </c>
      <c r="AU78" s="20">
        <f>IF(t_ExtractAll[[#This Row],[Currency2]]="GBP",t_ExtractAll[[#This Row],[Accruals Plant]]*$BD$2,IF(t_ExtractAll[[#This Row],[Currency2]]="USD",t_ExtractAll[[#This Row],[Accruals Plant]]*$BD$3,IF(t_ExtractAll[[#This Row],[Currency2]]="MXN",t_ExtractAll[[#This Row],[Accruals Plant]]*$BD$4,t_ExtractAll[[#This Row],[Accruals Plant]])))</f>
        <v>296.97120000000001</v>
      </c>
      <c r="AV78" s="20">
        <f>IF(t_ExtractAll[[#This Row],[IMD_Currency]]="GBP",t_ExtractAll[[#This Row],[Accruals ABII]]*$BD$2,IF(t_ExtractAll[[#This Row],[IMD_Currency]]="USD",t_ExtractAll[[#This Row],[Accruals ABII]]*$BD$3,t_ExtractAll[[#This Row],[Accruals ABII]]))</f>
        <v>0</v>
      </c>
      <c r="AW78" s="20">
        <f>IF(t_ExtractAll[[#This Row],[Currency2]]="GBP",t_ExtractAll[[#This Row],[PlantAmountAccepted]]*$BD$2,IF(t_ExtractAll[[#This Row],[Currency2]]="USD",t_ExtractAll[[#This Row],[PlantAmountAccepted]]*$BD$3,IF(t_ExtractAll[[#This Row],[Currency2]]="MXN",t_ExtractAll[[#This Row],[PlantAmountAccepted]]*$BD$4,t_ExtractAll[[#This Row],[PlantAmountAccepted]])))</f>
        <v>296.97120000000001</v>
      </c>
      <c r="AX78" s="20">
        <f>IF(t_ExtractAll[[#This Row],[IMD_Currency]]="GBP",t_ExtractAll[[#This Row],[Amount Accepted (ABII)]]*$BD$2,IF(t_ExtractAll[[#This Row],[IMD_Currency]]="USD",t_ExtractAll[[#This Row],[Amount Accepted (ABII)]]*$BD$3,t_ExtractAll[[#This Row],[Amount Accepted (ABII)]]))</f>
        <v>0</v>
      </c>
      <c r="AY78" s="20">
        <f>IF((t_ExtractAll[[#This Row],[Amount Accepted ABII '[EUR']]]-t_ExtractAll[[#This Row],[Amount Accepted Plant '[EUR']]])&lt;0,0,t_ExtractAll[[#This Row],[Amount Accepted ABII '[EUR']]]-t_ExtractAll[[#This Row],[Amount Accepted Plant '[EUR']]])</f>
        <v>0</v>
      </c>
      <c r="AZ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79" spans="1:52" ht="14.25" hidden="1" customHeight="1" x14ac:dyDescent="0.25">
      <c r="A79" t="s">
        <v>679</v>
      </c>
      <c r="B79" s="16">
        <v>42376</v>
      </c>
      <c r="C79" s="16">
        <v>42642</v>
      </c>
      <c r="D79" s="16">
        <v>42642</v>
      </c>
      <c r="E79">
        <v>2016014</v>
      </c>
      <c r="F79" t="s">
        <v>64</v>
      </c>
      <c r="G79" t="s">
        <v>174</v>
      </c>
      <c r="H79" t="s">
        <v>86</v>
      </c>
      <c r="I79" t="s">
        <v>175</v>
      </c>
      <c r="J79" t="s">
        <v>68</v>
      </c>
      <c r="K79" t="s">
        <v>69</v>
      </c>
      <c r="L79" t="s">
        <v>512</v>
      </c>
      <c r="N79" t="s">
        <v>161</v>
      </c>
      <c r="O79" t="s">
        <v>177</v>
      </c>
      <c r="P79" t="s">
        <v>675</v>
      </c>
      <c r="Q79" t="s">
        <v>680</v>
      </c>
      <c r="R79" t="s">
        <v>681</v>
      </c>
      <c r="S79">
        <v>80303282</v>
      </c>
      <c r="U79" t="s">
        <v>282</v>
      </c>
      <c r="V79" t="s">
        <v>109</v>
      </c>
      <c r="W79">
        <v>47307</v>
      </c>
      <c r="X79" t="s">
        <v>682</v>
      </c>
      <c r="Y79" t="s">
        <v>683</v>
      </c>
      <c r="Z79">
        <v>9.9600000000000009</v>
      </c>
      <c r="AB79" t="s">
        <v>112</v>
      </c>
      <c r="AC79" t="s">
        <v>185</v>
      </c>
      <c r="AE79" s="3"/>
      <c r="AF79" s="3"/>
      <c r="AG79">
        <v>551.64290000000005</v>
      </c>
      <c r="AH79" t="s">
        <v>82</v>
      </c>
      <c r="AI79" s="18"/>
      <c r="AJ79">
        <v>0</v>
      </c>
      <c r="AK79"/>
      <c r="AM79" s="19" t="s">
        <v>82</v>
      </c>
      <c r="AN79">
        <v>551.64290000000005</v>
      </c>
      <c r="AO79">
        <v>0</v>
      </c>
      <c r="AP79">
        <v>551.64290000000005</v>
      </c>
      <c r="AQ79">
        <v>551.64290000000005</v>
      </c>
      <c r="AR79" s="19" t="s">
        <v>82</v>
      </c>
      <c r="AS79">
        <v>0</v>
      </c>
      <c r="AT79" s="20">
        <f>IF(t_ExtractAll[[#This Row],[Currency]]="GBP",t_ExtractAll[[#This Row],[Claimed Amount]]*$BD$2,IF(t_ExtractAll[[#This Row],[Currency]]="USD",t_ExtractAll[[#This Row],[Claimed Amount]]*$BD$3,IF(t_ExtractAll[[#This Row],[Currency]]="MXN",t_ExtractAll[[#This Row],[Claimed Amount]]*$BD$4,t_ExtractAll[[#This Row],[Claimed Amount]])))</f>
        <v>551.64290000000005</v>
      </c>
      <c r="AU79" s="20">
        <f>IF(t_ExtractAll[[#This Row],[Currency2]]="GBP",t_ExtractAll[[#This Row],[Accruals Plant]]*$BD$2,IF(t_ExtractAll[[#This Row],[Currency2]]="USD",t_ExtractAll[[#This Row],[Accruals Plant]]*$BD$3,IF(t_ExtractAll[[#This Row],[Currency2]]="MXN",t_ExtractAll[[#This Row],[Accruals Plant]]*$BD$4,t_ExtractAll[[#This Row],[Accruals Plant]])))</f>
        <v>551.64290000000005</v>
      </c>
      <c r="AV79" s="20">
        <f>IF(t_ExtractAll[[#This Row],[IMD_Currency]]="GBP",t_ExtractAll[[#This Row],[Accruals ABII]]*$BD$2,IF(t_ExtractAll[[#This Row],[IMD_Currency]]="USD",t_ExtractAll[[#This Row],[Accruals ABII]]*$BD$3,t_ExtractAll[[#This Row],[Accruals ABII]]))</f>
        <v>0</v>
      </c>
      <c r="AW79" s="20">
        <f>IF(t_ExtractAll[[#This Row],[Currency2]]="GBP",t_ExtractAll[[#This Row],[PlantAmountAccepted]]*$BD$2,IF(t_ExtractAll[[#This Row],[Currency2]]="USD",t_ExtractAll[[#This Row],[PlantAmountAccepted]]*$BD$3,IF(t_ExtractAll[[#This Row],[Currency2]]="MXN",t_ExtractAll[[#This Row],[PlantAmountAccepted]]*$BD$4,t_ExtractAll[[#This Row],[PlantAmountAccepted]])))</f>
        <v>551.64290000000005</v>
      </c>
      <c r="AX79" s="20">
        <f>IF(t_ExtractAll[[#This Row],[IMD_Currency]]="GBP",t_ExtractAll[[#This Row],[Amount Accepted (ABII)]]*$BD$2,IF(t_ExtractAll[[#This Row],[IMD_Currency]]="USD",t_ExtractAll[[#This Row],[Amount Accepted (ABII)]]*$BD$3,t_ExtractAll[[#This Row],[Amount Accepted (ABII)]]))</f>
        <v>0</v>
      </c>
      <c r="AY79" s="20">
        <f>IF((t_ExtractAll[[#This Row],[Amount Accepted ABII '[EUR']]]-t_ExtractAll[[#This Row],[Amount Accepted Plant '[EUR']]])&lt;0,0,t_ExtractAll[[#This Row],[Amount Accepted ABII '[EUR']]]-t_ExtractAll[[#This Row],[Amount Accepted Plant '[EUR']]])</f>
        <v>0</v>
      </c>
      <c r="AZ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0" spans="1:52" ht="14.25" hidden="1" customHeight="1" x14ac:dyDescent="0.25">
      <c r="A80" t="s">
        <v>684</v>
      </c>
      <c r="B80" s="16">
        <v>42376</v>
      </c>
      <c r="C80" s="16">
        <v>42642</v>
      </c>
      <c r="D80" s="16">
        <v>42642</v>
      </c>
      <c r="E80">
        <v>2016015</v>
      </c>
      <c r="F80" t="s">
        <v>64</v>
      </c>
      <c r="G80" t="s">
        <v>174</v>
      </c>
      <c r="H80" t="s">
        <v>86</v>
      </c>
      <c r="I80" t="s">
        <v>175</v>
      </c>
      <c r="J80" t="s">
        <v>68</v>
      </c>
      <c r="K80" t="s">
        <v>69</v>
      </c>
      <c r="L80" t="s">
        <v>512</v>
      </c>
      <c r="N80" t="s">
        <v>161</v>
      </c>
      <c r="O80" t="s">
        <v>177</v>
      </c>
      <c r="P80" t="s">
        <v>675</v>
      </c>
      <c r="Q80">
        <v>7866356</v>
      </c>
      <c r="R80" t="s">
        <v>685</v>
      </c>
      <c r="S80">
        <v>80300296</v>
      </c>
      <c r="U80" t="s">
        <v>515</v>
      </c>
      <c r="V80" t="s">
        <v>109</v>
      </c>
      <c r="W80">
        <v>43521</v>
      </c>
      <c r="X80" t="s">
        <v>677</v>
      </c>
      <c r="Y80" t="s">
        <v>686</v>
      </c>
      <c r="Z80">
        <v>5.4</v>
      </c>
      <c r="AB80" t="s">
        <v>112</v>
      </c>
      <c r="AC80" t="s">
        <v>185</v>
      </c>
      <c r="AE80" s="3"/>
      <c r="AF80" s="3"/>
      <c r="AG80">
        <v>0</v>
      </c>
      <c r="AH80" t="s">
        <v>82</v>
      </c>
      <c r="AI80" s="18">
        <v>0</v>
      </c>
      <c r="AJ80">
        <v>0</v>
      </c>
      <c r="AK80">
        <v>0</v>
      </c>
      <c r="AL80">
        <v>0</v>
      </c>
      <c r="AM80" s="19" t="s">
        <v>82</v>
      </c>
      <c r="AN80">
        <v>278.41050000000001</v>
      </c>
      <c r="AO80">
        <v>0</v>
      </c>
      <c r="AP80">
        <v>278.41050000000001</v>
      </c>
      <c r="AQ80">
        <v>278.41050000000001</v>
      </c>
      <c r="AR80" s="19" t="s">
        <v>82</v>
      </c>
      <c r="AS80">
        <v>0</v>
      </c>
      <c r="AT80" s="20">
        <f>IF(t_ExtractAll[[#This Row],[Currency]]="GBP",t_ExtractAll[[#This Row],[Claimed Amount]]*$BD$2,IF(t_ExtractAll[[#This Row],[Currency]]="USD",t_ExtractAll[[#This Row],[Claimed Amount]]*$BD$3,IF(t_ExtractAll[[#This Row],[Currency]]="MXN",t_ExtractAll[[#This Row],[Claimed Amount]]*$BD$4,t_ExtractAll[[#This Row],[Claimed Amount]])))</f>
        <v>0</v>
      </c>
      <c r="AU80" s="20">
        <f>IF(t_ExtractAll[[#This Row],[Currency2]]="GBP",t_ExtractAll[[#This Row],[Accruals Plant]]*$BD$2,IF(t_ExtractAll[[#This Row],[Currency2]]="USD",t_ExtractAll[[#This Row],[Accruals Plant]]*$BD$3,IF(t_ExtractAll[[#This Row],[Currency2]]="MXN",t_ExtractAll[[#This Row],[Accruals Plant]]*$BD$4,t_ExtractAll[[#This Row],[Accruals Plant]])))</f>
        <v>278.41050000000001</v>
      </c>
      <c r="AV80" s="20">
        <f>IF(t_ExtractAll[[#This Row],[IMD_Currency]]="GBP",t_ExtractAll[[#This Row],[Accruals ABII]]*$BD$2,IF(t_ExtractAll[[#This Row],[IMD_Currency]]="USD",t_ExtractAll[[#This Row],[Accruals ABII]]*$BD$3,t_ExtractAll[[#This Row],[Accruals ABII]]))</f>
        <v>0</v>
      </c>
      <c r="AW80" s="20">
        <f>IF(t_ExtractAll[[#This Row],[Currency2]]="GBP",t_ExtractAll[[#This Row],[PlantAmountAccepted]]*$BD$2,IF(t_ExtractAll[[#This Row],[Currency2]]="USD",t_ExtractAll[[#This Row],[PlantAmountAccepted]]*$BD$3,IF(t_ExtractAll[[#This Row],[Currency2]]="MXN",t_ExtractAll[[#This Row],[PlantAmountAccepted]]*$BD$4,t_ExtractAll[[#This Row],[PlantAmountAccepted]])))</f>
        <v>278.41050000000001</v>
      </c>
      <c r="AX80" s="20">
        <f>IF(t_ExtractAll[[#This Row],[IMD_Currency]]="GBP",t_ExtractAll[[#This Row],[Amount Accepted (ABII)]]*$BD$2,IF(t_ExtractAll[[#This Row],[IMD_Currency]]="USD",t_ExtractAll[[#This Row],[Amount Accepted (ABII)]]*$BD$3,t_ExtractAll[[#This Row],[Amount Accepted (ABII)]]))</f>
        <v>0</v>
      </c>
      <c r="AY80" s="20">
        <f>IF((t_ExtractAll[[#This Row],[Amount Accepted ABII '[EUR']]]-t_ExtractAll[[#This Row],[Amount Accepted Plant '[EUR']]])&lt;0,0,t_ExtractAll[[#This Row],[Amount Accepted ABII '[EUR']]]-t_ExtractAll[[#This Row],[Amount Accepted Plant '[EUR']]])</f>
        <v>0</v>
      </c>
      <c r="AZ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1" spans="1:52" ht="14.25" hidden="1" customHeight="1" x14ac:dyDescent="0.25">
      <c r="A81" t="s">
        <v>687</v>
      </c>
      <c r="B81" s="16">
        <v>42377</v>
      </c>
      <c r="C81" s="16">
        <v>42446</v>
      </c>
      <c r="D81" s="16">
        <v>42447</v>
      </c>
      <c r="E81">
        <v>2016016</v>
      </c>
      <c r="F81" t="s">
        <v>64</v>
      </c>
      <c r="G81" t="s">
        <v>428</v>
      </c>
      <c r="H81" t="s">
        <v>86</v>
      </c>
      <c r="I81" t="s">
        <v>429</v>
      </c>
      <c r="J81" t="s">
        <v>118</v>
      </c>
      <c r="K81" t="s">
        <v>69</v>
      </c>
      <c r="L81" t="s">
        <v>210</v>
      </c>
      <c r="N81" t="s">
        <v>161</v>
      </c>
      <c r="O81" t="s">
        <v>177</v>
      </c>
      <c r="P81" s="3" t="s">
        <v>688</v>
      </c>
      <c r="Q81" t="s">
        <v>689</v>
      </c>
      <c r="U81" t="s">
        <v>182</v>
      </c>
      <c r="V81" t="s">
        <v>145</v>
      </c>
      <c r="W81">
        <v>10330</v>
      </c>
      <c r="X81" t="s">
        <v>690</v>
      </c>
      <c r="Y81" t="s">
        <v>691</v>
      </c>
      <c r="Z81">
        <v>7.47</v>
      </c>
      <c r="AB81" t="s">
        <v>112</v>
      </c>
      <c r="AC81" t="s">
        <v>185</v>
      </c>
      <c r="AD81" t="s">
        <v>692</v>
      </c>
      <c r="AE81" s="3"/>
      <c r="AF81" s="3"/>
      <c r="AG81">
        <v>0</v>
      </c>
      <c r="AH81" t="s">
        <v>82</v>
      </c>
      <c r="AI81" s="18">
        <v>758.62</v>
      </c>
      <c r="AJ81">
        <v>0</v>
      </c>
      <c r="AK81">
        <v>758.62</v>
      </c>
      <c r="AL81">
        <v>758.62</v>
      </c>
      <c r="AM81" s="19" t="s">
        <v>82</v>
      </c>
      <c r="AN81">
        <v>625.82000000000005</v>
      </c>
      <c r="AO81">
        <v>0</v>
      </c>
      <c r="AP81">
        <v>625.82000000000005</v>
      </c>
      <c r="AQ81">
        <v>625.82000000000005</v>
      </c>
      <c r="AR81" s="19" t="s">
        <v>82</v>
      </c>
      <c r="AS81">
        <v>0</v>
      </c>
      <c r="AT81" s="20">
        <f>IF(t_ExtractAll[[#This Row],[Currency]]="GBP",t_ExtractAll[[#This Row],[Claimed Amount]]*$BD$2,IF(t_ExtractAll[[#This Row],[Currency]]="USD",t_ExtractAll[[#This Row],[Claimed Amount]]*$BD$3,IF(t_ExtractAll[[#This Row],[Currency]]="MXN",t_ExtractAll[[#This Row],[Claimed Amount]]*$BD$4,t_ExtractAll[[#This Row],[Claimed Amount]])))</f>
        <v>0</v>
      </c>
      <c r="AU81" s="20">
        <f>IF(t_ExtractAll[[#This Row],[Currency2]]="GBP",t_ExtractAll[[#This Row],[Accruals Plant]]*$BD$2,IF(t_ExtractAll[[#This Row],[Currency2]]="USD",t_ExtractAll[[#This Row],[Accruals Plant]]*$BD$3,IF(t_ExtractAll[[#This Row],[Currency2]]="MXN",t_ExtractAll[[#This Row],[Accruals Plant]]*$BD$4,t_ExtractAll[[#This Row],[Accruals Plant]])))</f>
        <v>625.82000000000005</v>
      </c>
      <c r="AV81" s="20">
        <f>IF(t_ExtractAll[[#This Row],[IMD_Currency]]="GBP",t_ExtractAll[[#This Row],[Accruals ABII]]*$BD$2,IF(t_ExtractAll[[#This Row],[IMD_Currency]]="USD",t_ExtractAll[[#This Row],[Accruals ABII]]*$BD$3,t_ExtractAll[[#This Row],[Accruals ABII]]))</f>
        <v>758.62</v>
      </c>
      <c r="AW81" s="20">
        <f>IF(t_ExtractAll[[#This Row],[Currency2]]="GBP",t_ExtractAll[[#This Row],[PlantAmountAccepted]]*$BD$2,IF(t_ExtractAll[[#This Row],[Currency2]]="USD",t_ExtractAll[[#This Row],[PlantAmountAccepted]]*$BD$3,IF(t_ExtractAll[[#This Row],[Currency2]]="MXN",t_ExtractAll[[#This Row],[PlantAmountAccepted]]*$BD$4,t_ExtractAll[[#This Row],[PlantAmountAccepted]])))</f>
        <v>625.82000000000005</v>
      </c>
      <c r="AX81" s="20">
        <f>IF(t_ExtractAll[[#This Row],[IMD_Currency]]="GBP",t_ExtractAll[[#This Row],[Amount Accepted (ABII)]]*$BD$2,IF(t_ExtractAll[[#This Row],[IMD_Currency]]="USD",t_ExtractAll[[#This Row],[Amount Accepted (ABII)]]*$BD$3,t_ExtractAll[[#This Row],[Amount Accepted (ABII)]]))</f>
        <v>758.62</v>
      </c>
      <c r="AY81" s="20">
        <f>IF((t_ExtractAll[[#This Row],[Amount Accepted ABII '[EUR']]]-t_ExtractAll[[#This Row],[Amount Accepted Plant '[EUR']]])&lt;0,0,t_ExtractAll[[#This Row],[Amount Accepted ABII '[EUR']]]-t_ExtractAll[[#This Row],[Amount Accepted Plant '[EUR']]])</f>
        <v>132.79999999999995</v>
      </c>
      <c r="AZ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2" spans="1:52" ht="14.25" hidden="1" customHeight="1" x14ac:dyDescent="0.25">
      <c r="A82" t="s">
        <v>687</v>
      </c>
      <c r="B82" s="16">
        <v>42377</v>
      </c>
      <c r="C82" s="16">
        <v>42446</v>
      </c>
      <c r="D82" s="16">
        <v>42447</v>
      </c>
      <c r="E82">
        <v>2016016</v>
      </c>
      <c r="F82" t="s">
        <v>64</v>
      </c>
      <c r="G82" t="s">
        <v>428</v>
      </c>
      <c r="H82" t="s">
        <v>86</v>
      </c>
      <c r="I82" t="s">
        <v>429</v>
      </c>
      <c r="J82" t="s">
        <v>118</v>
      </c>
      <c r="K82" t="s">
        <v>69</v>
      </c>
      <c r="L82" t="s">
        <v>195</v>
      </c>
      <c r="N82" t="s">
        <v>161</v>
      </c>
      <c r="O82" t="s">
        <v>177</v>
      </c>
      <c r="P82" s="3" t="s">
        <v>688</v>
      </c>
      <c r="Q82" t="s">
        <v>689</v>
      </c>
      <c r="U82" t="s">
        <v>182</v>
      </c>
      <c r="V82" t="s">
        <v>145</v>
      </c>
      <c r="W82">
        <v>33252</v>
      </c>
      <c r="X82" t="s">
        <v>693</v>
      </c>
      <c r="Y82" t="s">
        <v>581</v>
      </c>
      <c r="Z82">
        <v>0.23760000000000001</v>
      </c>
      <c r="AB82" t="s">
        <v>112</v>
      </c>
      <c r="AC82" t="s">
        <v>185</v>
      </c>
      <c r="AE82" s="3"/>
      <c r="AF82" s="3"/>
      <c r="AG82">
        <v>0</v>
      </c>
      <c r="AH82" t="s">
        <v>82</v>
      </c>
      <c r="AI82" s="18">
        <v>19.5</v>
      </c>
      <c r="AJ82">
        <v>0</v>
      </c>
      <c r="AK82">
        <v>19.5</v>
      </c>
      <c r="AL82">
        <v>19.5</v>
      </c>
      <c r="AM82" s="19" t="s">
        <v>82</v>
      </c>
      <c r="AN82">
        <v>15.8</v>
      </c>
      <c r="AO82">
        <v>0</v>
      </c>
      <c r="AP82">
        <v>15.8</v>
      </c>
      <c r="AQ82">
        <v>15.8</v>
      </c>
      <c r="AR82" s="19" t="s">
        <v>82</v>
      </c>
      <c r="AS82">
        <v>0</v>
      </c>
      <c r="AT82" s="20">
        <f>IF(t_ExtractAll[[#This Row],[Currency]]="GBP",t_ExtractAll[[#This Row],[Claimed Amount]]*$BD$2,IF(t_ExtractAll[[#This Row],[Currency]]="USD",t_ExtractAll[[#This Row],[Claimed Amount]]*$BD$3,IF(t_ExtractAll[[#This Row],[Currency]]="MXN",t_ExtractAll[[#This Row],[Claimed Amount]]*$BD$4,t_ExtractAll[[#This Row],[Claimed Amount]])))</f>
        <v>0</v>
      </c>
      <c r="AU82" s="20">
        <f>IF(t_ExtractAll[[#This Row],[Currency2]]="GBP",t_ExtractAll[[#This Row],[Accruals Plant]]*$BD$2,IF(t_ExtractAll[[#This Row],[Currency2]]="USD",t_ExtractAll[[#This Row],[Accruals Plant]]*$BD$3,IF(t_ExtractAll[[#This Row],[Currency2]]="MXN",t_ExtractAll[[#This Row],[Accruals Plant]]*$BD$4,t_ExtractAll[[#This Row],[Accruals Plant]])))</f>
        <v>15.8</v>
      </c>
      <c r="AV82" s="20">
        <f>IF(t_ExtractAll[[#This Row],[IMD_Currency]]="GBP",t_ExtractAll[[#This Row],[Accruals ABII]]*$BD$2,IF(t_ExtractAll[[#This Row],[IMD_Currency]]="USD",t_ExtractAll[[#This Row],[Accruals ABII]]*$BD$3,t_ExtractAll[[#This Row],[Accruals ABII]]))</f>
        <v>19.5</v>
      </c>
      <c r="AW82" s="20">
        <f>IF(t_ExtractAll[[#This Row],[Currency2]]="GBP",t_ExtractAll[[#This Row],[PlantAmountAccepted]]*$BD$2,IF(t_ExtractAll[[#This Row],[Currency2]]="USD",t_ExtractAll[[#This Row],[PlantAmountAccepted]]*$BD$3,IF(t_ExtractAll[[#This Row],[Currency2]]="MXN",t_ExtractAll[[#This Row],[PlantAmountAccepted]]*$BD$4,t_ExtractAll[[#This Row],[PlantAmountAccepted]])))</f>
        <v>15.8</v>
      </c>
      <c r="AX82" s="20">
        <f>IF(t_ExtractAll[[#This Row],[IMD_Currency]]="GBP",t_ExtractAll[[#This Row],[Amount Accepted (ABII)]]*$BD$2,IF(t_ExtractAll[[#This Row],[IMD_Currency]]="USD",t_ExtractAll[[#This Row],[Amount Accepted (ABII)]]*$BD$3,t_ExtractAll[[#This Row],[Amount Accepted (ABII)]]))</f>
        <v>19.5</v>
      </c>
      <c r="AY82" s="20">
        <f>IF((t_ExtractAll[[#This Row],[Amount Accepted ABII '[EUR']]]-t_ExtractAll[[#This Row],[Amount Accepted Plant '[EUR']]])&lt;0,0,t_ExtractAll[[#This Row],[Amount Accepted ABII '[EUR']]]-t_ExtractAll[[#This Row],[Amount Accepted Plant '[EUR']]])</f>
        <v>3.6999999999999993</v>
      </c>
      <c r="AZ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3" spans="1:52" ht="14.25" hidden="1" customHeight="1" x14ac:dyDescent="0.25">
      <c r="A83" t="s">
        <v>694</v>
      </c>
      <c r="B83" s="16">
        <v>42376</v>
      </c>
      <c r="C83" s="16">
        <v>42642</v>
      </c>
      <c r="D83" s="16">
        <v>42642</v>
      </c>
      <c r="E83">
        <v>2016017</v>
      </c>
      <c r="F83" t="s">
        <v>64</v>
      </c>
      <c r="G83" t="s">
        <v>174</v>
      </c>
      <c r="H83" t="s">
        <v>86</v>
      </c>
      <c r="I83" t="s">
        <v>175</v>
      </c>
      <c r="J83" t="s">
        <v>68</v>
      </c>
      <c r="K83" t="s">
        <v>69</v>
      </c>
      <c r="L83" t="s">
        <v>512</v>
      </c>
      <c r="N83" t="s">
        <v>161</v>
      </c>
      <c r="O83" t="s">
        <v>177</v>
      </c>
      <c r="P83" t="s">
        <v>675</v>
      </c>
      <c r="Q83" t="s">
        <v>695</v>
      </c>
      <c r="R83" t="s">
        <v>696</v>
      </c>
      <c r="S83">
        <v>80307140</v>
      </c>
      <c r="U83" t="s">
        <v>278</v>
      </c>
      <c r="V83" t="s">
        <v>109</v>
      </c>
      <c r="W83">
        <v>47305</v>
      </c>
      <c r="X83" t="s">
        <v>697</v>
      </c>
      <c r="Y83" t="s">
        <v>698</v>
      </c>
      <c r="Z83">
        <v>8.4</v>
      </c>
      <c r="AB83" t="s">
        <v>112</v>
      </c>
      <c r="AC83" t="s">
        <v>185</v>
      </c>
      <c r="AE83" s="3"/>
      <c r="AF83" s="3"/>
      <c r="AG83">
        <v>0</v>
      </c>
      <c r="AH83" t="s">
        <v>82</v>
      </c>
      <c r="AI83" s="18">
        <v>0</v>
      </c>
      <c r="AJ83">
        <v>0</v>
      </c>
      <c r="AK83">
        <v>0</v>
      </c>
      <c r="AL83">
        <v>0</v>
      </c>
      <c r="AM83" s="19" t="s">
        <v>82</v>
      </c>
      <c r="AN83">
        <v>429.38</v>
      </c>
      <c r="AO83">
        <v>0</v>
      </c>
      <c r="AP83">
        <v>429.38</v>
      </c>
      <c r="AQ83">
        <v>429.38</v>
      </c>
      <c r="AR83" s="19" t="s">
        <v>82</v>
      </c>
      <c r="AS83">
        <v>0</v>
      </c>
      <c r="AT83" s="20">
        <f>IF(t_ExtractAll[[#This Row],[Currency]]="GBP",t_ExtractAll[[#This Row],[Claimed Amount]]*$BD$2,IF(t_ExtractAll[[#This Row],[Currency]]="USD",t_ExtractAll[[#This Row],[Claimed Amount]]*$BD$3,IF(t_ExtractAll[[#This Row],[Currency]]="MXN",t_ExtractAll[[#This Row],[Claimed Amount]]*$BD$4,t_ExtractAll[[#This Row],[Claimed Amount]])))</f>
        <v>0</v>
      </c>
      <c r="AU83" s="20">
        <f>IF(t_ExtractAll[[#This Row],[Currency2]]="GBP",t_ExtractAll[[#This Row],[Accruals Plant]]*$BD$2,IF(t_ExtractAll[[#This Row],[Currency2]]="USD",t_ExtractAll[[#This Row],[Accruals Plant]]*$BD$3,IF(t_ExtractAll[[#This Row],[Currency2]]="MXN",t_ExtractAll[[#This Row],[Accruals Plant]]*$BD$4,t_ExtractAll[[#This Row],[Accruals Plant]])))</f>
        <v>429.38</v>
      </c>
      <c r="AV83" s="20">
        <f>IF(t_ExtractAll[[#This Row],[IMD_Currency]]="GBP",t_ExtractAll[[#This Row],[Accruals ABII]]*$BD$2,IF(t_ExtractAll[[#This Row],[IMD_Currency]]="USD",t_ExtractAll[[#This Row],[Accruals ABII]]*$BD$3,t_ExtractAll[[#This Row],[Accruals ABII]]))</f>
        <v>0</v>
      </c>
      <c r="AW83" s="20">
        <f>IF(t_ExtractAll[[#This Row],[Currency2]]="GBP",t_ExtractAll[[#This Row],[PlantAmountAccepted]]*$BD$2,IF(t_ExtractAll[[#This Row],[Currency2]]="USD",t_ExtractAll[[#This Row],[PlantAmountAccepted]]*$BD$3,IF(t_ExtractAll[[#This Row],[Currency2]]="MXN",t_ExtractAll[[#This Row],[PlantAmountAccepted]]*$BD$4,t_ExtractAll[[#This Row],[PlantAmountAccepted]])))</f>
        <v>429.38</v>
      </c>
      <c r="AX83" s="20">
        <f>IF(t_ExtractAll[[#This Row],[IMD_Currency]]="GBP",t_ExtractAll[[#This Row],[Amount Accepted (ABII)]]*$BD$2,IF(t_ExtractAll[[#This Row],[IMD_Currency]]="USD",t_ExtractAll[[#This Row],[Amount Accepted (ABII)]]*$BD$3,t_ExtractAll[[#This Row],[Amount Accepted (ABII)]]))</f>
        <v>0</v>
      </c>
      <c r="AY83" s="20">
        <f>IF((t_ExtractAll[[#This Row],[Amount Accepted ABII '[EUR']]]-t_ExtractAll[[#This Row],[Amount Accepted Plant '[EUR']]])&lt;0,0,t_ExtractAll[[#This Row],[Amount Accepted ABII '[EUR']]]-t_ExtractAll[[#This Row],[Amount Accepted Plant '[EUR']]])</f>
        <v>0</v>
      </c>
      <c r="AZ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 spans="1:52" ht="14.25" hidden="1" customHeight="1" x14ac:dyDescent="0.25">
      <c r="A84" t="s">
        <v>699</v>
      </c>
      <c r="B84" s="16">
        <v>42376</v>
      </c>
      <c r="C84" s="16">
        <v>42642</v>
      </c>
      <c r="D84" s="16">
        <v>42642</v>
      </c>
      <c r="E84">
        <v>2016018</v>
      </c>
      <c r="F84" t="s">
        <v>64</v>
      </c>
      <c r="G84" t="s">
        <v>174</v>
      </c>
      <c r="H84" t="s">
        <v>86</v>
      </c>
      <c r="I84" t="s">
        <v>175</v>
      </c>
      <c r="J84" t="s">
        <v>68</v>
      </c>
      <c r="K84" t="s">
        <v>69</v>
      </c>
      <c r="L84" t="s">
        <v>512</v>
      </c>
      <c r="N84" t="s">
        <v>161</v>
      </c>
      <c r="O84" t="s">
        <v>177</v>
      </c>
      <c r="P84" t="s">
        <v>675</v>
      </c>
      <c r="Q84" s="3" t="s">
        <v>700</v>
      </c>
      <c r="R84" t="s">
        <v>701</v>
      </c>
      <c r="S84">
        <v>80309221</v>
      </c>
      <c r="U84" t="s">
        <v>278</v>
      </c>
      <c r="V84" t="s">
        <v>109</v>
      </c>
      <c r="W84">
        <v>47305</v>
      </c>
      <c r="X84" t="s">
        <v>697</v>
      </c>
      <c r="Y84" t="s">
        <v>702</v>
      </c>
      <c r="Z84">
        <v>16.559999999999999</v>
      </c>
      <c r="AB84" t="s">
        <v>112</v>
      </c>
      <c r="AC84" t="s">
        <v>185</v>
      </c>
      <c r="AE84" s="3"/>
      <c r="AF84" s="3"/>
      <c r="AG84">
        <v>0</v>
      </c>
      <c r="AH84" t="s">
        <v>82</v>
      </c>
      <c r="AI84" s="18">
        <v>0</v>
      </c>
      <c r="AJ84">
        <v>0</v>
      </c>
      <c r="AK84">
        <v>0</v>
      </c>
      <c r="AL84">
        <v>0</v>
      </c>
      <c r="AM84" s="19" t="s">
        <v>82</v>
      </c>
      <c r="AN84">
        <v>846.49199999999996</v>
      </c>
      <c r="AO84">
        <v>0</v>
      </c>
      <c r="AP84">
        <v>846.49199999999996</v>
      </c>
      <c r="AQ84">
        <v>846.49199999999996</v>
      </c>
      <c r="AR84" s="19" t="s">
        <v>82</v>
      </c>
      <c r="AS84">
        <v>0</v>
      </c>
      <c r="AT84" s="20">
        <f>IF(t_ExtractAll[[#This Row],[Currency]]="GBP",t_ExtractAll[[#This Row],[Claimed Amount]]*$BD$2,IF(t_ExtractAll[[#This Row],[Currency]]="USD",t_ExtractAll[[#This Row],[Claimed Amount]]*$BD$3,IF(t_ExtractAll[[#This Row],[Currency]]="MXN",t_ExtractAll[[#This Row],[Claimed Amount]]*$BD$4,t_ExtractAll[[#This Row],[Claimed Amount]])))</f>
        <v>0</v>
      </c>
      <c r="AU84" s="20">
        <f>IF(t_ExtractAll[[#This Row],[Currency2]]="GBP",t_ExtractAll[[#This Row],[Accruals Plant]]*$BD$2,IF(t_ExtractAll[[#This Row],[Currency2]]="USD",t_ExtractAll[[#This Row],[Accruals Plant]]*$BD$3,IF(t_ExtractAll[[#This Row],[Currency2]]="MXN",t_ExtractAll[[#This Row],[Accruals Plant]]*$BD$4,t_ExtractAll[[#This Row],[Accruals Plant]])))</f>
        <v>846.49199999999996</v>
      </c>
      <c r="AV84" s="20">
        <f>IF(t_ExtractAll[[#This Row],[IMD_Currency]]="GBP",t_ExtractAll[[#This Row],[Accruals ABII]]*$BD$2,IF(t_ExtractAll[[#This Row],[IMD_Currency]]="USD",t_ExtractAll[[#This Row],[Accruals ABII]]*$BD$3,t_ExtractAll[[#This Row],[Accruals ABII]]))</f>
        <v>0</v>
      </c>
      <c r="AW84" s="20">
        <f>IF(t_ExtractAll[[#This Row],[Currency2]]="GBP",t_ExtractAll[[#This Row],[PlantAmountAccepted]]*$BD$2,IF(t_ExtractAll[[#This Row],[Currency2]]="USD",t_ExtractAll[[#This Row],[PlantAmountAccepted]]*$BD$3,IF(t_ExtractAll[[#This Row],[Currency2]]="MXN",t_ExtractAll[[#This Row],[PlantAmountAccepted]]*$BD$4,t_ExtractAll[[#This Row],[PlantAmountAccepted]])))</f>
        <v>846.49199999999996</v>
      </c>
      <c r="AX84" s="20">
        <f>IF(t_ExtractAll[[#This Row],[IMD_Currency]]="GBP",t_ExtractAll[[#This Row],[Amount Accepted (ABII)]]*$BD$2,IF(t_ExtractAll[[#This Row],[IMD_Currency]]="USD",t_ExtractAll[[#This Row],[Amount Accepted (ABII)]]*$BD$3,t_ExtractAll[[#This Row],[Amount Accepted (ABII)]]))</f>
        <v>0</v>
      </c>
      <c r="AY84" s="20">
        <f>IF((t_ExtractAll[[#This Row],[Amount Accepted ABII '[EUR']]]-t_ExtractAll[[#This Row],[Amount Accepted Plant '[EUR']]])&lt;0,0,t_ExtractAll[[#This Row],[Amount Accepted ABII '[EUR']]]-t_ExtractAll[[#This Row],[Amount Accepted Plant '[EUR']]])</f>
        <v>0</v>
      </c>
      <c r="AZ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5" spans="1:52" ht="14.25" hidden="1" customHeight="1" x14ac:dyDescent="0.25">
      <c r="A85" t="s">
        <v>703</v>
      </c>
      <c r="B85" s="16">
        <v>42376</v>
      </c>
      <c r="C85" s="16">
        <v>42382</v>
      </c>
      <c r="D85" s="16">
        <v>42387</v>
      </c>
      <c r="E85">
        <v>2016019</v>
      </c>
      <c r="F85" t="s">
        <v>64</v>
      </c>
      <c r="G85" t="s">
        <v>174</v>
      </c>
      <c r="H85" t="s">
        <v>86</v>
      </c>
      <c r="I85" t="s">
        <v>175</v>
      </c>
      <c r="J85" t="s">
        <v>68</v>
      </c>
      <c r="K85" t="s">
        <v>88</v>
      </c>
      <c r="L85" t="s">
        <v>195</v>
      </c>
      <c r="N85" t="s">
        <v>161</v>
      </c>
      <c r="O85" t="s">
        <v>177</v>
      </c>
      <c r="P85" s="3" t="s">
        <v>704</v>
      </c>
      <c r="Q85" t="s">
        <v>705</v>
      </c>
      <c r="R85" t="s">
        <v>706</v>
      </c>
      <c r="S85">
        <v>80309920</v>
      </c>
      <c r="U85" t="s">
        <v>144</v>
      </c>
      <c r="V85" t="s">
        <v>145</v>
      </c>
      <c r="W85">
        <v>31206</v>
      </c>
      <c r="X85" t="s">
        <v>199</v>
      </c>
      <c r="Y85" t="s">
        <v>707</v>
      </c>
      <c r="Z85">
        <v>2.04</v>
      </c>
      <c r="AB85" t="s">
        <v>112</v>
      </c>
      <c r="AC85" t="s">
        <v>185</v>
      </c>
      <c r="AD85" t="s">
        <v>708</v>
      </c>
      <c r="AE85" s="3"/>
      <c r="AF85" s="3"/>
      <c r="AG85">
        <v>0</v>
      </c>
      <c r="AH85" t="s">
        <v>82</v>
      </c>
      <c r="AI85" s="18">
        <v>0</v>
      </c>
      <c r="AJ85">
        <v>0</v>
      </c>
      <c r="AK85">
        <v>0</v>
      </c>
      <c r="AM85" s="19" t="s">
        <v>82</v>
      </c>
      <c r="AN85">
        <v>99.370099999999994</v>
      </c>
      <c r="AO85">
        <v>0</v>
      </c>
      <c r="AP85">
        <v>99.370099999999994</v>
      </c>
      <c r="AR85" s="19" t="s">
        <v>82</v>
      </c>
      <c r="AS85">
        <v>0</v>
      </c>
      <c r="AT85" s="20">
        <f>IF(t_ExtractAll[[#This Row],[Currency]]="GBP",t_ExtractAll[[#This Row],[Claimed Amount]]*$BD$2,IF(t_ExtractAll[[#This Row],[Currency]]="USD",t_ExtractAll[[#This Row],[Claimed Amount]]*$BD$3,IF(t_ExtractAll[[#This Row],[Currency]]="MXN",t_ExtractAll[[#This Row],[Claimed Amount]]*$BD$4,t_ExtractAll[[#This Row],[Claimed Amount]])))</f>
        <v>0</v>
      </c>
      <c r="AU85" s="20">
        <f>IF(t_ExtractAll[[#This Row],[Currency2]]="GBP",t_ExtractAll[[#This Row],[Accruals Plant]]*$BD$2,IF(t_ExtractAll[[#This Row],[Currency2]]="USD",t_ExtractAll[[#This Row],[Accruals Plant]]*$BD$3,IF(t_ExtractAll[[#This Row],[Currency2]]="MXN",t_ExtractAll[[#This Row],[Accruals Plant]]*$BD$4,t_ExtractAll[[#This Row],[Accruals Plant]])))</f>
        <v>99.370099999999994</v>
      </c>
      <c r="AV85" s="20">
        <f>IF(t_ExtractAll[[#This Row],[IMD_Currency]]="GBP",t_ExtractAll[[#This Row],[Accruals ABII]]*$BD$2,IF(t_ExtractAll[[#This Row],[IMD_Currency]]="USD",t_ExtractAll[[#This Row],[Accruals ABII]]*$BD$3,t_ExtractAll[[#This Row],[Accruals ABII]]))</f>
        <v>0</v>
      </c>
      <c r="AW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 s="20">
        <f>IF(t_ExtractAll[[#This Row],[IMD_Currency]]="GBP",t_ExtractAll[[#This Row],[Amount Accepted (ABII)]]*$BD$2,IF(t_ExtractAll[[#This Row],[IMD_Currency]]="USD",t_ExtractAll[[#This Row],[Amount Accepted (ABII)]]*$BD$3,t_ExtractAll[[#This Row],[Amount Accepted (ABII)]]))</f>
        <v>0</v>
      </c>
      <c r="AY85" s="20">
        <f>IF((t_ExtractAll[[#This Row],[Amount Accepted ABII '[EUR']]]-t_ExtractAll[[#This Row],[Amount Accepted Plant '[EUR']]])&lt;0,0,t_ExtractAll[[#This Row],[Amount Accepted ABII '[EUR']]]-t_ExtractAll[[#This Row],[Amount Accepted Plant '[EUR']]])</f>
        <v>0</v>
      </c>
      <c r="AZ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6" spans="1:52" ht="14.25" hidden="1" customHeight="1" x14ac:dyDescent="0.25">
      <c r="A86" t="s">
        <v>709</v>
      </c>
      <c r="B86" s="16">
        <v>42380</v>
      </c>
      <c r="C86" s="16">
        <v>42486</v>
      </c>
      <c r="D86" s="16">
        <v>42488</v>
      </c>
      <c r="E86">
        <v>2016020</v>
      </c>
      <c r="F86" t="s">
        <v>64</v>
      </c>
      <c r="G86" t="s">
        <v>478</v>
      </c>
      <c r="H86" t="s">
        <v>273</v>
      </c>
      <c r="I86" t="s">
        <v>479</v>
      </c>
      <c r="J86" t="s">
        <v>118</v>
      </c>
      <c r="K86" t="s">
        <v>69</v>
      </c>
      <c r="L86" t="s">
        <v>176</v>
      </c>
      <c r="N86" t="s">
        <v>161</v>
      </c>
      <c r="O86" t="s">
        <v>710</v>
      </c>
      <c r="P86" t="s">
        <v>711</v>
      </c>
      <c r="Q86">
        <v>7591891</v>
      </c>
      <c r="R86" t="s">
        <v>712</v>
      </c>
      <c r="T86" t="s">
        <v>713</v>
      </c>
      <c r="U86" t="s">
        <v>144</v>
      </c>
      <c r="V86" t="s">
        <v>145</v>
      </c>
      <c r="W86">
        <v>18618</v>
      </c>
      <c r="X86" t="s">
        <v>246</v>
      </c>
      <c r="Y86" t="s">
        <v>714</v>
      </c>
      <c r="Z86">
        <v>5.4</v>
      </c>
      <c r="AB86" t="s">
        <v>112</v>
      </c>
      <c r="AC86" t="s">
        <v>715</v>
      </c>
      <c r="AD86" t="s">
        <v>716</v>
      </c>
      <c r="AE86" s="3"/>
      <c r="AF86" s="3"/>
      <c r="AG86">
        <v>768.24</v>
      </c>
      <c r="AH86" t="s">
        <v>82</v>
      </c>
      <c r="AI86" s="18">
        <v>333.54</v>
      </c>
      <c r="AJ86">
        <v>434.7</v>
      </c>
      <c r="AK86">
        <v>768.24</v>
      </c>
      <c r="AL86">
        <v>768.24</v>
      </c>
      <c r="AM86" s="19" t="s">
        <v>82</v>
      </c>
      <c r="AN86">
        <v>0</v>
      </c>
      <c r="AO86">
        <v>0</v>
      </c>
      <c r="AP86">
        <v>0</v>
      </c>
      <c r="AQ86">
        <v>0</v>
      </c>
      <c r="AR86" s="19" t="s">
        <v>82</v>
      </c>
      <c r="AS86">
        <v>0</v>
      </c>
      <c r="AT86" s="20">
        <f>IF(t_ExtractAll[[#This Row],[Currency]]="GBP",t_ExtractAll[[#This Row],[Claimed Amount]]*$BD$2,IF(t_ExtractAll[[#This Row],[Currency]]="USD",t_ExtractAll[[#This Row],[Claimed Amount]]*$BD$3,IF(t_ExtractAll[[#This Row],[Currency]]="MXN",t_ExtractAll[[#This Row],[Claimed Amount]]*$BD$4,t_ExtractAll[[#This Row],[Claimed Amount]])))</f>
        <v>768.24</v>
      </c>
      <c r="AU86" s="20">
        <f>IF(t_ExtractAll[[#This Row],[Currency2]]="GBP",t_ExtractAll[[#This Row],[Accruals Plant]]*$BD$2,IF(t_ExtractAll[[#This Row],[Currency2]]="USD",t_ExtractAll[[#This Row],[Accruals Plant]]*$BD$3,IF(t_ExtractAll[[#This Row],[Currency2]]="MXN",t_ExtractAll[[#This Row],[Accruals Plant]]*$BD$4,t_ExtractAll[[#This Row],[Accruals Plant]])))</f>
        <v>0</v>
      </c>
      <c r="AV86" s="20">
        <f>IF(t_ExtractAll[[#This Row],[IMD_Currency]]="GBP",t_ExtractAll[[#This Row],[Accruals ABII]]*$BD$2,IF(t_ExtractAll[[#This Row],[IMD_Currency]]="USD",t_ExtractAll[[#This Row],[Accruals ABII]]*$BD$3,t_ExtractAll[[#This Row],[Accruals ABII]]))</f>
        <v>768.24</v>
      </c>
      <c r="AW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 s="20">
        <f>IF(t_ExtractAll[[#This Row],[IMD_Currency]]="GBP",t_ExtractAll[[#This Row],[Amount Accepted (ABII)]]*$BD$2,IF(t_ExtractAll[[#This Row],[IMD_Currency]]="USD",t_ExtractAll[[#This Row],[Amount Accepted (ABII)]]*$BD$3,t_ExtractAll[[#This Row],[Amount Accepted (ABII)]]))</f>
        <v>768.24</v>
      </c>
      <c r="AY86" s="20">
        <f>IF((t_ExtractAll[[#This Row],[Amount Accepted ABII '[EUR']]]-t_ExtractAll[[#This Row],[Amount Accepted Plant '[EUR']]])&lt;0,0,t_ExtractAll[[#This Row],[Amount Accepted ABII '[EUR']]]-t_ExtractAll[[#This Row],[Amount Accepted Plant '[EUR']]])</f>
        <v>768.24</v>
      </c>
      <c r="AZ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7" spans="1:52" ht="14.25" hidden="1" customHeight="1" x14ac:dyDescent="0.25">
      <c r="A87" t="s">
        <v>717</v>
      </c>
      <c r="B87" s="16">
        <v>42380</v>
      </c>
      <c r="C87" s="16">
        <v>42382</v>
      </c>
      <c r="D87" s="16">
        <v>42382</v>
      </c>
      <c r="E87">
        <v>2016021</v>
      </c>
      <c r="F87" t="s">
        <v>64</v>
      </c>
      <c r="G87" t="s">
        <v>641</v>
      </c>
      <c r="H87" t="s">
        <v>86</v>
      </c>
      <c r="I87" t="s">
        <v>242</v>
      </c>
      <c r="J87" t="s">
        <v>68</v>
      </c>
      <c r="K87" t="s">
        <v>69</v>
      </c>
      <c r="L87" t="s">
        <v>718</v>
      </c>
      <c r="N87" t="s">
        <v>161</v>
      </c>
      <c r="O87" t="s">
        <v>211</v>
      </c>
      <c r="P87" s="3" t="s">
        <v>719</v>
      </c>
      <c r="Q87">
        <v>7748538</v>
      </c>
      <c r="R87" t="s">
        <v>720</v>
      </c>
      <c r="S87">
        <v>80292187</v>
      </c>
      <c r="T87" t="s">
        <v>721</v>
      </c>
      <c r="U87" t="s">
        <v>182</v>
      </c>
      <c r="V87" t="s">
        <v>145</v>
      </c>
      <c r="W87">
        <v>18724</v>
      </c>
      <c r="X87" t="s">
        <v>432</v>
      </c>
      <c r="Y87" t="s">
        <v>722</v>
      </c>
      <c r="Z87">
        <v>0.2</v>
      </c>
      <c r="AB87" t="s">
        <v>112</v>
      </c>
      <c r="AC87" t="s">
        <v>164</v>
      </c>
      <c r="AD87" t="s">
        <v>723</v>
      </c>
      <c r="AE87" s="3"/>
      <c r="AF87" s="3"/>
      <c r="AG87">
        <v>0</v>
      </c>
      <c r="AH87" t="s">
        <v>82</v>
      </c>
      <c r="AI87" s="18">
        <v>0</v>
      </c>
      <c r="AJ87">
        <v>0</v>
      </c>
      <c r="AK87">
        <v>0</v>
      </c>
      <c r="AL87">
        <v>0</v>
      </c>
      <c r="AM87" s="19" t="s">
        <v>82</v>
      </c>
      <c r="AN87">
        <v>11.96</v>
      </c>
      <c r="AO87">
        <v>3.02</v>
      </c>
      <c r="AP87">
        <v>14.98</v>
      </c>
      <c r="AQ87">
        <v>14.98</v>
      </c>
      <c r="AR87" s="19" t="s">
        <v>82</v>
      </c>
      <c r="AS87">
        <v>0</v>
      </c>
      <c r="AT87" s="20">
        <f>IF(t_ExtractAll[[#This Row],[Currency]]="GBP",t_ExtractAll[[#This Row],[Claimed Amount]]*$BD$2,IF(t_ExtractAll[[#This Row],[Currency]]="USD",t_ExtractAll[[#This Row],[Claimed Amount]]*$BD$3,IF(t_ExtractAll[[#This Row],[Currency]]="MXN",t_ExtractAll[[#This Row],[Claimed Amount]]*$BD$4,t_ExtractAll[[#This Row],[Claimed Amount]])))</f>
        <v>0</v>
      </c>
      <c r="AU87" s="20">
        <f>IF(t_ExtractAll[[#This Row],[Currency2]]="GBP",t_ExtractAll[[#This Row],[Accruals Plant]]*$BD$2,IF(t_ExtractAll[[#This Row],[Currency2]]="USD",t_ExtractAll[[#This Row],[Accruals Plant]]*$BD$3,IF(t_ExtractAll[[#This Row],[Currency2]]="MXN",t_ExtractAll[[#This Row],[Accruals Plant]]*$BD$4,t_ExtractAll[[#This Row],[Accruals Plant]])))</f>
        <v>14.98</v>
      </c>
      <c r="AV87" s="20">
        <f>IF(t_ExtractAll[[#This Row],[IMD_Currency]]="GBP",t_ExtractAll[[#This Row],[Accruals ABII]]*$BD$2,IF(t_ExtractAll[[#This Row],[IMD_Currency]]="USD",t_ExtractAll[[#This Row],[Accruals ABII]]*$BD$3,t_ExtractAll[[#This Row],[Accruals ABII]]))</f>
        <v>0</v>
      </c>
      <c r="AW87" s="20">
        <f>IF(t_ExtractAll[[#This Row],[Currency2]]="GBP",t_ExtractAll[[#This Row],[PlantAmountAccepted]]*$BD$2,IF(t_ExtractAll[[#This Row],[Currency2]]="USD",t_ExtractAll[[#This Row],[PlantAmountAccepted]]*$BD$3,IF(t_ExtractAll[[#This Row],[Currency2]]="MXN",t_ExtractAll[[#This Row],[PlantAmountAccepted]]*$BD$4,t_ExtractAll[[#This Row],[PlantAmountAccepted]])))</f>
        <v>14.98</v>
      </c>
      <c r="AX87" s="20">
        <f>IF(t_ExtractAll[[#This Row],[IMD_Currency]]="GBP",t_ExtractAll[[#This Row],[Amount Accepted (ABII)]]*$BD$2,IF(t_ExtractAll[[#This Row],[IMD_Currency]]="USD",t_ExtractAll[[#This Row],[Amount Accepted (ABII)]]*$BD$3,t_ExtractAll[[#This Row],[Amount Accepted (ABII)]]))</f>
        <v>0</v>
      </c>
      <c r="AY87" s="20">
        <f>IF((t_ExtractAll[[#This Row],[Amount Accepted ABII '[EUR']]]-t_ExtractAll[[#This Row],[Amount Accepted Plant '[EUR']]])&lt;0,0,t_ExtractAll[[#This Row],[Amount Accepted ABII '[EUR']]]-t_ExtractAll[[#This Row],[Amount Accepted Plant '[EUR']]])</f>
        <v>0</v>
      </c>
      <c r="AZ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8" spans="1:52" ht="14.25" hidden="1" customHeight="1" x14ac:dyDescent="0.25">
      <c r="A88" t="s">
        <v>724</v>
      </c>
      <c r="B88" s="16">
        <v>42380</v>
      </c>
      <c r="C88" s="16">
        <v>42382</v>
      </c>
      <c r="D88" s="16">
        <v>42382</v>
      </c>
      <c r="E88">
        <v>2016022</v>
      </c>
      <c r="F88" t="s">
        <v>64</v>
      </c>
      <c r="G88" t="s">
        <v>641</v>
      </c>
      <c r="H88" t="s">
        <v>86</v>
      </c>
      <c r="I88" t="s">
        <v>242</v>
      </c>
      <c r="J88" t="s">
        <v>68</v>
      </c>
      <c r="K88" t="s">
        <v>69</v>
      </c>
      <c r="L88" t="s">
        <v>718</v>
      </c>
      <c r="N88" t="s">
        <v>161</v>
      </c>
      <c r="O88" t="s">
        <v>211</v>
      </c>
      <c r="P88" s="3" t="s">
        <v>725</v>
      </c>
      <c r="Q88">
        <v>7986083</v>
      </c>
      <c r="R88" t="s">
        <v>726</v>
      </c>
      <c r="S88">
        <v>80323441</v>
      </c>
      <c r="T88" t="s">
        <v>727</v>
      </c>
      <c r="U88" t="s">
        <v>182</v>
      </c>
      <c r="V88" t="s">
        <v>145</v>
      </c>
      <c r="W88">
        <v>18724</v>
      </c>
      <c r="X88" t="s">
        <v>432</v>
      </c>
      <c r="Y88" t="s">
        <v>247</v>
      </c>
      <c r="Z88">
        <v>0.4</v>
      </c>
      <c r="AB88" t="s">
        <v>112</v>
      </c>
      <c r="AC88" t="s">
        <v>164</v>
      </c>
      <c r="AE88" s="3"/>
      <c r="AF88" s="3"/>
      <c r="AG88">
        <v>0</v>
      </c>
      <c r="AH88" t="s">
        <v>82</v>
      </c>
      <c r="AI88" s="18">
        <v>0</v>
      </c>
      <c r="AJ88">
        <v>0</v>
      </c>
      <c r="AK88">
        <v>0</v>
      </c>
      <c r="AL88">
        <v>0</v>
      </c>
      <c r="AM88" s="19" t="s">
        <v>82</v>
      </c>
      <c r="AN88">
        <v>23.928799999999999</v>
      </c>
      <c r="AO88">
        <v>6.04</v>
      </c>
      <c r="AP88">
        <v>29.968800000000002</v>
      </c>
      <c r="AQ88">
        <v>29.968800000000002</v>
      </c>
      <c r="AR88" s="19" t="s">
        <v>82</v>
      </c>
      <c r="AS88">
        <v>0</v>
      </c>
      <c r="AT88" s="20">
        <f>IF(t_ExtractAll[[#This Row],[Currency]]="GBP",t_ExtractAll[[#This Row],[Claimed Amount]]*$BD$2,IF(t_ExtractAll[[#This Row],[Currency]]="USD",t_ExtractAll[[#This Row],[Claimed Amount]]*$BD$3,IF(t_ExtractAll[[#This Row],[Currency]]="MXN",t_ExtractAll[[#This Row],[Claimed Amount]]*$BD$4,t_ExtractAll[[#This Row],[Claimed Amount]])))</f>
        <v>0</v>
      </c>
      <c r="AU88" s="20">
        <f>IF(t_ExtractAll[[#This Row],[Currency2]]="GBP",t_ExtractAll[[#This Row],[Accruals Plant]]*$BD$2,IF(t_ExtractAll[[#This Row],[Currency2]]="USD",t_ExtractAll[[#This Row],[Accruals Plant]]*$BD$3,IF(t_ExtractAll[[#This Row],[Currency2]]="MXN",t_ExtractAll[[#This Row],[Accruals Plant]]*$BD$4,t_ExtractAll[[#This Row],[Accruals Plant]])))</f>
        <v>29.968800000000002</v>
      </c>
      <c r="AV88" s="20">
        <f>IF(t_ExtractAll[[#This Row],[IMD_Currency]]="GBP",t_ExtractAll[[#This Row],[Accruals ABII]]*$BD$2,IF(t_ExtractAll[[#This Row],[IMD_Currency]]="USD",t_ExtractAll[[#This Row],[Accruals ABII]]*$BD$3,t_ExtractAll[[#This Row],[Accruals ABII]]))</f>
        <v>0</v>
      </c>
      <c r="AW88" s="20">
        <f>IF(t_ExtractAll[[#This Row],[Currency2]]="GBP",t_ExtractAll[[#This Row],[PlantAmountAccepted]]*$BD$2,IF(t_ExtractAll[[#This Row],[Currency2]]="USD",t_ExtractAll[[#This Row],[PlantAmountAccepted]]*$BD$3,IF(t_ExtractAll[[#This Row],[Currency2]]="MXN",t_ExtractAll[[#This Row],[PlantAmountAccepted]]*$BD$4,t_ExtractAll[[#This Row],[PlantAmountAccepted]])))</f>
        <v>29.968800000000002</v>
      </c>
      <c r="AX88" s="20">
        <f>IF(t_ExtractAll[[#This Row],[IMD_Currency]]="GBP",t_ExtractAll[[#This Row],[Amount Accepted (ABII)]]*$BD$2,IF(t_ExtractAll[[#This Row],[IMD_Currency]]="USD",t_ExtractAll[[#This Row],[Amount Accepted (ABII)]]*$BD$3,t_ExtractAll[[#This Row],[Amount Accepted (ABII)]]))</f>
        <v>0</v>
      </c>
      <c r="AY88" s="20">
        <f>IF((t_ExtractAll[[#This Row],[Amount Accepted ABII '[EUR']]]-t_ExtractAll[[#This Row],[Amount Accepted Plant '[EUR']]])&lt;0,0,t_ExtractAll[[#This Row],[Amount Accepted ABII '[EUR']]]-t_ExtractAll[[#This Row],[Amount Accepted Plant '[EUR']]])</f>
        <v>0</v>
      </c>
      <c r="AZ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 spans="1:52" ht="14.25" hidden="1" customHeight="1" x14ac:dyDescent="0.25">
      <c r="A89" t="s">
        <v>728</v>
      </c>
      <c r="B89" s="16">
        <v>42380</v>
      </c>
      <c r="C89" s="16">
        <v>42382</v>
      </c>
      <c r="D89" s="16">
        <v>42382</v>
      </c>
      <c r="E89">
        <v>2016023</v>
      </c>
      <c r="F89" t="s">
        <v>64</v>
      </c>
      <c r="G89" t="s">
        <v>641</v>
      </c>
      <c r="H89" t="s">
        <v>86</v>
      </c>
      <c r="I89" t="s">
        <v>242</v>
      </c>
      <c r="J89" t="s">
        <v>68</v>
      </c>
      <c r="K89" t="s">
        <v>69</v>
      </c>
      <c r="L89" t="s">
        <v>718</v>
      </c>
      <c r="N89" t="s">
        <v>161</v>
      </c>
      <c r="O89" t="s">
        <v>211</v>
      </c>
      <c r="P89" s="3" t="s">
        <v>729</v>
      </c>
      <c r="Q89">
        <v>7986082</v>
      </c>
      <c r="R89" t="s">
        <v>726</v>
      </c>
      <c r="S89">
        <v>80323442</v>
      </c>
      <c r="T89" t="s">
        <v>730</v>
      </c>
      <c r="U89" t="s">
        <v>182</v>
      </c>
      <c r="V89" t="s">
        <v>145</v>
      </c>
      <c r="W89">
        <v>18724</v>
      </c>
      <c r="X89" t="s">
        <v>432</v>
      </c>
      <c r="Y89" t="s">
        <v>722</v>
      </c>
      <c r="Z89">
        <v>0.2</v>
      </c>
      <c r="AB89" t="s">
        <v>112</v>
      </c>
      <c r="AC89" t="s">
        <v>164</v>
      </c>
      <c r="AE89" s="3"/>
      <c r="AF89" s="3"/>
      <c r="AG89">
        <v>0</v>
      </c>
      <c r="AH89" t="s">
        <v>82</v>
      </c>
      <c r="AI89" s="18">
        <v>0</v>
      </c>
      <c r="AJ89">
        <v>0</v>
      </c>
      <c r="AK89">
        <v>0</v>
      </c>
      <c r="AL89">
        <v>0</v>
      </c>
      <c r="AM89" s="19" t="s">
        <v>82</v>
      </c>
      <c r="AN89">
        <v>11.96</v>
      </c>
      <c r="AO89">
        <v>3.02</v>
      </c>
      <c r="AP89">
        <v>14.98</v>
      </c>
      <c r="AQ89">
        <v>14.98</v>
      </c>
      <c r="AR89" s="19" t="s">
        <v>82</v>
      </c>
      <c r="AS89">
        <v>0</v>
      </c>
      <c r="AT89" s="20">
        <f>IF(t_ExtractAll[[#This Row],[Currency]]="GBP",t_ExtractAll[[#This Row],[Claimed Amount]]*$BD$2,IF(t_ExtractAll[[#This Row],[Currency]]="USD",t_ExtractAll[[#This Row],[Claimed Amount]]*$BD$3,IF(t_ExtractAll[[#This Row],[Currency]]="MXN",t_ExtractAll[[#This Row],[Claimed Amount]]*$BD$4,t_ExtractAll[[#This Row],[Claimed Amount]])))</f>
        <v>0</v>
      </c>
      <c r="AU89" s="20">
        <f>IF(t_ExtractAll[[#This Row],[Currency2]]="GBP",t_ExtractAll[[#This Row],[Accruals Plant]]*$BD$2,IF(t_ExtractAll[[#This Row],[Currency2]]="USD",t_ExtractAll[[#This Row],[Accruals Plant]]*$BD$3,IF(t_ExtractAll[[#This Row],[Currency2]]="MXN",t_ExtractAll[[#This Row],[Accruals Plant]]*$BD$4,t_ExtractAll[[#This Row],[Accruals Plant]])))</f>
        <v>14.98</v>
      </c>
      <c r="AV89" s="20">
        <f>IF(t_ExtractAll[[#This Row],[IMD_Currency]]="GBP",t_ExtractAll[[#This Row],[Accruals ABII]]*$BD$2,IF(t_ExtractAll[[#This Row],[IMD_Currency]]="USD",t_ExtractAll[[#This Row],[Accruals ABII]]*$BD$3,t_ExtractAll[[#This Row],[Accruals ABII]]))</f>
        <v>0</v>
      </c>
      <c r="AW89" s="20">
        <f>IF(t_ExtractAll[[#This Row],[Currency2]]="GBP",t_ExtractAll[[#This Row],[PlantAmountAccepted]]*$BD$2,IF(t_ExtractAll[[#This Row],[Currency2]]="USD",t_ExtractAll[[#This Row],[PlantAmountAccepted]]*$BD$3,IF(t_ExtractAll[[#This Row],[Currency2]]="MXN",t_ExtractAll[[#This Row],[PlantAmountAccepted]]*$BD$4,t_ExtractAll[[#This Row],[PlantAmountAccepted]])))</f>
        <v>14.98</v>
      </c>
      <c r="AX89" s="20">
        <f>IF(t_ExtractAll[[#This Row],[IMD_Currency]]="GBP",t_ExtractAll[[#This Row],[Amount Accepted (ABII)]]*$BD$2,IF(t_ExtractAll[[#This Row],[IMD_Currency]]="USD",t_ExtractAll[[#This Row],[Amount Accepted (ABII)]]*$BD$3,t_ExtractAll[[#This Row],[Amount Accepted (ABII)]]))</f>
        <v>0</v>
      </c>
      <c r="AY89" s="20">
        <f>IF((t_ExtractAll[[#This Row],[Amount Accepted ABII '[EUR']]]-t_ExtractAll[[#This Row],[Amount Accepted Plant '[EUR']]])&lt;0,0,t_ExtractAll[[#This Row],[Amount Accepted ABII '[EUR']]]-t_ExtractAll[[#This Row],[Amount Accepted Plant '[EUR']]])</f>
        <v>0</v>
      </c>
      <c r="AZ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 spans="1:52" ht="14.25" hidden="1" customHeight="1" x14ac:dyDescent="0.25">
      <c r="A90" t="s">
        <v>731</v>
      </c>
      <c r="B90" s="16">
        <v>42380</v>
      </c>
      <c r="C90" s="16">
        <v>42426</v>
      </c>
      <c r="D90" s="16">
        <v>42426</v>
      </c>
      <c r="E90">
        <v>2016024</v>
      </c>
      <c r="F90" t="s">
        <v>64</v>
      </c>
      <c r="G90" t="s">
        <v>241</v>
      </c>
      <c r="H90" t="s">
        <v>86</v>
      </c>
      <c r="I90" t="s">
        <v>242</v>
      </c>
      <c r="J90" t="s">
        <v>68</v>
      </c>
      <c r="K90" t="s">
        <v>69</v>
      </c>
      <c r="L90" t="s">
        <v>139</v>
      </c>
      <c r="N90" t="s">
        <v>90</v>
      </c>
      <c r="O90" t="s">
        <v>91</v>
      </c>
      <c r="P90" s="3" t="s">
        <v>732</v>
      </c>
      <c r="Q90">
        <v>7974505</v>
      </c>
      <c r="R90" t="s">
        <v>733</v>
      </c>
      <c r="S90">
        <v>80329483</v>
      </c>
      <c r="T90" t="s">
        <v>734</v>
      </c>
      <c r="U90" t="s">
        <v>182</v>
      </c>
      <c r="V90" t="s">
        <v>145</v>
      </c>
      <c r="W90">
        <v>15953</v>
      </c>
      <c r="X90" t="s">
        <v>735</v>
      </c>
      <c r="Y90" t="s">
        <v>736</v>
      </c>
      <c r="Z90">
        <v>3.84</v>
      </c>
      <c r="AB90" t="s">
        <v>97</v>
      </c>
      <c r="AC90" t="s">
        <v>98</v>
      </c>
      <c r="AE90" s="3"/>
      <c r="AF90" s="3"/>
      <c r="AG90">
        <v>0</v>
      </c>
      <c r="AH90" t="s">
        <v>82</v>
      </c>
      <c r="AI90" s="18">
        <v>0</v>
      </c>
      <c r="AJ90">
        <v>0</v>
      </c>
      <c r="AK90">
        <v>0</v>
      </c>
      <c r="AL90">
        <v>0</v>
      </c>
      <c r="AM90" s="19" t="s">
        <v>82</v>
      </c>
      <c r="AN90">
        <v>184.864</v>
      </c>
      <c r="AO90">
        <v>29.09</v>
      </c>
      <c r="AP90">
        <v>213.95400000000001</v>
      </c>
      <c r="AQ90">
        <v>213.95400000000001</v>
      </c>
      <c r="AR90" s="19" t="s">
        <v>82</v>
      </c>
      <c r="AS90">
        <v>0</v>
      </c>
      <c r="AT90" s="20">
        <f>IF(t_ExtractAll[[#This Row],[Currency]]="GBP",t_ExtractAll[[#This Row],[Claimed Amount]]*$BD$2,IF(t_ExtractAll[[#This Row],[Currency]]="USD",t_ExtractAll[[#This Row],[Claimed Amount]]*$BD$3,IF(t_ExtractAll[[#This Row],[Currency]]="MXN",t_ExtractAll[[#This Row],[Claimed Amount]]*$BD$4,t_ExtractAll[[#This Row],[Claimed Amount]])))</f>
        <v>0</v>
      </c>
      <c r="AU90" s="20">
        <f>IF(t_ExtractAll[[#This Row],[Currency2]]="GBP",t_ExtractAll[[#This Row],[Accruals Plant]]*$BD$2,IF(t_ExtractAll[[#This Row],[Currency2]]="USD",t_ExtractAll[[#This Row],[Accruals Plant]]*$BD$3,IF(t_ExtractAll[[#This Row],[Currency2]]="MXN",t_ExtractAll[[#This Row],[Accruals Plant]]*$BD$4,t_ExtractAll[[#This Row],[Accruals Plant]])))</f>
        <v>213.95400000000001</v>
      </c>
      <c r="AV90" s="20">
        <f>IF(t_ExtractAll[[#This Row],[IMD_Currency]]="GBP",t_ExtractAll[[#This Row],[Accruals ABII]]*$BD$2,IF(t_ExtractAll[[#This Row],[IMD_Currency]]="USD",t_ExtractAll[[#This Row],[Accruals ABII]]*$BD$3,t_ExtractAll[[#This Row],[Accruals ABII]]))</f>
        <v>0</v>
      </c>
      <c r="AW90" s="20">
        <f>IF(t_ExtractAll[[#This Row],[Currency2]]="GBP",t_ExtractAll[[#This Row],[PlantAmountAccepted]]*$BD$2,IF(t_ExtractAll[[#This Row],[Currency2]]="USD",t_ExtractAll[[#This Row],[PlantAmountAccepted]]*$BD$3,IF(t_ExtractAll[[#This Row],[Currency2]]="MXN",t_ExtractAll[[#This Row],[PlantAmountAccepted]]*$BD$4,t_ExtractAll[[#This Row],[PlantAmountAccepted]])))</f>
        <v>213.95400000000001</v>
      </c>
      <c r="AX90" s="20">
        <f>IF(t_ExtractAll[[#This Row],[IMD_Currency]]="GBP",t_ExtractAll[[#This Row],[Amount Accepted (ABII)]]*$BD$2,IF(t_ExtractAll[[#This Row],[IMD_Currency]]="USD",t_ExtractAll[[#This Row],[Amount Accepted (ABII)]]*$BD$3,t_ExtractAll[[#This Row],[Amount Accepted (ABII)]]))</f>
        <v>0</v>
      </c>
      <c r="AY90" s="20">
        <f>IF((t_ExtractAll[[#This Row],[Amount Accepted ABII '[EUR']]]-t_ExtractAll[[#This Row],[Amount Accepted Plant '[EUR']]])&lt;0,0,t_ExtractAll[[#This Row],[Amount Accepted ABII '[EUR']]]-t_ExtractAll[[#This Row],[Amount Accepted Plant '[EUR']]])</f>
        <v>0</v>
      </c>
      <c r="AZ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 spans="1:52" ht="14.25" hidden="1" customHeight="1" x14ac:dyDescent="0.25">
      <c r="A91" t="s">
        <v>737</v>
      </c>
      <c r="B91" s="16">
        <v>42377</v>
      </c>
      <c r="C91" s="16">
        <v>42474</v>
      </c>
      <c r="D91" s="16">
        <v>42474</v>
      </c>
      <c r="E91">
        <v>2016025</v>
      </c>
      <c r="F91" t="s">
        <v>64</v>
      </c>
      <c r="G91" t="s">
        <v>85</v>
      </c>
      <c r="H91" t="s">
        <v>86</v>
      </c>
      <c r="I91" t="s">
        <v>87</v>
      </c>
      <c r="J91" t="s">
        <v>68</v>
      </c>
      <c r="K91" t="s">
        <v>88</v>
      </c>
      <c r="L91" t="s">
        <v>546</v>
      </c>
      <c r="N91" t="s">
        <v>90</v>
      </c>
      <c r="O91" t="s">
        <v>738</v>
      </c>
      <c r="P91" t="s">
        <v>739</v>
      </c>
      <c r="Q91" t="s">
        <v>740</v>
      </c>
      <c r="R91" t="s">
        <v>740</v>
      </c>
      <c r="T91" t="s">
        <v>741</v>
      </c>
      <c r="U91" t="s">
        <v>75</v>
      </c>
      <c r="V91" t="s">
        <v>76</v>
      </c>
      <c r="W91">
        <v>35176</v>
      </c>
      <c r="Y91" t="s">
        <v>742</v>
      </c>
      <c r="Z91">
        <v>7.1567999999999996</v>
      </c>
      <c r="AB91" t="s">
        <v>97</v>
      </c>
      <c r="AC91" t="s">
        <v>743</v>
      </c>
      <c r="AD91" t="s">
        <v>744</v>
      </c>
      <c r="AE91" s="3"/>
      <c r="AF91" s="3"/>
      <c r="AG91">
        <v>0</v>
      </c>
      <c r="AH91" t="s">
        <v>82</v>
      </c>
      <c r="AI91" s="18">
        <v>0</v>
      </c>
      <c r="AJ91">
        <v>0</v>
      </c>
      <c r="AK91">
        <v>0</v>
      </c>
      <c r="AM91" s="19" t="s">
        <v>82</v>
      </c>
      <c r="AN91">
        <v>0</v>
      </c>
      <c r="AO91">
        <v>0</v>
      </c>
      <c r="AP91">
        <v>0</v>
      </c>
      <c r="AR91" s="19" t="s">
        <v>82</v>
      </c>
      <c r="AS91">
        <v>0</v>
      </c>
      <c r="AT91" s="20">
        <f>IF(t_ExtractAll[[#This Row],[Currency]]="GBP",t_ExtractAll[[#This Row],[Claimed Amount]]*$BD$2,IF(t_ExtractAll[[#This Row],[Currency]]="USD",t_ExtractAll[[#This Row],[Claimed Amount]]*$BD$3,IF(t_ExtractAll[[#This Row],[Currency]]="MXN",t_ExtractAll[[#This Row],[Claimed Amount]]*$BD$4,t_ExtractAll[[#This Row],[Claimed Amount]])))</f>
        <v>0</v>
      </c>
      <c r="AU91" s="20">
        <f>IF(t_ExtractAll[[#This Row],[Currency2]]="GBP",t_ExtractAll[[#This Row],[Accruals Plant]]*$BD$2,IF(t_ExtractAll[[#This Row],[Currency2]]="USD",t_ExtractAll[[#This Row],[Accruals Plant]]*$BD$3,IF(t_ExtractAll[[#This Row],[Currency2]]="MXN",t_ExtractAll[[#This Row],[Accruals Plant]]*$BD$4,t_ExtractAll[[#This Row],[Accruals Plant]])))</f>
        <v>0</v>
      </c>
      <c r="AV91" s="20">
        <f>IF(t_ExtractAll[[#This Row],[IMD_Currency]]="GBP",t_ExtractAll[[#This Row],[Accruals ABII]]*$BD$2,IF(t_ExtractAll[[#This Row],[IMD_Currency]]="USD",t_ExtractAll[[#This Row],[Accruals ABII]]*$BD$3,t_ExtractAll[[#This Row],[Accruals ABII]]))</f>
        <v>0</v>
      </c>
      <c r="AW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 s="20">
        <f>IF(t_ExtractAll[[#This Row],[IMD_Currency]]="GBP",t_ExtractAll[[#This Row],[Amount Accepted (ABII)]]*$BD$2,IF(t_ExtractAll[[#This Row],[IMD_Currency]]="USD",t_ExtractAll[[#This Row],[Amount Accepted (ABII)]]*$BD$3,t_ExtractAll[[#This Row],[Amount Accepted (ABII)]]))</f>
        <v>0</v>
      </c>
      <c r="AY91" s="20">
        <f>IF((t_ExtractAll[[#This Row],[Amount Accepted ABII '[EUR']]]-t_ExtractAll[[#This Row],[Amount Accepted Plant '[EUR']]])&lt;0,0,t_ExtractAll[[#This Row],[Amount Accepted ABII '[EUR']]]-t_ExtractAll[[#This Row],[Amount Accepted Plant '[EUR']]])</f>
        <v>0</v>
      </c>
      <c r="AZ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 spans="1:52" ht="14.25" hidden="1" customHeight="1" x14ac:dyDescent="0.25">
      <c r="A92" t="s">
        <v>745</v>
      </c>
      <c r="B92" s="16">
        <v>42382</v>
      </c>
      <c r="C92" s="16">
        <v>42706</v>
      </c>
      <c r="D92" s="16">
        <v>42725</v>
      </c>
      <c r="E92">
        <v>2016026</v>
      </c>
      <c r="F92" t="s">
        <v>64</v>
      </c>
      <c r="G92" t="s">
        <v>544</v>
      </c>
      <c r="H92" t="s">
        <v>287</v>
      </c>
      <c r="I92" t="s">
        <v>545</v>
      </c>
      <c r="J92" t="s">
        <v>118</v>
      </c>
      <c r="K92" t="s">
        <v>69</v>
      </c>
      <c r="L92" t="s">
        <v>746</v>
      </c>
      <c r="N92" t="s">
        <v>90</v>
      </c>
      <c r="O92" t="s">
        <v>91</v>
      </c>
      <c r="P92" s="3" t="s">
        <v>747</v>
      </c>
      <c r="Q92" t="s">
        <v>748</v>
      </c>
      <c r="R92" t="s">
        <v>748</v>
      </c>
      <c r="S92">
        <v>403543487</v>
      </c>
      <c r="T92" t="s">
        <v>749</v>
      </c>
      <c r="U92" t="s">
        <v>75</v>
      </c>
      <c r="V92" t="s">
        <v>76</v>
      </c>
      <c r="W92" t="s">
        <v>626</v>
      </c>
      <c r="Y92" t="s">
        <v>750</v>
      </c>
      <c r="Z92">
        <v>58.532400000000003</v>
      </c>
      <c r="AB92" t="s">
        <v>97</v>
      </c>
      <c r="AC92" t="s">
        <v>98</v>
      </c>
      <c r="AD92" t="s">
        <v>751</v>
      </c>
      <c r="AE92" s="3"/>
      <c r="AF92" s="3"/>
      <c r="AG92">
        <v>9071.9231</v>
      </c>
      <c r="AH92" t="s">
        <v>82</v>
      </c>
      <c r="AI92" s="18">
        <v>0</v>
      </c>
      <c r="AJ92">
        <v>0</v>
      </c>
      <c r="AK92">
        <v>0</v>
      </c>
      <c r="AL92">
        <v>0</v>
      </c>
      <c r="AM92" s="19" t="s">
        <v>82</v>
      </c>
      <c r="AN92">
        <v>0</v>
      </c>
      <c r="AO92">
        <v>0</v>
      </c>
      <c r="AP92">
        <v>0</v>
      </c>
      <c r="AQ92">
        <v>0</v>
      </c>
      <c r="AR92" s="19" t="s">
        <v>82</v>
      </c>
      <c r="AS92">
        <v>0</v>
      </c>
      <c r="AT92" s="20">
        <f>IF(t_ExtractAll[[#This Row],[Currency]]="GBP",t_ExtractAll[[#This Row],[Claimed Amount]]*$BD$2,IF(t_ExtractAll[[#This Row],[Currency]]="USD",t_ExtractAll[[#This Row],[Claimed Amount]]*$BD$3,IF(t_ExtractAll[[#This Row],[Currency]]="MXN",t_ExtractAll[[#This Row],[Claimed Amount]]*$BD$4,t_ExtractAll[[#This Row],[Claimed Amount]])))</f>
        <v>9071.9231</v>
      </c>
      <c r="AU92" s="20">
        <f>IF(t_ExtractAll[[#This Row],[Currency2]]="GBP",t_ExtractAll[[#This Row],[Accruals Plant]]*$BD$2,IF(t_ExtractAll[[#This Row],[Currency2]]="USD",t_ExtractAll[[#This Row],[Accruals Plant]]*$BD$3,IF(t_ExtractAll[[#This Row],[Currency2]]="MXN",t_ExtractAll[[#This Row],[Accruals Plant]]*$BD$4,t_ExtractAll[[#This Row],[Accruals Plant]])))</f>
        <v>0</v>
      </c>
      <c r="AV92" s="20">
        <f>IF(t_ExtractAll[[#This Row],[IMD_Currency]]="GBP",t_ExtractAll[[#This Row],[Accruals ABII]]*$BD$2,IF(t_ExtractAll[[#This Row],[IMD_Currency]]="USD",t_ExtractAll[[#This Row],[Accruals ABII]]*$BD$3,t_ExtractAll[[#This Row],[Accruals ABII]]))</f>
        <v>0</v>
      </c>
      <c r="AW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 s="20">
        <f>IF(t_ExtractAll[[#This Row],[IMD_Currency]]="GBP",t_ExtractAll[[#This Row],[Amount Accepted (ABII)]]*$BD$2,IF(t_ExtractAll[[#This Row],[IMD_Currency]]="USD",t_ExtractAll[[#This Row],[Amount Accepted (ABII)]]*$BD$3,t_ExtractAll[[#This Row],[Amount Accepted (ABII)]]))</f>
        <v>0</v>
      </c>
      <c r="AY92" s="20">
        <f>IF((t_ExtractAll[[#This Row],[Amount Accepted ABII '[EUR']]]-t_ExtractAll[[#This Row],[Amount Accepted Plant '[EUR']]])&lt;0,0,t_ExtractAll[[#This Row],[Amount Accepted ABII '[EUR']]]-t_ExtractAll[[#This Row],[Amount Accepted Plant '[EUR']]])</f>
        <v>0</v>
      </c>
      <c r="AZ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93" spans="1:52" ht="14.25" hidden="1" customHeight="1" x14ac:dyDescent="0.25">
      <c r="A93" t="s">
        <v>752</v>
      </c>
      <c r="B93" s="16">
        <v>42379</v>
      </c>
      <c r="C93" s="16">
        <v>42387</v>
      </c>
      <c r="D93" s="16">
        <v>42387</v>
      </c>
      <c r="E93">
        <v>2016027</v>
      </c>
      <c r="F93" t="s">
        <v>64</v>
      </c>
      <c r="G93" t="s">
        <v>305</v>
      </c>
      <c r="H93" t="s">
        <v>306</v>
      </c>
      <c r="I93" t="s">
        <v>307</v>
      </c>
      <c r="J93" t="s">
        <v>118</v>
      </c>
      <c r="K93" t="s">
        <v>69</v>
      </c>
      <c r="L93" t="s">
        <v>139</v>
      </c>
      <c r="N93" t="s">
        <v>90</v>
      </c>
      <c r="O93" t="s">
        <v>91</v>
      </c>
      <c r="P93" s="3" t="s">
        <v>753</v>
      </c>
      <c r="Q93">
        <v>8091637</v>
      </c>
      <c r="R93" t="s">
        <v>754</v>
      </c>
      <c r="S93">
        <v>80338335</v>
      </c>
      <c r="U93" t="s">
        <v>144</v>
      </c>
      <c r="V93" t="s">
        <v>145</v>
      </c>
      <c r="W93">
        <v>47957</v>
      </c>
      <c r="X93" t="s">
        <v>755</v>
      </c>
      <c r="Y93" t="s">
        <v>350</v>
      </c>
      <c r="Z93">
        <v>0.13632</v>
      </c>
      <c r="AB93" t="s">
        <v>97</v>
      </c>
      <c r="AC93" t="s">
        <v>98</v>
      </c>
      <c r="AD93" t="s">
        <v>756</v>
      </c>
      <c r="AE93" s="3"/>
      <c r="AF93" s="3"/>
      <c r="AG93">
        <v>9.4</v>
      </c>
      <c r="AH93" t="s">
        <v>82</v>
      </c>
      <c r="AI93" s="18">
        <v>9.4</v>
      </c>
      <c r="AJ93">
        <v>0</v>
      </c>
      <c r="AK93">
        <v>9.4</v>
      </c>
      <c r="AL93">
        <v>9.4</v>
      </c>
      <c r="AM93" s="19" t="s">
        <v>82</v>
      </c>
      <c r="AN93">
        <v>7.03</v>
      </c>
      <c r="AO93">
        <v>0</v>
      </c>
      <c r="AP93">
        <v>7.03</v>
      </c>
      <c r="AQ93">
        <v>7.03</v>
      </c>
      <c r="AR93" s="19" t="s">
        <v>82</v>
      </c>
      <c r="AS93">
        <v>0</v>
      </c>
      <c r="AT93" s="20">
        <f>IF(t_ExtractAll[[#This Row],[Currency]]="GBP",t_ExtractAll[[#This Row],[Claimed Amount]]*$BD$2,IF(t_ExtractAll[[#This Row],[Currency]]="USD",t_ExtractAll[[#This Row],[Claimed Amount]]*$BD$3,IF(t_ExtractAll[[#This Row],[Currency]]="MXN",t_ExtractAll[[#This Row],[Claimed Amount]]*$BD$4,t_ExtractAll[[#This Row],[Claimed Amount]])))</f>
        <v>9.4</v>
      </c>
      <c r="AU93" s="20">
        <f>IF(t_ExtractAll[[#This Row],[Currency2]]="GBP",t_ExtractAll[[#This Row],[Accruals Plant]]*$BD$2,IF(t_ExtractAll[[#This Row],[Currency2]]="USD",t_ExtractAll[[#This Row],[Accruals Plant]]*$BD$3,IF(t_ExtractAll[[#This Row],[Currency2]]="MXN",t_ExtractAll[[#This Row],[Accruals Plant]]*$BD$4,t_ExtractAll[[#This Row],[Accruals Plant]])))</f>
        <v>7.03</v>
      </c>
      <c r="AV93" s="20">
        <f>IF(t_ExtractAll[[#This Row],[IMD_Currency]]="GBP",t_ExtractAll[[#This Row],[Accruals ABII]]*$BD$2,IF(t_ExtractAll[[#This Row],[IMD_Currency]]="USD",t_ExtractAll[[#This Row],[Accruals ABII]]*$BD$3,t_ExtractAll[[#This Row],[Accruals ABII]]))</f>
        <v>9.4</v>
      </c>
      <c r="AW93" s="20">
        <f>IF(t_ExtractAll[[#This Row],[Currency2]]="GBP",t_ExtractAll[[#This Row],[PlantAmountAccepted]]*$BD$2,IF(t_ExtractAll[[#This Row],[Currency2]]="USD",t_ExtractAll[[#This Row],[PlantAmountAccepted]]*$BD$3,IF(t_ExtractAll[[#This Row],[Currency2]]="MXN",t_ExtractAll[[#This Row],[PlantAmountAccepted]]*$BD$4,t_ExtractAll[[#This Row],[PlantAmountAccepted]])))</f>
        <v>7.03</v>
      </c>
      <c r="AX93" s="20">
        <f>IF(t_ExtractAll[[#This Row],[IMD_Currency]]="GBP",t_ExtractAll[[#This Row],[Amount Accepted (ABII)]]*$BD$2,IF(t_ExtractAll[[#This Row],[IMD_Currency]]="USD",t_ExtractAll[[#This Row],[Amount Accepted (ABII)]]*$BD$3,t_ExtractAll[[#This Row],[Amount Accepted (ABII)]]))</f>
        <v>9.4</v>
      </c>
      <c r="AY93" s="20">
        <f>IF((t_ExtractAll[[#This Row],[Amount Accepted ABII '[EUR']]]-t_ExtractAll[[#This Row],[Amount Accepted Plant '[EUR']]])&lt;0,0,t_ExtractAll[[#This Row],[Amount Accepted ABII '[EUR']]]-t_ExtractAll[[#This Row],[Amount Accepted Plant '[EUR']]])</f>
        <v>2.37</v>
      </c>
      <c r="AZ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4" spans="1:52" ht="14.25" hidden="1" customHeight="1" x14ac:dyDescent="0.25">
      <c r="A94" t="s">
        <v>757</v>
      </c>
      <c r="B94" s="16">
        <v>42382</v>
      </c>
      <c r="C94" s="16">
        <v>42387</v>
      </c>
      <c r="D94" s="16">
        <v>42387</v>
      </c>
      <c r="E94">
        <v>2016028</v>
      </c>
      <c r="F94" t="s">
        <v>64</v>
      </c>
      <c r="G94" t="s">
        <v>305</v>
      </c>
      <c r="H94" t="s">
        <v>306</v>
      </c>
      <c r="I94" t="s">
        <v>307</v>
      </c>
      <c r="J94" t="s">
        <v>118</v>
      </c>
      <c r="K94" t="s">
        <v>69</v>
      </c>
      <c r="L94" t="s">
        <v>139</v>
      </c>
      <c r="N94" t="s">
        <v>90</v>
      </c>
      <c r="O94" t="s">
        <v>91</v>
      </c>
      <c r="P94" s="3" t="s">
        <v>758</v>
      </c>
      <c r="Q94">
        <v>8091640</v>
      </c>
      <c r="R94" t="s">
        <v>759</v>
      </c>
      <c r="S94">
        <v>80338338</v>
      </c>
      <c r="U94" t="s">
        <v>144</v>
      </c>
      <c r="V94" t="s">
        <v>145</v>
      </c>
      <c r="W94">
        <v>47957</v>
      </c>
      <c r="X94" t="s">
        <v>755</v>
      </c>
      <c r="Y94" t="s">
        <v>350</v>
      </c>
      <c r="Z94">
        <v>0.13632</v>
      </c>
      <c r="AB94" t="s">
        <v>97</v>
      </c>
      <c r="AC94" t="s">
        <v>98</v>
      </c>
      <c r="AD94" t="s">
        <v>760</v>
      </c>
      <c r="AE94" s="3"/>
      <c r="AF94" s="3"/>
      <c r="AG94">
        <v>9.4</v>
      </c>
      <c r="AH94" t="s">
        <v>82</v>
      </c>
      <c r="AI94" s="18">
        <v>9.4</v>
      </c>
      <c r="AJ94">
        <v>0</v>
      </c>
      <c r="AK94">
        <v>9.4</v>
      </c>
      <c r="AL94">
        <v>9.4</v>
      </c>
      <c r="AM94" s="19" t="s">
        <v>82</v>
      </c>
      <c r="AN94">
        <v>7.03</v>
      </c>
      <c r="AO94">
        <v>0</v>
      </c>
      <c r="AP94">
        <v>7.03</v>
      </c>
      <c r="AQ94">
        <v>7.03</v>
      </c>
      <c r="AR94" s="19" t="s">
        <v>82</v>
      </c>
      <c r="AS94">
        <v>0</v>
      </c>
      <c r="AT94" s="20">
        <f>IF(t_ExtractAll[[#This Row],[Currency]]="GBP",t_ExtractAll[[#This Row],[Claimed Amount]]*$BD$2,IF(t_ExtractAll[[#This Row],[Currency]]="USD",t_ExtractAll[[#This Row],[Claimed Amount]]*$BD$3,IF(t_ExtractAll[[#This Row],[Currency]]="MXN",t_ExtractAll[[#This Row],[Claimed Amount]]*$BD$4,t_ExtractAll[[#This Row],[Claimed Amount]])))</f>
        <v>9.4</v>
      </c>
      <c r="AU94" s="20">
        <f>IF(t_ExtractAll[[#This Row],[Currency2]]="GBP",t_ExtractAll[[#This Row],[Accruals Plant]]*$BD$2,IF(t_ExtractAll[[#This Row],[Currency2]]="USD",t_ExtractAll[[#This Row],[Accruals Plant]]*$BD$3,IF(t_ExtractAll[[#This Row],[Currency2]]="MXN",t_ExtractAll[[#This Row],[Accruals Plant]]*$BD$4,t_ExtractAll[[#This Row],[Accruals Plant]])))</f>
        <v>7.03</v>
      </c>
      <c r="AV94" s="20">
        <f>IF(t_ExtractAll[[#This Row],[IMD_Currency]]="GBP",t_ExtractAll[[#This Row],[Accruals ABII]]*$BD$2,IF(t_ExtractAll[[#This Row],[IMD_Currency]]="USD",t_ExtractAll[[#This Row],[Accruals ABII]]*$BD$3,t_ExtractAll[[#This Row],[Accruals ABII]]))</f>
        <v>9.4</v>
      </c>
      <c r="AW94" s="20">
        <f>IF(t_ExtractAll[[#This Row],[Currency2]]="GBP",t_ExtractAll[[#This Row],[PlantAmountAccepted]]*$BD$2,IF(t_ExtractAll[[#This Row],[Currency2]]="USD",t_ExtractAll[[#This Row],[PlantAmountAccepted]]*$BD$3,IF(t_ExtractAll[[#This Row],[Currency2]]="MXN",t_ExtractAll[[#This Row],[PlantAmountAccepted]]*$BD$4,t_ExtractAll[[#This Row],[PlantAmountAccepted]])))</f>
        <v>7.03</v>
      </c>
      <c r="AX94" s="20">
        <f>IF(t_ExtractAll[[#This Row],[IMD_Currency]]="GBP",t_ExtractAll[[#This Row],[Amount Accepted (ABII)]]*$BD$2,IF(t_ExtractAll[[#This Row],[IMD_Currency]]="USD",t_ExtractAll[[#This Row],[Amount Accepted (ABII)]]*$BD$3,t_ExtractAll[[#This Row],[Amount Accepted (ABII)]]))</f>
        <v>9.4</v>
      </c>
      <c r="AY94" s="20">
        <f>IF((t_ExtractAll[[#This Row],[Amount Accepted ABII '[EUR']]]-t_ExtractAll[[#This Row],[Amount Accepted Plant '[EUR']]])&lt;0,0,t_ExtractAll[[#This Row],[Amount Accepted ABII '[EUR']]]-t_ExtractAll[[#This Row],[Amount Accepted Plant '[EUR']]])</f>
        <v>2.37</v>
      </c>
      <c r="AZ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5" spans="1:52" ht="14.25" hidden="1" customHeight="1" x14ac:dyDescent="0.25">
      <c r="A95" t="s">
        <v>761</v>
      </c>
      <c r="B95" s="16">
        <v>42380</v>
      </c>
      <c r="C95" s="16">
        <v>42592</v>
      </c>
      <c r="D95" s="16">
        <v>42592</v>
      </c>
      <c r="E95">
        <v>2016029</v>
      </c>
      <c r="F95" t="s">
        <v>64</v>
      </c>
      <c r="G95" t="s">
        <v>174</v>
      </c>
      <c r="H95" t="s">
        <v>86</v>
      </c>
      <c r="I95" t="s">
        <v>175</v>
      </c>
      <c r="J95" t="s">
        <v>68</v>
      </c>
      <c r="K95" t="s">
        <v>69</v>
      </c>
      <c r="L95" t="s">
        <v>518</v>
      </c>
      <c r="N95" t="s">
        <v>161</v>
      </c>
      <c r="O95" t="s">
        <v>177</v>
      </c>
      <c r="P95" t="s">
        <v>675</v>
      </c>
      <c r="Q95">
        <v>7912330</v>
      </c>
      <c r="R95" t="s">
        <v>762</v>
      </c>
      <c r="S95">
        <v>80310595</v>
      </c>
      <c r="U95" t="s">
        <v>521</v>
      </c>
      <c r="V95" t="s">
        <v>313</v>
      </c>
      <c r="W95">
        <v>6199</v>
      </c>
      <c r="X95" t="s">
        <v>763</v>
      </c>
      <c r="Y95" t="s">
        <v>764</v>
      </c>
      <c r="Z95">
        <v>12.24</v>
      </c>
      <c r="AB95" t="s">
        <v>112</v>
      </c>
      <c r="AC95" t="s">
        <v>185</v>
      </c>
      <c r="AD95" t="s">
        <v>675</v>
      </c>
      <c r="AE95" s="3"/>
      <c r="AF95" s="3"/>
      <c r="AG95">
        <v>0</v>
      </c>
      <c r="AH95" t="s">
        <v>82</v>
      </c>
      <c r="AI95" s="18">
        <v>0</v>
      </c>
      <c r="AJ95">
        <v>0</v>
      </c>
      <c r="AK95">
        <v>0</v>
      </c>
      <c r="AL95">
        <v>0</v>
      </c>
      <c r="AM95" s="19" t="s">
        <v>82</v>
      </c>
      <c r="AN95">
        <v>743.58</v>
      </c>
      <c r="AO95">
        <v>0</v>
      </c>
      <c r="AP95">
        <v>743.58</v>
      </c>
      <c r="AQ95">
        <v>743.58</v>
      </c>
      <c r="AR95" s="19" t="s">
        <v>523</v>
      </c>
      <c r="AS95">
        <v>0</v>
      </c>
      <c r="AT95" s="20">
        <f>IF(t_ExtractAll[[#This Row],[Currency]]="GBP",t_ExtractAll[[#This Row],[Claimed Amount]]*$BD$2,IF(t_ExtractAll[[#This Row],[Currency]]="USD",t_ExtractAll[[#This Row],[Claimed Amount]]*$BD$3,IF(t_ExtractAll[[#This Row],[Currency]]="MXN",t_ExtractAll[[#This Row],[Claimed Amount]]*$BD$4,t_ExtractAll[[#This Row],[Claimed Amount]])))</f>
        <v>0</v>
      </c>
      <c r="AU95" s="20">
        <f>IF(t_ExtractAll[[#This Row],[Currency2]]="GBP",t_ExtractAll[[#This Row],[Accruals Plant]]*$BD$2,IF(t_ExtractAll[[#This Row],[Currency2]]="USD",t_ExtractAll[[#This Row],[Accruals Plant]]*$BD$3,IF(t_ExtractAll[[#This Row],[Currency2]]="MXN",t_ExtractAll[[#This Row],[Accruals Plant]]*$BD$4,t_ExtractAll[[#This Row],[Accruals Plant]])))</f>
        <v>880.25000399999999</v>
      </c>
      <c r="AV95" s="20">
        <f>IF(t_ExtractAll[[#This Row],[IMD_Currency]]="GBP",t_ExtractAll[[#This Row],[Accruals ABII]]*$BD$2,IF(t_ExtractAll[[#This Row],[IMD_Currency]]="USD",t_ExtractAll[[#This Row],[Accruals ABII]]*$BD$3,t_ExtractAll[[#This Row],[Accruals ABII]]))</f>
        <v>0</v>
      </c>
      <c r="AW95" s="20">
        <f>IF(t_ExtractAll[[#This Row],[Currency2]]="GBP",t_ExtractAll[[#This Row],[PlantAmountAccepted]]*$BD$2,IF(t_ExtractAll[[#This Row],[Currency2]]="USD",t_ExtractAll[[#This Row],[PlantAmountAccepted]]*$BD$3,IF(t_ExtractAll[[#This Row],[Currency2]]="MXN",t_ExtractAll[[#This Row],[PlantAmountAccepted]]*$BD$4,t_ExtractAll[[#This Row],[PlantAmountAccepted]])))</f>
        <v>880.25000399999999</v>
      </c>
      <c r="AX95" s="20">
        <f>IF(t_ExtractAll[[#This Row],[IMD_Currency]]="GBP",t_ExtractAll[[#This Row],[Amount Accepted (ABII)]]*$BD$2,IF(t_ExtractAll[[#This Row],[IMD_Currency]]="USD",t_ExtractAll[[#This Row],[Amount Accepted (ABII)]]*$BD$3,t_ExtractAll[[#This Row],[Amount Accepted (ABII)]]))</f>
        <v>0</v>
      </c>
      <c r="AY95" s="20">
        <f>IF((t_ExtractAll[[#This Row],[Amount Accepted ABII '[EUR']]]-t_ExtractAll[[#This Row],[Amount Accepted Plant '[EUR']]])&lt;0,0,t_ExtractAll[[#This Row],[Amount Accepted ABII '[EUR']]]-t_ExtractAll[[#This Row],[Amount Accepted Plant '[EUR']]])</f>
        <v>0</v>
      </c>
      <c r="AZ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6" spans="1:52" ht="14.25" hidden="1" customHeight="1" x14ac:dyDescent="0.25">
      <c r="A96" t="s">
        <v>765</v>
      </c>
      <c r="B96" s="16">
        <v>42380</v>
      </c>
      <c r="C96" s="16">
        <v>42389</v>
      </c>
      <c r="D96" s="16">
        <v>42396</v>
      </c>
      <c r="E96">
        <v>2016030</v>
      </c>
      <c r="F96" t="s">
        <v>64</v>
      </c>
      <c r="G96" t="s">
        <v>174</v>
      </c>
      <c r="H96" t="s">
        <v>86</v>
      </c>
      <c r="I96" t="s">
        <v>175</v>
      </c>
      <c r="J96" t="s">
        <v>68</v>
      </c>
      <c r="K96" t="s">
        <v>69</v>
      </c>
      <c r="L96" t="s">
        <v>195</v>
      </c>
      <c r="N96" t="s">
        <v>161</v>
      </c>
      <c r="O96" t="s">
        <v>177</v>
      </c>
      <c r="P96" s="3" t="s">
        <v>766</v>
      </c>
      <c r="Q96">
        <v>7929298</v>
      </c>
      <c r="R96" t="s">
        <v>706</v>
      </c>
      <c r="S96">
        <v>80309920</v>
      </c>
      <c r="U96" t="s">
        <v>144</v>
      </c>
      <c r="V96" t="s">
        <v>145</v>
      </c>
      <c r="W96">
        <v>31206</v>
      </c>
      <c r="X96" t="s">
        <v>199</v>
      </c>
      <c r="Y96" t="s">
        <v>767</v>
      </c>
      <c r="Z96">
        <v>6.84</v>
      </c>
      <c r="AB96" t="s">
        <v>112</v>
      </c>
      <c r="AC96" t="s">
        <v>185</v>
      </c>
      <c r="AD96" t="s">
        <v>768</v>
      </c>
      <c r="AE96" s="3"/>
      <c r="AF96" s="3"/>
      <c r="AG96">
        <v>0</v>
      </c>
      <c r="AH96" t="s">
        <v>82</v>
      </c>
      <c r="AI96" s="18">
        <v>0</v>
      </c>
      <c r="AJ96">
        <v>0</v>
      </c>
      <c r="AK96">
        <v>0</v>
      </c>
      <c r="AL96">
        <v>0</v>
      </c>
      <c r="AM96" s="19" t="s">
        <v>82</v>
      </c>
      <c r="AN96">
        <v>333.18209999999999</v>
      </c>
      <c r="AO96">
        <v>0</v>
      </c>
      <c r="AP96">
        <v>333.18209999999999</v>
      </c>
      <c r="AQ96">
        <v>333.18209999999999</v>
      </c>
      <c r="AR96" s="19" t="s">
        <v>82</v>
      </c>
      <c r="AS96">
        <v>0</v>
      </c>
      <c r="AT96" s="20">
        <f>IF(t_ExtractAll[[#This Row],[Currency]]="GBP",t_ExtractAll[[#This Row],[Claimed Amount]]*$BD$2,IF(t_ExtractAll[[#This Row],[Currency]]="USD",t_ExtractAll[[#This Row],[Claimed Amount]]*$BD$3,IF(t_ExtractAll[[#This Row],[Currency]]="MXN",t_ExtractAll[[#This Row],[Claimed Amount]]*$BD$4,t_ExtractAll[[#This Row],[Claimed Amount]])))</f>
        <v>0</v>
      </c>
      <c r="AU96" s="20">
        <f>IF(t_ExtractAll[[#This Row],[Currency2]]="GBP",t_ExtractAll[[#This Row],[Accruals Plant]]*$BD$2,IF(t_ExtractAll[[#This Row],[Currency2]]="USD",t_ExtractAll[[#This Row],[Accruals Plant]]*$BD$3,IF(t_ExtractAll[[#This Row],[Currency2]]="MXN",t_ExtractAll[[#This Row],[Accruals Plant]]*$BD$4,t_ExtractAll[[#This Row],[Accruals Plant]])))</f>
        <v>333.18209999999999</v>
      </c>
      <c r="AV96" s="20">
        <f>IF(t_ExtractAll[[#This Row],[IMD_Currency]]="GBP",t_ExtractAll[[#This Row],[Accruals ABII]]*$BD$2,IF(t_ExtractAll[[#This Row],[IMD_Currency]]="USD",t_ExtractAll[[#This Row],[Accruals ABII]]*$BD$3,t_ExtractAll[[#This Row],[Accruals ABII]]))</f>
        <v>0</v>
      </c>
      <c r="AW96" s="20">
        <f>IF(t_ExtractAll[[#This Row],[Currency2]]="GBP",t_ExtractAll[[#This Row],[PlantAmountAccepted]]*$BD$2,IF(t_ExtractAll[[#This Row],[Currency2]]="USD",t_ExtractAll[[#This Row],[PlantAmountAccepted]]*$BD$3,IF(t_ExtractAll[[#This Row],[Currency2]]="MXN",t_ExtractAll[[#This Row],[PlantAmountAccepted]]*$BD$4,t_ExtractAll[[#This Row],[PlantAmountAccepted]])))</f>
        <v>333.18209999999999</v>
      </c>
      <c r="AX96" s="20">
        <f>IF(t_ExtractAll[[#This Row],[IMD_Currency]]="GBP",t_ExtractAll[[#This Row],[Amount Accepted (ABII)]]*$BD$2,IF(t_ExtractAll[[#This Row],[IMD_Currency]]="USD",t_ExtractAll[[#This Row],[Amount Accepted (ABII)]]*$BD$3,t_ExtractAll[[#This Row],[Amount Accepted (ABII)]]))</f>
        <v>0</v>
      </c>
      <c r="AY96" s="20">
        <f>IF((t_ExtractAll[[#This Row],[Amount Accepted ABII '[EUR']]]-t_ExtractAll[[#This Row],[Amount Accepted Plant '[EUR']]])&lt;0,0,t_ExtractAll[[#This Row],[Amount Accepted ABII '[EUR']]]-t_ExtractAll[[#This Row],[Amount Accepted Plant '[EUR']]])</f>
        <v>0</v>
      </c>
      <c r="AZ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 spans="1:52" ht="14.25" hidden="1" customHeight="1" x14ac:dyDescent="0.25">
      <c r="A97" t="s">
        <v>769</v>
      </c>
      <c r="B97" s="16">
        <v>42380</v>
      </c>
      <c r="C97" s="16">
        <v>42629</v>
      </c>
      <c r="D97" s="16">
        <v>42629</v>
      </c>
      <c r="E97">
        <v>2016031</v>
      </c>
      <c r="F97" t="s">
        <v>64</v>
      </c>
      <c r="G97" t="s">
        <v>174</v>
      </c>
      <c r="H97" t="s">
        <v>86</v>
      </c>
      <c r="I97" t="s">
        <v>175</v>
      </c>
      <c r="J97" t="s">
        <v>68</v>
      </c>
      <c r="K97" t="s">
        <v>69</v>
      </c>
      <c r="L97" t="s">
        <v>176</v>
      </c>
      <c r="N97" t="s">
        <v>161</v>
      </c>
      <c r="O97" t="s">
        <v>177</v>
      </c>
      <c r="P97" t="s">
        <v>675</v>
      </c>
      <c r="Q97">
        <v>7858553</v>
      </c>
      <c r="R97" t="s">
        <v>770</v>
      </c>
      <c r="S97">
        <v>80313251</v>
      </c>
      <c r="U97" t="s">
        <v>182</v>
      </c>
      <c r="V97" t="s">
        <v>145</v>
      </c>
      <c r="W97">
        <v>30543</v>
      </c>
      <c r="X97" t="s">
        <v>183</v>
      </c>
      <c r="Y97" t="s">
        <v>771</v>
      </c>
      <c r="Z97">
        <v>8.1449999999999996</v>
      </c>
      <c r="AB97" t="s">
        <v>112</v>
      </c>
      <c r="AC97" t="s">
        <v>185</v>
      </c>
      <c r="AD97">
        <v>6.7923999999999998</v>
      </c>
      <c r="AE97" s="3"/>
      <c r="AF97" s="3"/>
      <c r="AG97">
        <v>0</v>
      </c>
      <c r="AH97" t="s">
        <v>82</v>
      </c>
      <c r="AI97" s="18">
        <v>0</v>
      </c>
      <c r="AJ97">
        <v>0</v>
      </c>
      <c r="AK97">
        <v>0</v>
      </c>
      <c r="AL97">
        <v>0</v>
      </c>
      <c r="AM97" s="19" t="s">
        <v>82</v>
      </c>
      <c r="AN97">
        <v>1229.42</v>
      </c>
      <c r="AO97">
        <v>0</v>
      </c>
      <c r="AP97">
        <v>1229.42</v>
      </c>
      <c r="AQ97">
        <v>1229.42</v>
      </c>
      <c r="AR97" s="19" t="s">
        <v>82</v>
      </c>
      <c r="AS97">
        <v>0</v>
      </c>
      <c r="AT97" s="20">
        <f>IF(t_ExtractAll[[#This Row],[Currency]]="GBP",t_ExtractAll[[#This Row],[Claimed Amount]]*$BD$2,IF(t_ExtractAll[[#This Row],[Currency]]="USD",t_ExtractAll[[#This Row],[Claimed Amount]]*$BD$3,IF(t_ExtractAll[[#This Row],[Currency]]="MXN",t_ExtractAll[[#This Row],[Claimed Amount]]*$BD$4,t_ExtractAll[[#This Row],[Claimed Amount]])))</f>
        <v>0</v>
      </c>
      <c r="AU97" s="20">
        <f>IF(t_ExtractAll[[#This Row],[Currency2]]="GBP",t_ExtractAll[[#This Row],[Accruals Plant]]*$BD$2,IF(t_ExtractAll[[#This Row],[Currency2]]="USD",t_ExtractAll[[#This Row],[Accruals Plant]]*$BD$3,IF(t_ExtractAll[[#This Row],[Currency2]]="MXN",t_ExtractAll[[#This Row],[Accruals Plant]]*$BD$4,t_ExtractAll[[#This Row],[Accruals Plant]])))</f>
        <v>1229.42</v>
      </c>
      <c r="AV97" s="20">
        <f>IF(t_ExtractAll[[#This Row],[IMD_Currency]]="GBP",t_ExtractAll[[#This Row],[Accruals ABII]]*$BD$2,IF(t_ExtractAll[[#This Row],[IMD_Currency]]="USD",t_ExtractAll[[#This Row],[Accruals ABII]]*$BD$3,t_ExtractAll[[#This Row],[Accruals ABII]]))</f>
        <v>0</v>
      </c>
      <c r="AW97" s="20">
        <f>IF(t_ExtractAll[[#This Row],[Currency2]]="GBP",t_ExtractAll[[#This Row],[PlantAmountAccepted]]*$BD$2,IF(t_ExtractAll[[#This Row],[Currency2]]="USD",t_ExtractAll[[#This Row],[PlantAmountAccepted]]*$BD$3,IF(t_ExtractAll[[#This Row],[Currency2]]="MXN",t_ExtractAll[[#This Row],[PlantAmountAccepted]]*$BD$4,t_ExtractAll[[#This Row],[PlantAmountAccepted]])))</f>
        <v>1229.42</v>
      </c>
      <c r="AX97" s="20">
        <f>IF(t_ExtractAll[[#This Row],[IMD_Currency]]="GBP",t_ExtractAll[[#This Row],[Amount Accepted (ABII)]]*$BD$2,IF(t_ExtractAll[[#This Row],[IMD_Currency]]="USD",t_ExtractAll[[#This Row],[Amount Accepted (ABII)]]*$BD$3,t_ExtractAll[[#This Row],[Amount Accepted (ABII)]]))</f>
        <v>0</v>
      </c>
      <c r="AY97" s="20">
        <f>IF((t_ExtractAll[[#This Row],[Amount Accepted ABII '[EUR']]]-t_ExtractAll[[#This Row],[Amount Accepted Plant '[EUR']]])&lt;0,0,t_ExtractAll[[#This Row],[Amount Accepted ABII '[EUR']]]-t_ExtractAll[[#This Row],[Amount Accepted Plant '[EUR']]])</f>
        <v>0</v>
      </c>
      <c r="AZ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 spans="1:52" ht="14.25" hidden="1" customHeight="1" x14ac:dyDescent="0.25">
      <c r="A98" t="s">
        <v>772</v>
      </c>
      <c r="B98" s="16">
        <v>42380</v>
      </c>
      <c r="C98" s="16">
        <v>42387</v>
      </c>
      <c r="D98" s="16">
        <v>42387</v>
      </c>
      <c r="E98">
        <v>2016032</v>
      </c>
      <c r="F98" t="s">
        <v>64</v>
      </c>
      <c r="G98" t="s">
        <v>174</v>
      </c>
      <c r="H98" t="s">
        <v>86</v>
      </c>
      <c r="I98" t="s">
        <v>175</v>
      </c>
      <c r="J98" t="s">
        <v>68</v>
      </c>
      <c r="K98" t="s">
        <v>88</v>
      </c>
      <c r="L98" t="s">
        <v>176</v>
      </c>
      <c r="N98" t="s">
        <v>161</v>
      </c>
      <c r="O98" t="s">
        <v>177</v>
      </c>
      <c r="P98" t="s">
        <v>773</v>
      </c>
      <c r="Q98">
        <v>7858553</v>
      </c>
      <c r="R98" t="s">
        <v>770</v>
      </c>
      <c r="U98" t="s">
        <v>182</v>
      </c>
      <c r="V98" t="s">
        <v>145</v>
      </c>
      <c r="W98">
        <v>30543</v>
      </c>
      <c r="X98" t="s">
        <v>183</v>
      </c>
      <c r="Y98" t="s">
        <v>774</v>
      </c>
      <c r="Z98">
        <v>2.9249999999999998</v>
      </c>
      <c r="AB98" t="s">
        <v>112</v>
      </c>
      <c r="AC98" t="s">
        <v>185</v>
      </c>
      <c r="AD98" t="s">
        <v>775</v>
      </c>
      <c r="AE98" s="3"/>
      <c r="AF98" s="3"/>
      <c r="AG98">
        <v>0</v>
      </c>
      <c r="AH98" t="s">
        <v>82</v>
      </c>
      <c r="AI98" s="18">
        <v>0</v>
      </c>
      <c r="AJ98">
        <v>0</v>
      </c>
      <c r="AK98">
        <v>0</v>
      </c>
      <c r="AM98" s="19" t="s">
        <v>82</v>
      </c>
      <c r="AN98">
        <v>441.50599999999997</v>
      </c>
      <c r="AO98">
        <v>0</v>
      </c>
      <c r="AP98">
        <v>441.50599999999997</v>
      </c>
      <c r="AR98" s="19" t="s">
        <v>82</v>
      </c>
      <c r="AS98">
        <v>0</v>
      </c>
      <c r="AT98" s="20">
        <f>IF(t_ExtractAll[[#This Row],[Currency]]="GBP",t_ExtractAll[[#This Row],[Claimed Amount]]*$BD$2,IF(t_ExtractAll[[#This Row],[Currency]]="USD",t_ExtractAll[[#This Row],[Claimed Amount]]*$BD$3,IF(t_ExtractAll[[#This Row],[Currency]]="MXN",t_ExtractAll[[#This Row],[Claimed Amount]]*$BD$4,t_ExtractAll[[#This Row],[Claimed Amount]])))</f>
        <v>0</v>
      </c>
      <c r="AU98" s="20">
        <f>IF(t_ExtractAll[[#This Row],[Currency2]]="GBP",t_ExtractAll[[#This Row],[Accruals Plant]]*$BD$2,IF(t_ExtractAll[[#This Row],[Currency2]]="USD",t_ExtractAll[[#This Row],[Accruals Plant]]*$BD$3,IF(t_ExtractAll[[#This Row],[Currency2]]="MXN",t_ExtractAll[[#This Row],[Accruals Plant]]*$BD$4,t_ExtractAll[[#This Row],[Accruals Plant]])))</f>
        <v>441.50599999999997</v>
      </c>
      <c r="AV98" s="20">
        <f>IF(t_ExtractAll[[#This Row],[IMD_Currency]]="GBP",t_ExtractAll[[#This Row],[Accruals ABII]]*$BD$2,IF(t_ExtractAll[[#This Row],[IMD_Currency]]="USD",t_ExtractAll[[#This Row],[Accruals ABII]]*$BD$3,t_ExtractAll[[#This Row],[Accruals ABII]]))</f>
        <v>0</v>
      </c>
      <c r="AW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 s="20">
        <f>IF(t_ExtractAll[[#This Row],[IMD_Currency]]="GBP",t_ExtractAll[[#This Row],[Amount Accepted (ABII)]]*$BD$2,IF(t_ExtractAll[[#This Row],[IMD_Currency]]="USD",t_ExtractAll[[#This Row],[Amount Accepted (ABII)]]*$BD$3,t_ExtractAll[[#This Row],[Amount Accepted (ABII)]]))</f>
        <v>0</v>
      </c>
      <c r="AY98" s="20">
        <f>IF((t_ExtractAll[[#This Row],[Amount Accepted ABII '[EUR']]]-t_ExtractAll[[#This Row],[Amount Accepted Plant '[EUR']]])&lt;0,0,t_ExtractAll[[#This Row],[Amount Accepted ABII '[EUR']]]-t_ExtractAll[[#This Row],[Amount Accepted Plant '[EUR']]])</f>
        <v>0</v>
      </c>
      <c r="AZ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9" spans="1:52" ht="14.25" hidden="1" customHeight="1" x14ac:dyDescent="0.25">
      <c r="A99" t="s">
        <v>776</v>
      </c>
      <c r="B99" s="16">
        <v>42383</v>
      </c>
      <c r="C99" s="16">
        <v>42383</v>
      </c>
      <c r="D99" s="16">
        <v>42387</v>
      </c>
      <c r="E99">
        <v>2016034</v>
      </c>
      <c r="F99" t="s">
        <v>64</v>
      </c>
      <c r="G99" t="s">
        <v>777</v>
      </c>
      <c r="H99" t="s">
        <v>86</v>
      </c>
      <c r="I99" t="s">
        <v>778</v>
      </c>
      <c r="J99" t="s">
        <v>118</v>
      </c>
      <c r="K99" t="s">
        <v>69</v>
      </c>
      <c r="L99" t="s">
        <v>187</v>
      </c>
      <c r="N99" t="s">
        <v>161</v>
      </c>
      <c r="O99" t="s">
        <v>162</v>
      </c>
      <c r="P99" t="s">
        <v>779</v>
      </c>
      <c r="Q99">
        <v>8025540</v>
      </c>
      <c r="R99">
        <v>4500210950</v>
      </c>
      <c r="U99" t="s">
        <v>182</v>
      </c>
      <c r="V99" t="s">
        <v>145</v>
      </c>
      <c r="W99">
        <v>43477</v>
      </c>
      <c r="X99" t="s">
        <v>192</v>
      </c>
      <c r="Y99" t="s">
        <v>780</v>
      </c>
      <c r="Z99">
        <v>2.2000000000000002</v>
      </c>
      <c r="AB99" t="s">
        <v>112</v>
      </c>
      <c r="AC99" t="s">
        <v>164</v>
      </c>
      <c r="AD99" t="s">
        <v>781</v>
      </c>
      <c r="AE99" s="3"/>
      <c r="AF99" s="3"/>
      <c r="AG99">
        <v>96.14</v>
      </c>
      <c r="AH99" t="s">
        <v>82</v>
      </c>
      <c r="AI99" s="18">
        <v>96.14</v>
      </c>
      <c r="AJ99">
        <v>0</v>
      </c>
      <c r="AK99">
        <v>96.14</v>
      </c>
      <c r="AL99">
        <v>96.14</v>
      </c>
      <c r="AM99" s="19" t="s">
        <v>82</v>
      </c>
      <c r="AN99">
        <v>87.67</v>
      </c>
      <c r="AO99">
        <v>0</v>
      </c>
      <c r="AP99">
        <v>87.67</v>
      </c>
      <c r="AQ99">
        <v>87.67</v>
      </c>
      <c r="AR99" s="19" t="s">
        <v>82</v>
      </c>
      <c r="AS99">
        <v>0</v>
      </c>
      <c r="AT99" s="20">
        <f>IF(t_ExtractAll[[#This Row],[Currency]]="GBP",t_ExtractAll[[#This Row],[Claimed Amount]]*$BD$2,IF(t_ExtractAll[[#This Row],[Currency]]="USD",t_ExtractAll[[#This Row],[Claimed Amount]]*$BD$3,IF(t_ExtractAll[[#This Row],[Currency]]="MXN",t_ExtractAll[[#This Row],[Claimed Amount]]*$BD$4,t_ExtractAll[[#This Row],[Claimed Amount]])))</f>
        <v>96.14</v>
      </c>
      <c r="AU99" s="20">
        <f>IF(t_ExtractAll[[#This Row],[Currency2]]="GBP",t_ExtractAll[[#This Row],[Accruals Plant]]*$BD$2,IF(t_ExtractAll[[#This Row],[Currency2]]="USD",t_ExtractAll[[#This Row],[Accruals Plant]]*$BD$3,IF(t_ExtractAll[[#This Row],[Currency2]]="MXN",t_ExtractAll[[#This Row],[Accruals Plant]]*$BD$4,t_ExtractAll[[#This Row],[Accruals Plant]])))</f>
        <v>87.67</v>
      </c>
      <c r="AV99" s="20">
        <f>IF(t_ExtractAll[[#This Row],[IMD_Currency]]="GBP",t_ExtractAll[[#This Row],[Accruals ABII]]*$BD$2,IF(t_ExtractAll[[#This Row],[IMD_Currency]]="USD",t_ExtractAll[[#This Row],[Accruals ABII]]*$BD$3,t_ExtractAll[[#This Row],[Accruals ABII]]))</f>
        <v>96.14</v>
      </c>
      <c r="AW99" s="20">
        <f>IF(t_ExtractAll[[#This Row],[Currency2]]="GBP",t_ExtractAll[[#This Row],[PlantAmountAccepted]]*$BD$2,IF(t_ExtractAll[[#This Row],[Currency2]]="USD",t_ExtractAll[[#This Row],[PlantAmountAccepted]]*$BD$3,IF(t_ExtractAll[[#This Row],[Currency2]]="MXN",t_ExtractAll[[#This Row],[PlantAmountAccepted]]*$BD$4,t_ExtractAll[[#This Row],[PlantAmountAccepted]])))</f>
        <v>87.67</v>
      </c>
      <c r="AX99" s="20">
        <f>IF(t_ExtractAll[[#This Row],[IMD_Currency]]="GBP",t_ExtractAll[[#This Row],[Amount Accepted (ABII)]]*$BD$2,IF(t_ExtractAll[[#This Row],[IMD_Currency]]="USD",t_ExtractAll[[#This Row],[Amount Accepted (ABII)]]*$BD$3,t_ExtractAll[[#This Row],[Amount Accepted (ABII)]]))</f>
        <v>96.14</v>
      </c>
      <c r="AY99" s="20">
        <f>IF((t_ExtractAll[[#This Row],[Amount Accepted ABII '[EUR']]]-t_ExtractAll[[#This Row],[Amount Accepted Plant '[EUR']]])&lt;0,0,t_ExtractAll[[#This Row],[Amount Accepted ABII '[EUR']]]-t_ExtractAll[[#This Row],[Amount Accepted Plant '[EUR']]])</f>
        <v>8.4699999999999989</v>
      </c>
      <c r="AZ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0" spans="1:52" ht="14.25" hidden="1" customHeight="1" x14ac:dyDescent="0.25">
      <c r="A100" t="s">
        <v>782</v>
      </c>
      <c r="B100" s="16">
        <v>42382</v>
      </c>
      <c r="C100" s="16">
        <v>42551</v>
      </c>
      <c r="D100" s="16">
        <v>42551</v>
      </c>
      <c r="E100">
        <v>2016033</v>
      </c>
      <c r="F100" t="s">
        <v>64</v>
      </c>
      <c r="G100" t="s">
        <v>65</v>
      </c>
      <c r="H100" t="s">
        <v>86</v>
      </c>
      <c r="I100" t="s">
        <v>67</v>
      </c>
      <c r="J100" t="s">
        <v>68</v>
      </c>
      <c r="K100" t="s">
        <v>88</v>
      </c>
      <c r="L100" t="s">
        <v>70</v>
      </c>
      <c r="N100" t="s">
        <v>71</v>
      </c>
      <c r="O100" t="s">
        <v>361</v>
      </c>
      <c r="P100" s="3" t="s">
        <v>783</v>
      </c>
      <c r="U100" t="s">
        <v>75</v>
      </c>
      <c r="V100" t="s">
        <v>76</v>
      </c>
      <c r="Y100" t="s">
        <v>784</v>
      </c>
      <c r="Z100">
        <v>5987.52</v>
      </c>
      <c r="AB100" t="s">
        <v>79</v>
      </c>
      <c r="AC100" t="s">
        <v>80</v>
      </c>
      <c r="AD100" t="s">
        <v>785</v>
      </c>
      <c r="AE100" s="3"/>
      <c r="AF100" s="3"/>
      <c r="AG100">
        <v>412349</v>
      </c>
      <c r="AH100" t="s">
        <v>82</v>
      </c>
      <c r="AI100" s="18">
        <v>0</v>
      </c>
      <c r="AJ100">
        <v>412349</v>
      </c>
      <c r="AK100">
        <v>412349</v>
      </c>
      <c r="AM100" s="19" t="s">
        <v>82</v>
      </c>
      <c r="AN100">
        <v>0</v>
      </c>
      <c r="AO100">
        <v>0</v>
      </c>
      <c r="AP100">
        <v>0</v>
      </c>
      <c r="AR100" s="19" t="s">
        <v>82</v>
      </c>
      <c r="AS100">
        <v>412349</v>
      </c>
      <c r="AT100" s="20">
        <f>IF(t_ExtractAll[[#This Row],[Currency]]="GBP",t_ExtractAll[[#This Row],[Claimed Amount]]*$BD$2,IF(t_ExtractAll[[#This Row],[Currency]]="USD",t_ExtractAll[[#This Row],[Claimed Amount]]*$BD$3,IF(t_ExtractAll[[#This Row],[Currency]]="MXN",t_ExtractAll[[#This Row],[Claimed Amount]]*$BD$4,t_ExtractAll[[#This Row],[Claimed Amount]])))</f>
        <v>412349</v>
      </c>
      <c r="AU100" s="20">
        <f>IF(t_ExtractAll[[#This Row],[Currency2]]="GBP",t_ExtractAll[[#This Row],[Accruals Plant]]*$BD$2,IF(t_ExtractAll[[#This Row],[Currency2]]="USD",t_ExtractAll[[#This Row],[Accruals Plant]]*$BD$3,IF(t_ExtractAll[[#This Row],[Currency2]]="MXN",t_ExtractAll[[#This Row],[Accruals Plant]]*$BD$4,t_ExtractAll[[#This Row],[Accruals Plant]])))</f>
        <v>0</v>
      </c>
      <c r="AV100" s="20">
        <f>IF(t_ExtractAll[[#This Row],[IMD_Currency]]="GBP",t_ExtractAll[[#This Row],[Accruals ABII]]*$BD$2,IF(t_ExtractAll[[#This Row],[IMD_Currency]]="USD",t_ExtractAll[[#This Row],[Accruals ABII]]*$BD$3,t_ExtractAll[[#This Row],[Accruals ABII]]))</f>
        <v>412349</v>
      </c>
      <c r="AW1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 s="20">
        <f>IF(t_ExtractAll[[#This Row],[IMD_Currency]]="GBP",t_ExtractAll[[#This Row],[Amount Accepted (ABII)]]*$BD$2,IF(t_ExtractAll[[#This Row],[IMD_Currency]]="USD",t_ExtractAll[[#This Row],[Amount Accepted (ABII)]]*$BD$3,t_ExtractAll[[#This Row],[Amount Accepted (ABII)]]))</f>
        <v>0</v>
      </c>
      <c r="AY100" s="20">
        <f>IF((t_ExtractAll[[#This Row],[Amount Accepted ABII '[EUR']]]-t_ExtractAll[[#This Row],[Amount Accepted Plant '[EUR']]])&lt;0,0,t_ExtractAll[[#This Row],[Amount Accepted ABII '[EUR']]]-t_ExtractAll[[#This Row],[Amount Accepted Plant '[EUR']]])</f>
        <v>0</v>
      </c>
      <c r="AZ100"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01" spans="1:52" ht="14.25" hidden="1" customHeight="1" x14ac:dyDescent="0.25">
      <c r="A101" t="s">
        <v>786</v>
      </c>
      <c r="B101" s="16">
        <v>42383</v>
      </c>
      <c r="C101" s="16">
        <v>42384</v>
      </c>
      <c r="D101" s="16">
        <v>42387</v>
      </c>
      <c r="E101">
        <v>2016035</v>
      </c>
      <c r="F101" t="s">
        <v>64</v>
      </c>
      <c r="G101" t="s">
        <v>777</v>
      </c>
      <c r="H101" t="s">
        <v>86</v>
      </c>
      <c r="I101" t="s">
        <v>778</v>
      </c>
      <c r="J101" t="s">
        <v>118</v>
      </c>
      <c r="K101" t="s">
        <v>69</v>
      </c>
      <c r="L101" t="s">
        <v>718</v>
      </c>
      <c r="N101" t="s">
        <v>161</v>
      </c>
      <c r="O101" t="s">
        <v>211</v>
      </c>
      <c r="P101" t="s">
        <v>787</v>
      </c>
      <c r="Q101">
        <v>8025546</v>
      </c>
      <c r="R101">
        <v>4500210952</v>
      </c>
      <c r="U101" t="s">
        <v>788</v>
      </c>
      <c r="V101" t="s">
        <v>145</v>
      </c>
      <c r="W101">
        <v>3662</v>
      </c>
      <c r="X101" t="s">
        <v>789</v>
      </c>
      <c r="Y101" t="s">
        <v>357</v>
      </c>
      <c r="Z101">
        <v>0.2</v>
      </c>
      <c r="AB101" t="s">
        <v>112</v>
      </c>
      <c r="AC101" t="s">
        <v>164</v>
      </c>
      <c r="AE101" s="3"/>
      <c r="AF101" s="3"/>
      <c r="AG101">
        <v>14.98</v>
      </c>
      <c r="AH101" t="s">
        <v>82</v>
      </c>
      <c r="AI101" s="18">
        <v>14.98</v>
      </c>
      <c r="AJ101">
        <v>0</v>
      </c>
      <c r="AK101">
        <v>14.98</v>
      </c>
      <c r="AL101">
        <v>14.98</v>
      </c>
      <c r="AM101" s="19" t="s">
        <v>82</v>
      </c>
      <c r="AN101">
        <v>12.37</v>
      </c>
      <c r="AO101">
        <v>0</v>
      </c>
      <c r="AP101">
        <v>12.37</v>
      </c>
      <c r="AQ101">
        <v>12.37</v>
      </c>
      <c r="AR101" s="19" t="s">
        <v>82</v>
      </c>
      <c r="AS101">
        <v>0</v>
      </c>
      <c r="AT101" s="20">
        <f>IF(t_ExtractAll[[#This Row],[Currency]]="GBP",t_ExtractAll[[#This Row],[Claimed Amount]]*$BD$2,IF(t_ExtractAll[[#This Row],[Currency]]="USD",t_ExtractAll[[#This Row],[Claimed Amount]]*$BD$3,IF(t_ExtractAll[[#This Row],[Currency]]="MXN",t_ExtractAll[[#This Row],[Claimed Amount]]*$BD$4,t_ExtractAll[[#This Row],[Claimed Amount]])))</f>
        <v>14.98</v>
      </c>
      <c r="AU101" s="20">
        <f>IF(t_ExtractAll[[#This Row],[Currency2]]="GBP",t_ExtractAll[[#This Row],[Accruals Plant]]*$BD$2,IF(t_ExtractAll[[#This Row],[Currency2]]="USD",t_ExtractAll[[#This Row],[Accruals Plant]]*$BD$3,IF(t_ExtractAll[[#This Row],[Currency2]]="MXN",t_ExtractAll[[#This Row],[Accruals Plant]]*$BD$4,t_ExtractAll[[#This Row],[Accruals Plant]])))</f>
        <v>12.37</v>
      </c>
      <c r="AV101" s="20">
        <f>IF(t_ExtractAll[[#This Row],[IMD_Currency]]="GBP",t_ExtractAll[[#This Row],[Accruals ABII]]*$BD$2,IF(t_ExtractAll[[#This Row],[IMD_Currency]]="USD",t_ExtractAll[[#This Row],[Accruals ABII]]*$BD$3,t_ExtractAll[[#This Row],[Accruals ABII]]))</f>
        <v>14.98</v>
      </c>
      <c r="AW101" s="20">
        <f>IF(t_ExtractAll[[#This Row],[Currency2]]="GBP",t_ExtractAll[[#This Row],[PlantAmountAccepted]]*$BD$2,IF(t_ExtractAll[[#This Row],[Currency2]]="USD",t_ExtractAll[[#This Row],[PlantAmountAccepted]]*$BD$3,IF(t_ExtractAll[[#This Row],[Currency2]]="MXN",t_ExtractAll[[#This Row],[PlantAmountAccepted]]*$BD$4,t_ExtractAll[[#This Row],[PlantAmountAccepted]])))</f>
        <v>12.37</v>
      </c>
      <c r="AX101" s="20">
        <f>IF(t_ExtractAll[[#This Row],[IMD_Currency]]="GBP",t_ExtractAll[[#This Row],[Amount Accepted (ABII)]]*$BD$2,IF(t_ExtractAll[[#This Row],[IMD_Currency]]="USD",t_ExtractAll[[#This Row],[Amount Accepted (ABII)]]*$BD$3,t_ExtractAll[[#This Row],[Amount Accepted (ABII)]]))</f>
        <v>14.98</v>
      </c>
      <c r="AY101" s="20">
        <f>IF((t_ExtractAll[[#This Row],[Amount Accepted ABII '[EUR']]]-t_ExtractAll[[#This Row],[Amount Accepted Plant '[EUR']]])&lt;0,0,t_ExtractAll[[#This Row],[Amount Accepted ABII '[EUR']]]-t_ExtractAll[[#This Row],[Amount Accepted Plant '[EUR']]])</f>
        <v>2.6100000000000012</v>
      </c>
      <c r="AZ1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2" spans="1:52" ht="14.25" hidden="1" customHeight="1" x14ac:dyDescent="0.25">
      <c r="A102" t="s">
        <v>790</v>
      </c>
      <c r="B102" s="16">
        <v>42382</v>
      </c>
      <c r="C102" s="16">
        <v>42622</v>
      </c>
      <c r="D102" s="16">
        <v>42622</v>
      </c>
      <c r="E102">
        <v>2016037</v>
      </c>
      <c r="F102" t="s">
        <v>64</v>
      </c>
      <c r="G102" t="s">
        <v>65</v>
      </c>
      <c r="H102" t="s">
        <v>86</v>
      </c>
      <c r="I102" t="s">
        <v>67</v>
      </c>
      <c r="J102" t="s">
        <v>68</v>
      </c>
      <c r="K102" t="s">
        <v>69</v>
      </c>
      <c r="L102" t="s">
        <v>187</v>
      </c>
      <c r="N102" t="s">
        <v>161</v>
      </c>
      <c r="O102" t="s">
        <v>162</v>
      </c>
      <c r="P102" t="s">
        <v>791</v>
      </c>
      <c r="Q102">
        <v>7653954</v>
      </c>
      <c r="R102" t="s">
        <v>792</v>
      </c>
      <c r="S102">
        <v>80277978</v>
      </c>
      <c r="T102" t="s">
        <v>793</v>
      </c>
      <c r="U102" t="s">
        <v>182</v>
      </c>
      <c r="V102" t="s">
        <v>145</v>
      </c>
      <c r="W102">
        <v>43477</v>
      </c>
      <c r="X102" t="s">
        <v>192</v>
      </c>
      <c r="Y102" t="s">
        <v>357</v>
      </c>
      <c r="Z102">
        <v>0.2</v>
      </c>
      <c r="AB102" t="s">
        <v>112</v>
      </c>
      <c r="AC102" t="s">
        <v>164</v>
      </c>
      <c r="AE102" s="3"/>
      <c r="AF102" s="3"/>
      <c r="AG102">
        <v>0</v>
      </c>
      <c r="AH102" t="s">
        <v>82</v>
      </c>
      <c r="AI102" s="18">
        <v>0</v>
      </c>
      <c r="AJ102">
        <v>0</v>
      </c>
      <c r="AK102">
        <v>0</v>
      </c>
      <c r="AL102">
        <v>0</v>
      </c>
      <c r="AM102" s="19" t="s">
        <v>82</v>
      </c>
      <c r="AN102">
        <v>7.7215999999999996</v>
      </c>
      <c r="AO102">
        <v>4</v>
      </c>
      <c r="AP102">
        <v>11.7216</v>
      </c>
      <c r="AQ102">
        <v>11.7216</v>
      </c>
      <c r="AR102" s="19" t="s">
        <v>82</v>
      </c>
      <c r="AS102">
        <v>0</v>
      </c>
      <c r="AT102" s="20">
        <f>IF(t_ExtractAll[[#This Row],[Currency]]="GBP",t_ExtractAll[[#This Row],[Claimed Amount]]*$BD$2,IF(t_ExtractAll[[#This Row],[Currency]]="USD",t_ExtractAll[[#This Row],[Claimed Amount]]*$BD$3,IF(t_ExtractAll[[#This Row],[Currency]]="MXN",t_ExtractAll[[#This Row],[Claimed Amount]]*$BD$4,t_ExtractAll[[#This Row],[Claimed Amount]])))</f>
        <v>0</v>
      </c>
      <c r="AU102" s="20">
        <f>IF(t_ExtractAll[[#This Row],[Currency2]]="GBP",t_ExtractAll[[#This Row],[Accruals Plant]]*$BD$2,IF(t_ExtractAll[[#This Row],[Currency2]]="USD",t_ExtractAll[[#This Row],[Accruals Plant]]*$BD$3,IF(t_ExtractAll[[#This Row],[Currency2]]="MXN",t_ExtractAll[[#This Row],[Accruals Plant]]*$BD$4,t_ExtractAll[[#This Row],[Accruals Plant]])))</f>
        <v>11.7216</v>
      </c>
      <c r="AV102" s="20">
        <f>IF(t_ExtractAll[[#This Row],[IMD_Currency]]="GBP",t_ExtractAll[[#This Row],[Accruals ABII]]*$BD$2,IF(t_ExtractAll[[#This Row],[IMD_Currency]]="USD",t_ExtractAll[[#This Row],[Accruals ABII]]*$BD$3,t_ExtractAll[[#This Row],[Accruals ABII]]))</f>
        <v>0</v>
      </c>
      <c r="AW102" s="20">
        <f>IF(t_ExtractAll[[#This Row],[Currency2]]="GBP",t_ExtractAll[[#This Row],[PlantAmountAccepted]]*$BD$2,IF(t_ExtractAll[[#This Row],[Currency2]]="USD",t_ExtractAll[[#This Row],[PlantAmountAccepted]]*$BD$3,IF(t_ExtractAll[[#This Row],[Currency2]]="MXN",t_ExtractAll[[#This Row],[PlantAmountAccepted]]*$BD$4,t_ExtractAll[[#This Row],[PlantAmountAccepted]])))</f>
        <v>11.7216</v>
      </c>
      <c r="AX102" s="20">
        <f>IF(t_ExtractAll[[#This Row],[IMD_Currency]]="GBP",t_ExtractAll[[#This Row],[Amount Accepted (ABII)]]*$BD$2,IF(t_ExtractAll[[#This Row],[IMD_Currency]]="USD",t_ExtractAll[[#This Row],[Amount Accepted (ABII)]]*$BD$3,t_ExtractAll[[#This Row],[Amount Accepted (ABII)]]))</f>
        <v>0</v>
      </c>
      <c r="AY102" s="20">
        <f>IF((t_ExtractAll[[#This Row],[Amount Accepted ABII '[EUR']]]-t_ExtractAll[[#This Row],[Amount Accepted Plant '[EUR']]])&lt;0,0,t_ExtractAll[[#This Row],[Amount Accepted ABII '[EUR']]]-t_ExtractAll[[#This Row],[Amount Accepted Plant '[EUR']]])</f>
        <v>0</v>
      </c>
      <c r="AZ1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 spans="1:52" ht="14.25" hidden="1" customHeight="1" x14ac:dyDescent="0.25">
      <c r="A103" t="s">
        <v>794</v>
      </c>
      <c r="B103" s="16">
        <v>42381</v>
      </c>
      <c r="C103" s="16">
        <v>42390</v>
      </c>
      <c r="D103" s="16">
        <v>42390</v>
      </c>
      <c r="E103">
        <v>2016036</v>
      </c>
      <c r="F103" t="s">
        <v>64</v>
      </c>
      <c r="G103" t="s">
        <v>795</v>
      </c>
      <c r="H103" t="s">
        <v>86</v>
      </c>
      <c r="I103" t="s">
        <v>353</v>
      </c>
      <c r="J103" t="s">
        <v>118</v>
      </c>
      <c r="K103" t="s">
        <v>88</v>
      </c>
      <c r="L103" t="s">
        <v>70</v>
      </c>
      <c r="N103" t="s">
        <v>71</v>
      </c>
      <c r="O103" t="s">
        <v>444</v>
      </c>
      <c r="P103" s="3" t="s">
        <v>796</v>
      </c>
      <c r="Q103">
        <v>7585155</v>
      </c>
      <c r="U103" t="s">
        <v>341</v>
      </c>
      <c r="V103" t="s">
        <v>145</v>
      </c>
      <c r="W103">
        <v>19454</v>
      </c>
      <c r="X103" t="s">
        <v>797</v>
      </c>
      <c r="Y103" t="s">
        <v>280</v>
      </c>
      <c r="Z103">
        <v>2.8512</v>
      </c>
      <c r="AB103" t="s">
        <v>79</v>
      </c>
      <c r="AC103" t="s">
        <v>127</v>
      </c>
      <c r="AD103" t="s">
        <v>798</v>
      </c>
      <c r="AE103" s="3"/>
      <c r="AF103" s="3"/>
      <c r="AG103">
        <v>236.07</v>
      </c>
      <c r="AH103" t="s">
        <v>82</v>
      </c>
      <c r="AI103" s="18">
        <v>0</v>
      </c>
      <c r="AJ103">
        <v>0</v>
      </c>
      <c r="AK103">
        <v>0</v>
      </c>
      <c r="AM103" s="19" t="s">
        <v>82</v>
      </c>
      <c r="AN103">
        <v>0</v>
      </c>
      <c r="AO103">
        <v>0</v>
      </c>
      <c r="AP103">
        <v>0</v>
      </c>
      <c r="AR103" s="19" t="s">
        <v>82</v>
      </c>
      <c r="AS103">
        <v>0</v>
      </c>
      <c r="AT103" s="20">
        <f>IF(t_ExtractAll[[#This Row],[Currency]]="GBP",t_ExtractAll[[#This Row],[Claimed Amount]]*$BD$2,IF(t_ExtractAll[[#This Row],[Currency]]="USD",t_ExtractAll[[#This Row],[Claimed Amount]]*$BD$3,IF(t_ExtractAll[[#This Row],[Currency]]="MXN",t_ExtractAll[[#This Row],[Claimed Amount]]*$BD$4,t_ExtractAll[[#This Row],[Claimed Amount]])))</f>
        <v>236.07</v>
      </c>
      <c r="AU103" s="20">
        <f>IF(t_ExtractAll[[#This Row],[Currency2]]="GBP",t_ExtractAll[[#This Row],[Accruals Plant]]*$BD$2,IF(t_ExtractAll[[#This Row],[Currency2]]="USD",t_ExtractAll[[#This Row],[Accruals Plant]]*$BD$3,IF(t_ExtractAll[[#This Row],[Currency2]]="MXN",t_ExtractAll[[#This Row],[Accruals Plant]]*$BD$4,t_ExtractAll[[#This Row],[Accruals Plant]])))</f>
        <v>0</v>
      </c>
      <c r="AV103" s="20">
        <f>IF(t_ExtractAll[[#This Row],[IMD_Currency]]="GBP",t_ExtractAll[[#This Row],[Accruals ABII]]*$BD$2,IF(t_ExtractAll[[#This Row],[IMD_Currency]]="USD",t_ExtractAll[[#This Row],[Accruals ABII]]*$BD$3,t_ExtractAll[[#This Row],[Accruals ABII]]))</f>
        <v>0</v>
      </c>
      <c r="AW1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 s="20">
        <f>IF(t_ExtractAll[[#This Row],[IMD_Currency]]="GBP",t_ExtractAll[[#This Row],[Amount Accepted (ABII)]]*$BD$2,IF(t_ExtractAll[[#This Row],[IMD_Currency]]="USD",t_ExtractAll[[#This Row],[Amount Accepted (ABII)]]*$BD$3,t_ExtractAll[[#This Row],[Amount Accepted (ABII)]]))</f>
        <v>0</v>
      </c>
      <c r="AY103" s="20">
        <f>IF((t_ExtractAll[[#This Row],[Amount Accepted ABII '[EUR']]]-t_ExtractAll[[#This Row],[Amount Accepted Plant '[EUR']]])&lt;0,0,t_ExtractAll[[#This Row],[Amount Accepted ABII '[EUR']]]-t_ExtractAll[[#This Row],[Amount Accepted Plant '[EUR']]])</f>
        <v>0</v>
      </c>
      <c r="AZ1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4" spans="1:52" ht="14.25" hidden="1" customHeight="1" x14ac:dyDescent="0.25">
      <c r="A104" t="s">
        <v>799</v>
      </c>
      <c r="B104" s="16">
        <v>42384</v>
      </c>
      <c r="C104" s="16">
        <v>42528</v>
      </c>
      <c r="D104" s="16">
        <v>42530</v>
      </c>
      <c r="E104">
        <v>2016038</v>
      </c>
      <c r="F104" t="s">
        <v>64</v>
      </c>
      <c r="G104" t="s">
        <v>800</v>
      </c>
      <c r="H104" t="s">
        <v>66</v>
      </c>
      <c r="I104" t="s">
        <v>801</v>
      </c>
      <c r="J104" t="s">
        <v>118</v>
      </c>
      <c r="K104" t="s">
        <v>69</v>
      </c>
      <c r="L104" t="s">
        <v>512</v>
      </c>
      <c r="N104" t="s">
        <v>90</v>
      </c>
      <c r="O104" t="s">
        <v>72</v>
      </c>
      <c r="P104" t="s">
        <v>802</v>
      </c>
      <c r="Q104" t="s">
        <v>803</v>
      </c>
      <c r="R104" t="s">
        <v>804</v>
      </c>
      <c r="U104" t="s">
        <v>108</v>
      </c>
      <c r="V104" t="s">
        <v>109</v>
      </c>
      <c r="W104">
        <v>38076</v>
      </c>
      <c r="X104" t="s">
        <v>805</v>
      </c>
      <c r="Z104">
        <v>224.928</v>
      </c>
      <c r="AB104" t="s">
        <v>79</v>
      </c>
      <c r="AC104" t="s">
        <v>80</v>
      </c>
      <c r="AD104" t="s">
        <v>806</v>
      </c>
      <c r="AE104" s="3"/>
      <c r="AF104" s="3"/>
      <c r="AG104">
        <v>1658.9</v>
      </c>
      <c r="AH104" t="s">
        <v>82</v>
      </c>
      <c r="AI104" s="18">
        <v>0</v>
      </c>
      <c r="AJ104">
        <v>386.04</v>
      </c>
      <c r="AK104">
        <v>386.04</v>
      </c>
      <c r="AL104">
        <v>386.04</v>
      </c>
      <c r="AM104" s="19" t="s">
        <v>82</v>
      </c>
      <c r="AN104">
        <v>0</v>
      </c>
      <c r="AO104">
        <v>146.96</v>
      </c>
      <c r="AP104">
        <v>146.96</v>
      </c>
      <c r="AQ104">
        <v>146.96</v>
      </c>
      <c r="AR104" s="19" t="s">
        <v>82</v>
      </c>
      <c r="AS104">
        <v>239.05</v>
      </c>
      <c r="AT104" s="20">
        <f>IF(t_ExtractAll[[#This Row],[Currency]]="GBP",t_ExtractAll[[#This Row],[Claimed Amount]]*$BD$2,IF(t_ExtractAll[[#This Row],[Currency]]="USD",t_ExtractAll[[#This Row],[Claimed Amount]]*$BD$3,IF(t_ExtractAll[[#This Row],[Currency]]="MXN",t_ExtractAll[[#This Row],[Claimed Amount]]*$BD$4,t_ExtractAll[[#This Row],[Claimed Amount]])))</f>
        <v>1658.9</v>
      </c>
      <c r="AU104" s="20">
        <f>IF(t_ExtractAll[[#This Row],[Currency2]]="GBP",t_ExtractAll[[#This Row],[Accruals Plant]]*$BD$2,IF(t_ExtractAll[[#This Row],[Currency2]]="USD",t_ExtractAll[[#This Row],[Accruals Plant]]*$BD$3,IF(t_ExtractAll[[#This Row],[Currency2]]="MXN",t_ExtractAll[[#This Row],[Accruals Plant]]*$BD$4,t_ExtractAll[[#This Row],[Accruals Plant]])))</f>
        <v>146.96</v>
      </c>
      <c r="AV104" s="20">
        <f>IF(t_ExtractAll[[#This Row],[IMD_Currency]]="GBP",t_ExtractAll[[#This Row],[Accruals ABII]]*$BD$2,IF(t_ExtractAll[[#This Row],[IMD_Currency]]="USD",t_ExtractAll[[#This Row],[Accruals ABII]]*$BD$3,t_ExtractAll[[#This Row],[Accruals ABII]]))</f>
        <v>386.04</v>
      </c>
      <c r="AW104" s="20">
        <f>IF(t_ExtractAll[[#This Row],[Currency2]]="GBP",t_ExtractAll[[#This Row],[PlantAmountAccepted]]*$BD$2,IF(t_ExtractAll[[#This Row],[Currency2]]="USD",t_ExtractAll[[#This Row],[PlantAmountAccepted]]*$BD$3,IF(t_ExtractAll[[#This Row],[Currency2]]="MXN",t_ExtractAll[[#This Row],[PlantAmountAccepted]]*$BD$4,t_ExtractAll[[#This Row],[PlantAmountAccepted]])))</f>
        <v>146.96</v>
      </c>
      <c r="AX104" s="20">
        <f>IF(t_ExtractAll[[#This Row],[IMD_Currency]]="GBP",t_ExtractAll[[#This Row],[Amount Accepted (ABII)]]*$BD$2,IF(t_ExtractAll[[#This Row],[IMD_Currency]]="USD",t_ExtractAll[[#This Row],[Amount Accepted (ABII)]]*$BD$3,t_ExtractAll[[#This Row],[Amount Accepted (ABII)]]))</f>
        <v>386.04</v>
      </c>
      <c r="AY104" s="20">
        <f>IF((t_ExtractAll[[#This Row],[Amount Accepted ABII '[EUR']]]-t_ExtractAll[[#This Row],[Amount Accepted Plant '[EUR']]])&lt;0,0,t_ExtractAll[[#This Row],[Amount Accepted ABII '[EUR']]]-t_ExtractAll[[#This Row],[Amount Accepted Plant '[EUR']]])</f>
        <v>239.08</v>
      </c>
      <c r="AZ1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5" spans="1:52" ht="14.25" hidden="1" customHeight="1" x14ac:dyDescent="0.25">
      <c r="A105" t="s">
        <v>807</v>
      </c>
      <c r="B105" s="16">
        <v>42382</v>
      </c>
      <c r="C105" s="16">
        <v>42395</v>
      </c>
      <c r="D105" s="16">
        <v>42424</v>
      </c>
      <c r="E105">
        <v>2016041</v>
      </c>
      <c r="F105" t="s">
        <v>64</v>
      </c>
      <c r="G105" t="s">
        <v>305</v>
      </c>
      <c r="H105" t="s">
        <v>306</v>
      </c>
      <c r="I105" t="s">
        <v>307</v>
      </c>
      <c r="J105" t="s">
        <v>118</v>
      </c>
      <c r="K105" t="s">
        <v>69</v>
      </c>
      <c r="L105" t="s">
        <v>139</v>
      </c>
      <c r="N105" t="s">
        <v>90</v>
      </c>
      <c r="O105" t="s">
        <v>121</v>
      </c>
      <c r="P105" s="3" t="s">
        <v>808</v>
      </c>
      <c r="Q105">
        <v>8091637</v>
      </c>
      <c r="R105" t="s">
        <v>754</v>
      </c>
      <c r="S105">
        <v>80338335</v>
      </c>
      <c r="U105" t="s">
        <v>144</v>
      </c>
      <c r="V105" t="s">
        <v>145</v>
      </c>
      <c r="W105">
        <v>47957</v>
      </c>
      <c r="X105" t="s">
        <v>755</v>
      </c>
      <c r="Y105" t="s">
        <v>633</v>
      </c>
      <c r="Z105">
        <v>10.9056</v>
      </c>
      <c r="AB105" t="s">
        <v>79</v>
      </c>
      <c r="AC105" t="s">
        <v>127</v>
      </c>
      <c r="AD105" t="s">
        <v>809</v>
      </c>
      <c r="AE105" s="3"/>
      <c r="AF105" s="3"/>
      <c r="AG105">
        <v>0</v>
      </c>
      <c r="AH105" t="s">
        <v>82</v>
      </c>
      <c r="AI105" s="18">
        <v>0</v>
      </c>
      <c r="AJ105">
        <v>0</v>
      </c>
      <c r="AK105">
        <v>0</v>
      </c>
      <c r="AL105">
        <v>0</v>
      </c>
      <c r="AM105" s="19" t="s">
        <v>82</v>
      </c>
      <c r="AN105">
        <v>0</v>
      </c>
      <c r="AO105">
        <v>0</v>
      </c>
      <c r="AP105">
        <v>0</v>
      </c>
      <c r="AQ105">
        <v>0</v>
      </c>
      <c r="AR105" s="19" t="s">
        <v>82</v>
      </c>
      <c r="AS105">
        <v>0</v>
      </c>
      <c r="AT105" s="20">
        <f>IF(t_ExtractAll[[#This Row],[Currency]]="GBP",t_ExtractAll[[#This Row],[Claimed Amount]]*$BD$2,IF(t_ExtractAll[[#This Row],[Currency]]="USD",t_ExtractAll[[#This Row],[Claimed Amount]]*$BD$3,IF(t_ExtractAll[[#This Row],[Currency]]="MXN",t_ExtractAll[[#This Row],[Claimed Amount]]*$BD$4,t_ExtractAll[[#This Row],[Claimed Amount]])))</f>
        <v>0</v>
      </c>
      <c r="AU105" s="20">
        <f>IF(t_ExtractAll[[#This Row],[Currency2]]="GBP",t_ExtractAll[[#This Row],[Accruals Plant]]*$BD$2,IF(t_ExtractAll[[#This Row],[Currency2]]="USD",t_ExtractAll[[#This Row],[Accruals Plant]]*$BD$3,IF(t_ExtractAll[[#This Row],[Currency2]]="MXN",t_ExtractAll[[#This Row],[Accruals Plant]]*$BD$4,t_ExtractAll[[#This Row],[Accruals Plant]])))</f>
        <v>0</v>
      </c>
      <c r="AV105" s="20">
        <f>IF(t_ExtractAll[[#This Row],[IMD_Currency]]="GBP",t_ExtractAll[[#This Row],[Accruals ABII]]*$BD$2,IF(t_ExtractAll[[#This Row],[IMD_Currency]]="USD",t_ExtractAll[[#This Row],[Accruals ABII]]*$BD$3,t_ExtractAll[[#This Row],[Accruals ABII]]))</f>
        <v>0</v>
      </c>
      <c r="AW1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5" s="20">
        <f>IF(t_ExtractAll[[#This Row],[IMD_Currency]]="GBP",t_ExtractAll[[#This Row],[Amount Accepted (ABII)]]*$BD$2,IF(t_ExtractAll[[#This Row],[IMD_Currency]]="USD",t_ExtractAll[[#This Row],[Amount Accepted (ABII)]]*$BD$3,t_ExtractAll[[#This Row],[Amount Accepted (ABII)]]))</f>
        <v>0</v>
      </c>
      <c r="AY105" s="20">
        <f>IF((t_ExtractAll[[#This Row],[Amount Accepted ABII '[EUR']]]-t_ExtractAll[[#This Row],[Amount Accepted Plant '[EUR']]])&lt;0,0,t_ExtractAll[[#This Row],[Amount Accepted ABII '[EUR']]]-t_ExtractAll[[#This Row],[Amount Accepted Plant '[EUR']]])</f>
        <v>0</v>
      </c>
      <c r="AZ1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 spans="1:52" ht="14.25" hidden="1" customHeight="1" x14ac:dyDescent="0.25">
      <c r="A106" t="s">
        <v>810</v>
      </c>
      <c r="B106" s="16">
        <v>42384</v>
      </c>
      <c r="C106" s="16">
        <v>42528</v>
      </c>
      <c r="D106" s="16">
        <v>42530</v>
      </c>
      <c r="E106">
        <v>2016039</v>
      </c>
      <c r="F106" t="s">
        <v>64</v>
      </c>
      <c r="G106" t="s">
        <v>800</v>
      </c>
      <c r="H106" t="s">
        <v>66</v>
      </c>
      <c r="I106" t="s">
        <v>801</v>
      </c>
      <c r="J106" t="s">
        <v>118</v>
      </c>
      <c r="K106" t="s">
        <v>69</v>
      </c>
      <c r="L106" t="s">
        <v>512</v>
      </c>
      <c r="N106" t="s">
        <v>90</v>
      </c>
      <c r="O106" t="s">
        <v>72</v>
      </c>
      <c r="P106" t="s">
        <v>802</v>
      </c>
      <c r="U106" t="s">
        <v>108</v>
      </c>
      <c r="V106" t="s">
        <v>109</v>
      </c>
      <c r="Z106">
        <v>546.48</v>
      </c>
      <c r="AB106" t="s">
        <v>79</v>
      </c>
      <c r="AC106" t="s">
        <v>80</v>
      </c>
      <c r="AE106" s="3"/>
      <c r="AF106" s="3"/>
      <c r="AG106">
        <v>1782.33</v>
      </c>
      <c r="AH106" t="s">
        <v>82</v>
      </c>
      <c r="AI106" s="18">
        <v>0</v>
      </c>
      <c r="AJ106">
        <v>400.24</v>
      </c>
      <c r="AK106">
        <v>400.24</v>
      </c>
      <c r="AL106">
        <v>400.24</v>
      </c>
      <c r="AM106" s="19" t="s">
        <v>82</v>
      </c>
      <c r="AN106">
        <v>0</v>
      </c>
      <c r="AO106">
        <v>143.41</v>
      </c>
      <c r="AP106">
        <v>143.41</v>
      </c>
      <c r="AQ106">
        <v>143.41</v>
      </c>
      <c r="AR106" s="19" t="s">
        <v>82</v>
      </c>
      <c r="AS106">
        <v>256.83</v>
      </c>
      <c r="AT106" s="20">
        <f>IF(t_ExtractAll[[#This Row],[Currency]]="GBP",t_ExtractAll[[#This Row],[Claimed Amount]]*$BD$2,IF(t_ExtractAll[[#This Row],[Currency]]="USD",t_ExtractAll[[#This Row],[Claimed Amount]]*$BD$3,IF(t_ExtractAll[[#This Row],[Currency]]="MXN",t_ExtractAll[[#This Row],[Claimed Amount]]*$BD$4,t_ExtractAll[[#This Row],[Claimed Amount]])))</f>
        <v>1782.33</v>
      </c>
      <c r="AU106" s="20">
        <f>IF(t_ExtractAll[[#This Row],[Currency2]]="GBP",t_ExtractAll[[#This Row],[Accruals Plant]]*$BD$2,IF(t_ExtractAll[[#This Row],[Currency2]]="USD",t_ExtractAll[[#This Row],[Accruals Plant]]*$BD$3,IF(t_ExtractAll[[#This Row],[Currency2]]="MXN",t_ExtractAll[[#This Row],[Accruals Plant]]*$BD$4,t_ExtractAll[[#This Row],[Accruals Plant]])))</f>
        <v>143.41</v>
      </c>
      <c r="AV106" s="20">
        <f>IF(t_ExtractAll[[#This Row],[IMD_Currency]]="GBP",t_ExtractAll[[#This Row],[Accruals ABII]]*$BD$2,IF(t_ExtractAll[[#This Row],[IMD_Currency]]="USD",t_ExtractAll[[#This Row],[Accruals ABII]]*$BD$3,t_ExtractAll[[#This Row],[Accruals ABII]]))</f>
        <v>400.24</v>
      </c>
      <c r="AW106" s="20">
        <f>IF(t_ExtractAll[[#This Row],[Currency2]]="GBP",t_ExtractAll[[#This Row],[PlantAmountAccepted]]*$BD$2,IF(t_ExtractAll[[#This Row],[Currency2]]="USD",t_ExtractAll[[#This Row],[PlantAmountAccepted]]*$BD$3,IF(t_ExtractAll[[#This Row],[Currency2]]="MXN",t_ExtractAll[[#This Row],[PlantAmountAccepted]]*$BD$4,t_ExtractAll[[#This Row],[PlantAmountAccepted]])))</f>
        <v>143.41</v>
      </c>
      <c r="AX106" s="20">
        <f>IF(t_ExtractAll[[#This Row],[IMD_Currency]]="GBP",t_ExtractAll[[#This Row],[Amount Accepted (ABII)]]*$BD$2,IF(t_ExtractAll[[#This Row],[IMD_Currency]]="USD",t_ExtractAll[[#This Row],[Amount Accepted (ABII)]]*$BD$3,t_ExtractAll[[#This Row],[Amount Accepted (ABII)]]))</f>
        <v>400.24</v>
      </c>
      <c r="AY106" s="20">
        <f>IF((t_ExtractAll[[#This Row],[Amount Accepted ABII '[EUR']]]-t_ExtractAll[[#This Row],[Amount Accepted Plant '[EUR']]])&lt;0,0,t_ExtractAll[[#This Row],[Amount Accepted ABII '[EUR']]]-t_ExtractAll[[#This Row],[Amount Accepted Plant '[EUR']]])</f>
        <v>256.83000000000004</v>
      </c>
      <c r="AZ1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7" spans="1:52" ht="14.25" hidden="1" customHeight="1" x14ac:dyDescent="0.25">
      <c r="A107" t="s">
        <v>811</v>
      </c>
      <c r="B107" s="16">
        <v>42383</v>
      </c>
      <c r="C107" s="16">
        <v>42706</v>
      </c>
      <c r="D107" s="16">
        <v>42725</v>
      </c>
      <c r="E107">
        <v>2016043</v>
      </c>
      <c r="F107" t="s">
        <v>64</v>
      </c>
      <c r="G107" t="s">
        <v>544</v>
      </c>
      <c r="H107" t="s">
        <v>287</v>
      </c>
      <c r="I107" t="s">
        <v>545</v>
      </c>
      <c r="J107" t="s">
        <v>118</v>
      </c>
      <c r="K107" t="s">
        <v>69</v>
      </c>
      <c r="L107" t="s">
        <v>160</v>
      </c>
      <c r="N107" t="s">
        <v>90</v>
      </c>
      <c r="O107" t="s">
        <v>91</v>
      </c>
      <c r="P107" s="3" t="s">
        <v>812</v>
      </c>
      <c r="R107" t="s">
        <v>748</v>
      </c>
      <c r="T107" t="s">
        <v>813</v>
      </c>
      <c r="U107" t="s">
        <v>75</v>
      </c>
      <c r="V107" t="s">
        <v>76</v>
      </c>
      <c r="W107" t="s">
        <v>626</v>
      </c>
      <c r="Y107" t="s">
        <v>814</v>
      </c>
      <c r="Z107">
        <v>56.231999999999999</v>
      </c>
      <c r="AB107" t="s">
        <v>97</v>
      </c>
      <c r="AC107" t="s">
        <v>98</v>
      </c>
      <c r="AD107" t="s">
        <v>815</v>
      </c>
      <c r="AE107" s="3"/>
      <c r="AF107" s="3"/>
      <c r="AG107">
        <v>8715.3845999999994</v>
      </c>
      <c r="AH107" t="s">
        <v>82</v>
      </c>
      <c r="AI107" s="18">
        <v>0</v>
      </c>
      <c r="AJ107">
        <v>0</v>
      </c>
      <c r="AK107">
        <v>0</v>
      </c>
      <c r="AL107">
        <v>0</v>
      </c>
      <c r="AM107" s="19" t="s">
        <v>82</v>
      </c>
      <c r="AN107">
        <v>0</v>
      </c>
      <c r="AO107">
        <v>0</v>
      </c>
      <c r="AP107">
        <v>0</v>
      </c>
      <c r="AQ107">
        <v>0</v>
      </c>
      <c r="AR107" s="19" t="s">
        <v>82</v>
      </c>
      <c r="AS107">
        <v>0</v>
      </c>
      <c r="AT107" s="20">
        <f>IF(t_ExtractAll[[#This Row],[Currency]]="GBP",t_ExtractAll[[#This Row],[Claimed Amount]]*$BD$2,IF(t_ExtractAll[[#This Row],[Currency]]="USD",t_ExtractAll[[#This Row],[Claimed Amount]]*$BD$3,IF(t_ExtractAll[[#This Row],[Currency]]="MXN",t_ExtractAll[[#This Row],[Claimed Amount]]*$BD$4,t_ExtractAll[[#This Row],[Claimed Amount]])))</f>
        <v>8715.3845999999994</v>
      </c>
      <c r="AU107" s="20">
        <f>IF(t_ExtractAll[[#This Row],[Currency2]]="GBP",t_ExtractAll[[#This Row],[Accruals Plant]]*$BD$2,IF(t_ExtractAll[[#This Row],[Currency2]]="USD",t_ExtractAll[[#This Row],[Accruals Plant]]*$BD$3,IF(t_ExtractAll[[#This Row],[Currency2]]="MXN",t_ExtractAll[[#This Row],[Accruals Plant]]*$BD$4,t_ExtractAll[[#This Row],[Accruals Plant]])))</f>
        <v>0</v>
      </c>
      <c r="AV107" s="20">
        <f>IF(t_ExtractAll[[#This Row],[IMD_Currency]]="GBP",t_ExtractAll[[#This Row],[Accruals ABII]]*$BD$2,IF(t_ExtractAll[[#This Row],[IMD_Currency]]="USD",t_ExtractAll[[#This Row],[Accruals ABII]]*$BD$3,t_ExtractAll[[#This Row],[Accruals ABII]]))</f>
        <v>0</v>
      </c>
      <c r="AW1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 s="20">
        <f>IF(t_ExtractAll[[#This Row],[IMD_Currency]]="GBP",t_ExtractAll[[#This Row],[Amount Accepted (ABII)]]*$BD$2,IF(t_ExtractAll[[#This Row],[IMD_Currency]]="USD",t_ExtractAll[[#This Row],[Amount Accepted (ABII)]]*$BD$3,t_ExtractAll[[#This Row],[Amount Accepted (ABII)]]))</f>
        <v>0</v>
      </c>
      <c r="AY107" s="20">
        <f>IF((t_ExtractAll[[#This Row],[Amount Accepted ABII '[EUR']]]-t_ExtractAll[[#This Row],[Amount Accepted Plant '[EUR']]])&lt;0,0,t_ExtractAll[[#This Row],[Amount Accepted ABII '[EUR']]]-t_ExtractAll[[#This Row],[Amount Accepted Plant '[EUR']]])</f>
        <v>0</v>
      </c>
      <c r="AZ1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08" spans="1:52" ht="14.25" hidden="1" customHeight="1" x14ac:dyDescent="0.25">
      <c r="A108" t="s">
        <v>816</v>
      </c>
      <c r="B108" s="16">
        <v>42383</v>
      </c>
      <c r="C108" s="16">
        <v>42384</v>
      </c>
      <c r="D108" s="16">
        <v>42521</v>
      </c>
      <c r="E108">
        <v>2016042</v>
      </c>
      <c r="F108" t="s">
        <v>64</v>
      </c>
      <c r="G108" t="s">
        <v>428</v>
      </c>
      <c r="H108" t="s">
        <v>86</v>
      </c>
      <c r="I108" t="s">
        <v>429</v>
      </c>
      <c r="J108" t="s">
        <v>118</v>
      </c>
      <c r="K108" t="s">
        <v>88</v>
      </c>
      <c r="L108" t="s">
        <v>187</v>
      </c>
      <c r="N108" t="s">
        <v>90</v>
      </c>
      <c r="O108" t="s">
        <v>211</v>
      </c>
      <c r="P108" t="s">
        <v>817</v>
      </c>
      <c r="Q108">
        <v>7921499</v>
      </c>
      <c r="R108" t="s">
        <v>818</v>
      </c>
      <c r="U108" t="s">
        <v>182</v>
      </c>
      <c r="V108" t="s">
        <v>145</v>
      </c>
      <c r="W108">
        <v>43477</v>
      </c>
      <c r="X108" t="s">
        <v>192</v>
      </c>
      <c r="Y108" t="s">
        <v>819</v>
      </c>
      <c r="Z108">
        <v>0.6</v>
      </c>
      <c r="AB108" t="s">
        <v>112</v>
      </c>
      <c r="AC108" t="s">
        <v>164</v>
      </c>
      <c r="AD108" s="3" t="s">
        <v>820</v>
      </c>
      <c r="AE108" s="3"/>
      <c r="AF108" s="3"/>
      <c r="AG108">
        <v>0</v>
      </c>
      <c r="AH108" t="s">
        <v>82</v>
      </c>
      <c r="AI108" s="18">
        <v>34.71</v>
      </c>
      <c r="AJ108">
        <v>0</v>
      </c>
      <c r="AK108">
        <v>34.71</v>
      </c>
      <c r="AM108" s="19" t="s">
        <v>82</v>
      </c>
      <c r="AN108">
        <v>23.9</v>
      </c>
      <c r="AO108">
        <v>0</v>
      </c>
      <c r="AP108">
        <v>23.9</v>
      </c>
      <c r="AR108" s="19" t="s">
        <v>82</v>
      </c>
      <c r="AS108">
        <v>0</v>
      </c>
      <c r="AT108" s="20">
        <f>IF(t_ExtractAll[[#This Row],[Currency]]="GBP",t_ExtractAll[[#This Row],[Claimed Amount]]*$BD$2,IF(t_ExtractAll[[#This Row],[Currency]]="USD",t_ExtractAll[[#This Row],[Claimed Amount]]*$BD$3,IF(t_ExtractAll[[#This Row],[Currency]]="MXN",t_ExtractAll[[#This Row],[Claimed Amount]]*$BD$4,t_ExtractAll[[#This Row],[Claimed Amount]])))</f>
        <v>0</v>
      </c>
      <c r="AU108" s="20">
        <f>IF(t_ExtractAll[[#This Row],[Currency2]]="GBP",t_ExtractAll[[#This Row],[Accruals Plant]]*$BD$2,IF(t_ExtractAll[[#This Row],[Currency2]]="USD",t_ExtractAll[[#This Row],[Accruals Plant]]*$BD$3,IF(t_ExtractAll[[#This Row],[Currency2]]="MXN",t_ExtractAll[[#This Row],[Accruals Plant]]*$BD$4,t_ExtractAll[[#This Row],[Accruals Plant]])))</f>
        <v>23.9</v>
      </c>
      <c r="AV108" s="20">
        <f>IF(t_ExtractAll[[#This Row],[IMD_Currency]]="GBP",t_ExtractAll[[#This Row],[Accruals ABII]]*$BD$2,IF(t_ExtractAll[[#This Row],[IMD_Currency]]="USD",t_ExtractAll[[#This Row],[Accruals ABII]]*$BD$3,t_ExtractAll[[#This Row],[Accruals ABII]]))</f>
        <v>34.71</v>
      </c>
      <c r="AW1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 s="20">
        <f>IF(t_ExtractAll[[#This Row],[IMD_Currency]]="GBP",t_ExtractAll[[#This Row],[Amount Accepted (ABII)]]*$BD$2,IF(t_ExtractAll[[#This Row],[IMD_Currency]]="USD",t_ExtractAll[[#This Row],[Amount Accepted (ABII)]]*$BD$3,t_ExtractAll[[#This Row],[Amount Accepted (ABII)]]))</f>
        <v>0</v>
      </c>
      <c r="AY108" s="20">
        <f>IF((t_ExtractAll[[#This Row],[Amount Accepted ABII '[EUR']]]-t_ExtractAll[[#This Row],[Amount Accepted Plant '[EUR']]])&lt;0,0,t_ExtractAll[[#This Row],[Amount Accepted ABII '[EUR']]]-t_ExtractAll[[#This Row],[Amount Accepted Plant '[EUR']]])</f>
        <v>0</v>
      </c>
      <c r="AZ1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 spans="1:52" ht="14.25" hidden="1" customHeight="1" x14ac:dyDescent="0.25">
      <c r="A109" t="s">
        <v>816</v>
      </c>
      <c r="B109" s="16">
        <v>42383</v>
      </c>
      <c r="C109" s="16">
        <v>42384</v>
      </c>
      <c r="D109" s="16">
        <v>42521</v>
      </c>
      <c r="E109">
        <v>2016042</v>
      </c>
      <c r="F109" t="s">
        <v>64</v>
      </c>
      <c r="G109" t="s">
        <v>428</v>
      </c>
      <c r="H109" t="s">
        <v>86</v>
      </c>
      <c r="I109" t="s">
        <v>429</v>
      </c>
      <c r="J109" t="s">
        <v>118</v>
      </c>
      <c r="K109" t="s">
        <v>69</v>
      </c>
      <c r="L109" t="s">
        <v>187</v>
      </c>
      <c r="N109" t="s">
        <v>90</v>
      </c>
      <c r="O109" t="s">
        <v>162</v>
      </c>
      <c r="P109" t="s">
        <v>817</v>
      </c>
      <c r="Q109">
        <v>7921499</v>
      </c>
      <c r="R109" t="s">
        <v>818</v>
      </c>
      <c r="U109" t="s">
        <v>182</v>
      </c>
      <c r="V109" t="s">
        <v>145</v>
      </c>
      <c r="W109">
        <v>43477</v>
      </c>
      <c r="X109" t="s">
        <v>192</v>
      </c>
      <c r="Y109" t="s">
        <v>821</v>
      </c>
      <c r="Z109">
        <v>1.5</v>
      </c>
      <c r="AB109" t="s">
        <v>112</v>
      </c>
      <c r="AC109" t="s">
        <v>164</v>
      </c>
      <c r="AD109" t="s">
        <v>822</v>
      </c>
      <c r="AE109" s="3"/>
      <c r="AF109" s="3"/>
      <c r="AG109">
        <v>0</v>
      </c>
      <c r="AH109" t="s">
        <v>82</v>
      </c>
      <c r="AI109" s="18">
        <v>57.85</v>
      </c>
      <c r="AJ109">
        <v>0</v>
      </c>
      <c r="AK109">
        <v>57.85</v>
      </c>
      <c r="AL109">
        <v>57.85</v>
      </c>
      <c r="AM109" s="19" t="s">
        <v>82</v>
      </c>
      <c r="AN109">
        <v>39.85</v>
      </c>
      <c r="AO109">
        <v>0</v>
      </c>
      <c r="AP109">
        <v>39.85</v>
      </c>
      <c r="AQ109">
        <v>39.85</v>
      </c>
      <c r="AR109" s="19" t="s">
        <v>82</v>
      </c>
      <c r="AS109">
        <v>0</v>
      </c>
      <c r="AT109" s="20">
        <f>IF(t_ExtractAll[[#This Row],[Currency]]="GBP",t_ExtractAll[[#This Row],[Claimed Amount]]*$BD$2,IF(t_ExtractAll[[#This Row],[Currency]]="USD",t_ExtractAll[[#This Row],[Claimed Amount]]*$BD$3,IF(t_ExtractAll[[#This Row],[Currency]]="MXN",t_ExtractAll[[#This Row],[Claimed Amount]]*$BD$4,t_ExtractAll[[#This Row],[Claimed Amount]])))</f>
        <v>0</v>
      </c>
      <c r="AU109" s="20">
        <f>IF(t_ExtractAll[[#This Row],[Currency2]]="GBP",t_ExtractAll[[#This Row],[Accruals Plant]]*$BD$2,IF(t_ExtractAll[[#This Row],[Currency2]]="USD",t_ExtractAll[[#This Row],[Accruals Plant]]*$BD$3,IF(t_ExtractAll[[#This Row],[Currency2]]="MXN",t_ExtractAll[[#This Row],[Accruals Plant]]*$BD$4,t_ExtractAll[[#This Row],[Accruals Plant]])))</f>
        <v>39.85</v>
      </c>
      <c r="AV109" s="20">
        <f>IF(t_ExtractAll[[#This Row],[IMD_Currency]]="GBP",t_ExtractAll[[#This Row],[Accruals ABII]]*$BD$2,IF(t_ExtractAll[[#This Row],[IMD_Currency]]="USD",t_ExtractAll[[#This Row],[Accruals ABII]]*$BD$3,t_ExtractAll[[#This Row],[Accruals ABII]]))</f>
        <v>57.85</v>
      </c>
      <c r="AW109" s="20">
        <f>IF(t_ExtractAll[[#This Row],[Currency2]]="GBP",t_ExtractAll[[#This Row],[PlantAmountAccepted]]*$BD$2,IF(t_ExtractAll[[#This Row],[Currency2]]="USD",t_ExtractAll[[#This Row],[PlantAmountAccepted]]*$BD$3,IF(t_ExtractAll[[#This Row],[Currency2]]="MXN",t_ExtractAll[[#This Row],[PlantAmountAccepted]]*$BD$4,t_ExtractAll[[#This Row],[PlantAmountAccepted]])))</f>
        <v>39.85</v>
      </c>
      <c r="AX109" s="20">
        <f>IF(t_ExtractAll[[#This Row],[IMD_Currency]]="GBP",t_ExtractAll[[#This Row],[Amount Accepted (ABII)]]*$BD$2,IF(t_ExtractAll[[#This Row],[IMD_Currency]]="USD",t_ExtractAll[[#This Row],[Amount Accepted (ABII)]]*$BD$3,t_ExtractAll[[#This Row],[Amount Accepted (ABII)]]))</f>
        <v>57.85</v>
      </c>
      <c r="AY109" s="20">
        <f>IF((t_ExtractAll[[#This Row],[Amount Accepted ABII '[EUR']]]-t_ExtractAll[[#This Row],[Amount Accepted Plant '[EUR']]])&lt;0,0,t_ExtractAll[[#This Row],[Amount Accepted ABII '[EUR']]]-t_ExtractAll[[#This Row],[Amount Accepted Plant '[EUR']]])</f>
        <v>18</v>
      </c>
      <c r="AZ1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 spans="1:52" ht="14.25" hidden="1" customHeight="1" x14ac:dyDescent="0.25">
      <c r="A110" t="s">
        <v>823</v>
      </c>
      <c r="B110" s="16">
        <v>42384</v>
      </c>
      <c r="C110" s="16">
        <v>42706</v>
      </c>
      <c r="D110" s="16">
        <v>42725</v>
      </c>
      <c r="E110">
        <v>2016044</v>
      </c>
      <c r="F110" t="s">
        <v>64</v>
      </c>
      <c r="G110" t="s">
        <v>544</v>
      </c>
      <c r="H110" t="s">
        <v>287</v>
      </c>
      <c r="I110" t="s">
        <v>545</v>
      </c>
      <c r="J110" t="s">
        <v>118</v>
      </c>
      <c r="K110" t="s">
        <v>69</v>
      </c>
      <c r="L110" t="s">
        <v>546</v>
      </c>
      <c r="N110" t="s">
        <v>90</v>
      </c>
      <c r="O110" t="s">
        <v>91</v>
      </c>
      <c r="P110" s="3" t="s">
        <v>824</v>
      </c>
      <c r="R110" t="s">
        <v>825</v>
      </c>
      <c r="S110">
        <v>403543489</v>
      </c>
      <c r="T110" t="s">
        <v>625</v>
      </c>
      <c r="U110" t="s">
        <v>75</v>
      </c>
      <c r="V110" t="s">
        <v>76</v>
      </c>
      <c r="W110" t="s">
        <v>626</v>
      </c>
      <c r="Y110" t="s">
        <v>826</v>
      </c>
      <c r="Z110">
        <v>37.488</v>
      </c>
      <c r="AB110" t="s">
        <v>97</v>
      </c>
      <c r="AC110" t="s">
        <v>98</v>
      </c>
      <c r="AD110" t="s">
        <v>827</v>
      </c>
      <c r="AE110" s="3"/>
      <c r="AF110" s="3"/>
      <c r="AG110">
        <v>5810.2564000000002</v>
      </c>
      <c r="AH110" t="s">
        <v>82</v>
      </c>
      <c r="AI110" s="18">
        <v>0</v>
      </c>
      <c r="AJ110">
        <v>0</v>
      </c>
      <c r="AK110">
        <v>0</v>
      </c>
      <c r="AL110">
        <v>0</v>
      </c>
      <c r="AM110" s="19" t="s">
        <v>82</v>
      </c>
      <c r="AN110">
        <v>0</v>
      </c>
      <c r="AO110">
        <v>0</v>
      </c>
      <c r="AP110">
        <v>0</v>
      </c>
      <c r="AQ110">
        <v>0</v>
      </c>
      <c r="AR110" s="19" t="s">
        <v>82</v>
      </c>
      <c r="AS110">
        <v>0</v>
      </c>
      <c r="AT110" s="20">
        <f>IF(t_ExtractAll[[#This Row],[Currency]]="GBP",t_ExtractAll[[#This Row],[Claimed Amount]]*$BD$2,IF(t_ExtractAll[[#This Row],[Currency]]="USD",t_ExtractAll[[#This Row],[Claimed Amount]]*$BD$3,IF(t_ExtractAll[[#This Row],[Currency]]="MXN",t_ExtractAll[[#This Row],[Claimed Amount]]*$BD$4,t_ExtractAll[[#This Row],[Claimed Amount]])))</f>
        <v>5810.2564000000002</v>
      </c>
      <c r="AU110" s="20">
        <f>IF(t_ExtractAll[[#This Row],[Currency2]]="GBP",t_ExtractAll[[#This Row],[Accruals Plant]]*$BD$2,IF(t_ExtractAll[[#This Row],[Currency2]]="USD",t_ExtractAll[[#This Row],[Accruals Plant]]*$BD$3,IF(t_ExtractAll[[#This Row],[Currency2]]="MXN",t_ExtractAll[[#This Row],[Accruals Plant]]*$BD$4,t_ExtractAll[[#This Row],[Accruals Plant]])))</f>
        <v>0</v>
      </c>
      <c r="AV110" s="20">
        <f>IF(t_ExtractAll[[#This Row],[IMD_Currency]]="GBP",t_ExtractAll[[#This Row],[Accruals ABII]]*$BD$2,IF(t_ExtractAll[[#This Row],[IMD_Currency]]="USD",t_ExtractAll[[#This Row],[Accruals ABII]]*$BD$3,t_ExtractAll[[#This Row],[Accruals ABII]]))</f>
        <v>0</v>
      </c>
      <c r="AW1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0" s="20">
        <f>IF(t_ExtractAll[[#This Row],[IMD_Currency]]="GBP",t_ExtractAll[[#This Row],[Amount Accepted (ABII)]]*$BD$2,IF(t_ExtractAll[[#This Row],[IMD_Currency]]="USD",t_ExtractAll[[#This Row],[Amount Accepted (ABII)]]*$BD$3,t_ExtractAll[[#This Row],[Amount Accepted (ABII)]]))</f>
        <v>0</v>
      </c>
      <c r="AY110" s="20">
        <f>IF((t_ExtractAll[[#This Row],[Amount Accepted ABII '[EUR']]]-t_ExtractAll[[#This Row],[Amount Accepted Plant '[EUR']]])&lt;0,0,t_ExtractAll[[#This Row],[Amount Accepted ABII '[EUR']]]-t_ExtractAll[[#This Row],[Amount Accepted Plant '[EUR']]])</f>
        <v>0</v>
      </c>
      <c r="AZ1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11" spans="1:52" ht="14.25" hidden="1" customHeight="1" x14ac:dyDescent="0.25">
      <c r="A111" t="s">
        <v>828</v>
      </c>
      <c r="B111" s="16">
        <v>42383</v>
      </c>
      <c r="C111" s="16">
        <v>42567</v>
      </c>
      <c r="D111" s="16">
        <v>42567</v>
      </c>
      <c r="E111">
        <v>2016045</v>
      </c>
      <c r="F111" t="s">
        <v>64</v>
      </c>
      <c r="G111" t="s">
        <v>159</v>
      </c>
      <c r="H111" t="s">
        <v>86</v>
      </c>
      <c r="I111" t="s">
        <v>109</v>
      </c>
      <c r="J111" t="s">
        <v>68</v>
      </c>
      <c r="K111" t="s">
        <v>88</v>
      </c>
      <c r="L111" t="s">
        <v>160</v>
      </c>
      <c r="N111" t="s">
        <v>161</v>
      </c>
      <c r="O111" t="s">
        <v>162</v>
      </c>
      <c r="P111" s="3" t="s">
        <v>829</v>
      </c>
      <c r="R111">
        <v>4502844592</v>
      </c>
      <c r="U111" t="s">
        <v>75</v>
      </c>
      <c r="V111" t="s">
        <v>76</v>
      </c>
      <c r="W111">
        <v>50755</v>
      </c>
      <c r="X111" t="s">
        <v>830</v>
      </c>
      <c r="Y111" t="s">
        <v>831</v>
      </c>
      <c r="Z111">
        <v>1.6188</v>
      </c>
      <c r="AB111" t="s">
        <v>112</v>
      </c>
      <c r="AC111" t="s">
        <v>164</v>
      </c>
      <c r="AD111" s="3" t="s">
        <v>832</v>
      </c>
      <c r="AE111" s="3"/>
      <c r="AF111" s="3"/>
      <c r="AG111">
        <v>141.93</v>
      </c>
      <c r="AH111" t="s">
        <v>82</v>
      </c>
      <c r="AI111" s="18">
        <v>0</v>
      </c>
      <c r="AJ111">
        <v>0</v>
      </c>
      <c r="AK111">
        <v>0</v>
      </c>
      <c r="AM111" s="19" t="s">
        <v>82</v>
      </c>
      <c r="AN111">
        <v>141.93</v>
      </c>
      <c r="AO111">
        <v>0</v>
      </c>
      <c r="AP111">
        <v>141.93</v>
      </c>
      <c r="AR111" s="19" t="s">
        <v>82</v>
      </c>
      <c r="AS111">
        <v>0</v>
      </c>
      <c r="AT111" s="20">
        <f>IF(t_ExtractAll[[#This Row],[Currency]]="GBP",t_ExtractAll[[#This Row],[Claimed Amount]]*$BD$2,IF(t_ExtractAll[[#This Row],[Currency]]="USD",t_ExtractAll[[#This Row],[Claimed Amount]]*$BD$3,IF(t_ExtractAll[[#This Row],[Currency]]="MXN",t_ExtractAll[[#This Row],[Claimed Amount]]*$BD$4,t_ExtractAll[[#This Row],[Claimed Amount]])))</f>
        <v>141.93</v>
      </c>
      <c r="AU111" s="20">
        <f>IF(t_ExtractAll[[#This Row],[Currency2]]="GBP",t_ExtractAll[[#This Row],[Accruals Plant]]*$BD$2,IF(t_ExtractAll[[#This Row],[Currency2]]="USD",t_ExtractAll[[#This Row],[Accruals Plant]]*$BD$3,IF(t_ExtractAll[[#This Row],[Currency2]]="MXN",t_ExtractAll[[#This Row],[Accruals Plant]]*$BD$4,t_ExtractAll[[#This Row],[Accruals Plant]])))</f>
        <v>141.93</v>
      </c>
      <c r="AV111" s="20">
        <f>IF(t_ExtractAll[[#This Row],[IMD_Currency]]="GBP",t_ExtractAll[[#This Row],[Accruals ABII]]*$BD$2,IF(t_ExtractAll[[#This Row],[IMD_Currency]]="USD",t_ExtractAll[[#This Row],[Accruals ABII]]*$BD$3,t_ExtractAll[[#This Row],[Accruals ABII]]))</f>
        <v>0</v>
      </c>
      <c r="AW1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 s="20">
        <f>IF(t_ExtractAll[[#This Row],[IMD_Currency]]="GBP",t_ExtractAll[[#This Row],[Amount Accepted (ABII)]]*$BD$2,IF(t_ExtractAll[[#This Row],[IMD_Currency]]="USD",t_ExtractAll[[#This Row],[Amount Accepted (ABII)]]*$BD$3,t_ExtractAll[[#This Row],[Amount Accepted (ABII)]]))</f>
        <v>0</v>
      </c>
      <c r="AY111" s="20">
        <f>IF((t_ExtractAll[[#This Row],[Amount Accepted ABII '[EUR']]]-t_ExtractAll[[#This Row],[Amount Accepted Plant '[EUR']]])&lt;0,0,t_ExtractAll[[#This Row],[Amount Accepted ABII '[EUR']]]-t_ExtractAll[[#This Row],[Amount Accepted Plant '[EUR']]])</f>
        <v>0</v>
      </c>
      <c r="AZ1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2" spans="1:52" ht="14.25" hidden="1" customHeight="1" x14ac:dyDescent="0.25">
      <c r="A112" t="s">
        <v>833</v>
      </c>
      <c r="B112" s="16">
        <v>42384</v>
      </c>
      <c r="C112" s="16">
        <v>42387</v>
      </c>
      <c r="D112" s="16">
        <v>42391</v>
      </c>
      <c r="E112">
        <v>2016046</v>
      </c>
      <c r="F112" t="s">
        <v>64</v>
      </c>
      <c r="G112" t="s">
        <v>428</v>
      </c>
      <c r="H112" t="s">
        <v>86</v>
      </c>
      <c r="I112" t="s">
        <v>429</v>
      </c>
      <c r="J112" t="s">
        <v>118</v>
      </c>
      <c r="K112" t="s">
        <v>69</v>
      </c>
      <c r="L112" t="s">
        <v>195</v>
      </c>
      <c r="N112" t="s">
        <v>161</v>
      </c>
      <c r="O112" t="s">
        <v>177</v>
      </c>
      <c r="P112" t="s">
        <v>834</v>
      </c>
      <c r="Q112">
        <v>7959656</v>
      </c>
      <c r="R112" t="s">
        <v>835</v>
      </c>
      <c r="U112" t="s">
        <v>333</v>
      </c>
      <c r="V112" t="s">
        <v>145</v>
      </c>
      <c r="W112">
        <v>48507</v>
      </c>
      <c r="X112" t="s">
        <v>836</v>
      </c>
      <c r="Y112" t="s">
        <v>837</v>
      </c>
      <c r="Z112">
        <v>1.2672000000000001</v>
      </c>
      <c r="AB112" t="s">
        <v>112</v>
      </c>
      <c r="AC112" t="s">
        <v>185</v>
      </c>
      <c r="AE112" s="3"/>
      <c r="AF112" s="3"/>
      <c r="AG112">
        <v>0</v>
      </c>
      <c r="AH112" t="s">
        <v>82</v>
      </c>
      <c r="AI112" s="18">
        <v>117.76</v>
      </c>
      <c r="AJ112">
        <v>0</v>
      </c>
      <c r="AK112">
        <v>117.76</v>
      </c>
      <c r="AL112">
        <v>117.76</v>
      </c>
      <c r="AM112" s="19" t="s">
        <v>82</v>
      </c>
      <c r="AN112">
        <v>94.27</v>
      </c>
      <c r="AO112">
        <v>0</v>
      </c>
      <c r="AP112">
        <v>94.27</v>
      </c>
      <c r="AQ112">
        <v>94.27</v>
      </c>
      <c r="AR112" s="19" t="s">
        <v>82</v>
      </c>
      <c r="AS112">
        <v>0</v>
      </c>
      <c r="AT112" s="20">
        <f>IF(t_ExtractAll[[#This Row],[Currency]]="GBP",t_ExtractAll[[#This Row],[Claimed Amount]]*$BD$2,IF(t_ExtractAll[[#This Row],[Currency]]="USD",t_ExtractAll[[#This Row],[Claimed Amount]]*$BD$3,IF(t_ExtractAll[[#This Row],[Currency]]="MXN",t_ExtractAll[[#This Row],[Claimed Amount]]*$BD$4,t_ExtractAll[[#This Row],[Claimed Amount]])))</f>
        <v>0</v>
      </c>
      <c r="AU112" s="20">
        <f>IF(t_ExtractAll[[#This Row],[Currency2]]="GBP",t_ExtractAll[[#This Row],[Accruals Plant]]*$BD$2,IF(t_ExtractAll[[#This Row],[Currency2]]="USD",t_ExtractAll[[#This Row],[Accruals Plant]]*$BD$3,IF(t_ExtractAll[[#This Row],[Currency2]]="MXN",t_ExtractAll[[#This Row],[Accruals Plant]]*$BD$4,t_ExtractAll[[#This Row],[Accruals Plant]])))</f>
        <v>94.27</v>
      </c>
      <c r="AV112" s="20">
        <f>IF(t_ExtractAll[[#This Row],[IMD_Currency]]="GBP",t_ExtractAll[[#This Row],[Accruals ABII]]*$BD$2,IF(t_ExtractAll[[#This Row],[IMD_Currency]]="USD",t_ExtractAll[[#This Row],[Accruals ABII]]*$BD$3,t_ExtractAll[[#This Row],[Accruals ABII]]))</f>
        <v>117.76</v>
      </c>
      <c r="AW112" s="20">
        <f>IF(t_ExtractAll[[#This Row],[Currency2]]="GBP",t_ExtractAll[[#This Row],[PlantAmountAccepted]]*$BD$2,IF(t_ExtractAll[[#This Row],[Currency2]]="USD",t_ExtractAll[[#This Row],[PlantAmountAccepted]]*$BD$3,IF(t_ExtractAll[[#This Row],[Currency2]]="MXN",t_ExtractAll[[#This Row],[PlantAmountAccepted]]*$BD$4,t_ExtractAll[[#This Row],[PlantAmountAccepted]])))</f>
        <v>94.27</v>
      </c>
      <c r="AX112" s="20">
        <f>IF(t_ExtractAll[[#This Row],[IMD_Currency]]="GBP",t_ExtractAll[[#This Row],[Amount Accepted (ABII)]]*$BD$2,IF(t_ExtractAll[[#This Row],[IMD_Currency]]="USD",t_ExtractAll[[#This Row],[Amount Accepted (ABII)]]*$BD$3,t_ExtractAll[[#This Row],[Amount Accepted (ABII)]]))</f>
        <v>117.76</v>
      </c>
      <c r="AY112" s="20">
        <f>IF((t_ExtractAll[[#This Row],[Amount Accepted ABII '[EUR']]]-t_ExtractAll[[#This Row],[Amount Accepted Plant '[EUR']]])&lt;0,0,t_ExtractAll[[#This Row],[Amount Accepted ABII '[EUR']]]-t_ExtractAll[[#This Row],[Amount Accepted Plant '[EUR']]])</f>
        <v>23.490000000000009</v>
      </c>
      <c r="AZ1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 spans="1:52" ht="14.25" hidden="1" customHeight="1" x14ac:dyDescent="0.25">
      <c r="A113" t="s">
        <v>838</v>
      </c>
      <c r="B113" s="16">
        <v>42388</v>
      </c>
      <c r="C113" s="16">
        <v>42528</v>
      </c>
      <c r="D113" s="16">
        <v>42530</v>
      </c>
      <c r="E113">
        <v>2016040</v>
      </c>
      <c r="F113" t="s">
        <v>64</v>
      </c>
      <c r="G113" t="s">
        <v>800</v>
      </c>
      <c r="H113" t="s">
        <v>66</v>
      </c>
      <c r="I113" t="s">
        <v>801</v>
      </c>
      <c r="J113" t="s">
        <v>118</v>
      </c>
      <c r="K113" t="s">
        <v>69</v>
      </c>
      <c r="L113" t="s">
        <v>512</v>
      </c>
      <c r="N113" t="s">
        <v>90</v>
      </c>
      <c r="O113" t="s">
        <v>72</v>
      </c>
      <c r="P113" t="s">
        <v>839</v>
      </c>
      <c r="Q113">
        <v>8012462</v>
      </c>
      <c r="R113" t="s">
        <v>840</v>
      </c>
      <c r="U113" t="s">
        <v>108</v>
      </c>
      <c r="V113" t="s">
        <v>109</v>
      </c>
      <c r="W113">
        <v>38075</v>
      </c>
      <c r="X113" t="s">
        <v>841</v>
      </c>
      <c r="Z113">
        <v>182.16</v>
      </c>
      <c r="AB113" t="s">
        <v>79</v>
      </c>
      <c r="AC113" t="s">
        <v>80</v>
      </c>
      <c r="AD113" t="s">
        <v>842</v>
      </c>
      <c r="AE113" s="3"/>
      <c r="AF113" s="3"/>
      <c r="AG113">
        <v>667.35</v>
      </c>
      <c r="AH113" t="s">
        <v>82</v>
      </c>
      <c r="AI113" s="18">
        <v>0</v>
      </c>
      <c r="AJ113">
        <v>155.30000000000001</v>
      </c>
      <c r="AK113">
        <v>155.30000000000001</v>
      </c>
      <c r="AL113">
        <v>155.30000000000001</v>
      </c>
      <c r="AM113" s="19" t="s">
        <v>82</v>
      </c>
      <c r="AN113">
        <v>0</v>
      </c>
      <c r="AO113">
        <v>59.13</v>
      </c>
      <c r="AP113">
        <v>59.13</v>
      </c>
      <c r="AQ113">
        <v>59.13</v>
      </c>
      <c r="AR113" s="19" t="s">
        <v>82</v>
      </c>
      <c r="AS113">
        <v>96.17</v>
      </c>
      <c r="AT113" s="20">
        <f>IF(t_ExtractAll[[#This Row],[Currency]]="GBP",t_ExtractAll[[#This Row],[Claimed Amount]]*$BD$2,IF(t_ExtractAll[[#This Row],[Currency]]="USD",t_ExtractAll[[#This Row],[Claimed Amount]]*$BD$3,IF(t_ExtractAll[[#This Row],[Currency]]="MXN",t_ExtractAll[[#This Row],[Claimed Amount]]*$BD$4,t_ExtractAll[[#This Row],[Claimed Amount]])))</f>
        <v>667.35</v>
      </c>
      <c r="AU113" s="20">
        <f>IF(t_ExtractAll[[#This Row],[Currency2]]="GBP",t_ExtractAll[[#This Row],[Accruals Plant]]*$BD$2,IF(t_ExtractAll[[#This Row],[Currency2]]="USD",t_ExtractAll[[#This Row],[Accruals Plant]]*$BD$3,IF(t_ExtractAll[[#This Row],[Currency2]]="MXN",t_ExtractAll[[#This Row],[Accruals Plant]]*$BD$4,t_ExtractAll[[#This Row],[Accruals Plant]])))</f>
        <v>59.13</v>
      </c>
      <c r="AV113" s="20">
        <f>IF(t_ExtractAll[[#This Row],[IMD_Currency]]="GBP",t_ExtractAll[[#This Row],[Accruals ABII]]*$BD$2,IF(t_ExtractAll[[#This Row],[IMD_Currency]]="USD",t_ExtractAll[[#This Row],[Accruals ABII]]*$BD$3,t_ExtractAll[[#This Row],[Accruals ABII]]))</f>
        <v>155.30000000000001</v>
      </c>
      <c r="AW113" s="20">
        <f>IF(t_ExtractAll[[#This Row],[Currency2]]="GBP",t_ExtractAll[[#This Row],[PlantAmountAccepted]]*$BD$2,IF(t_ExtractAll[[#This Row],[Currency2]]="USD",t_ExtractAll[[#This Row],[PlantAmountAccepted]]*$BD$3,IF(t_ExtractAll[[#This Row],[Currency2]]="MXN",t_ExtractAll[[#This Row],[PlantAmountAccepted]]*$BD$4,t_ExtractAll[[#This Row],[PlantAmountAccepted]])))</f>
        <v>59.13</v>
      </c>
      <c r="AX113" s="20">
        <f>IF(t_ExtractAll[[#This Row],[IMD_Currency]]="GBP",t_ExtractAll[[#This Row],[Amount Accepted (ABII)]]*$BD$2,IF(t_ExtractAll[[#This Row],[IMD_Currency]]="USD",t_ExtractAll[[#This Row],[Amount Accepted (ABII)]]*$BD$3,t_ExtractAll[[#This Row],[Amount Accepted (ABII)]]))</f>
        <v>155.30000000000001</v>
      </c>
      <c r="AY113" s="20">
        <f>IF((t_ExtractAll[[#This Row],[Amount Accepted ABII '[EUR']]]-t_ExtractAll[[#This Row],[Amount Accepted Plant '[EUR']]])&lt;0,0,t_ExtractAll[[#This Row],[Amount Accepted ABII '[EUR']]]-t_ExtractAll[[#This Row],[Amount Accepted Plant '[EUR']]])</f>
        <v>96.170000000000016</v>
      </c>
      <c r="AZ1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4" spans="1:52" ht="14.25" hidden="1" customHeight="1" x14ac:dyDescent="0.25">
      <c r="A114" t="s">
        <v>843</v>
      </c>
      <c r="B114" s="16">
        <v>42388</v>
      </c>
      <c r="C114" s="16">
        <v>42397</v>
      </c>
      <c r="D114" s="16">
        <v>42397</v>
      </c>
      <c r="E114">
        <v>2016047</v>
      </c>
      <c r="F114" t="s">
        <v>64</v>
      </c>
      <c r="G114" t="s">
        <v>844</v>
      </c>
      <c r="H114" t="s">
        <v>273</v>
      </c>
      <c r="I114" t="s">
        <v>845</v>
      </c>
      <c r="J114" t="s">
        <v>118</v>
      </c>
      <c r="K114" t="s">
        <v>69</v>
      </c>
      <c r="L114" t="s">
        <v>308</v>
      </c>
      <c r="N114" t="s">
        <v>90</v>
      </c>
      <c r="O114" t="s">
        <v>738</v>
      </c>
      <c r="P114" t="s">
        <v>846</v>
      </c>
      <c r="Q114">
        <v>7937372</v>
      </c>
      <c r="R114">
        <v>4500329763</v>
      </c>
      <c r="S114">
        <v>80331698</v>
      </c>
      <c r="U114" t="s">
        <v>341</v>
      </c>
      <c r="V114" t="s">
        <v>313</v>
      </c>
      <c r="W114">
        <v>19457</v>
      </c>
      <c r="X114" t="s">
        <v>847</v>
      </c>
      <c r="Y114" t="s">
        <v>848</v>
      </c>
      <c r="Z114">
        <v>57.024000000000001</v>
      </c>
      <c r="AB114" t="s">
        <v>97</v>
      </c>
      <c r="AC114" t="s">
        <v>743</v>
      </c>
      <c r="AD114" t="s">
        <v>849</v>
      </c>
      <c r="AE114" s="3"/>
      <c r="AF114" s="3"/>
      <c r="AG114">
        <v>125</v>
      </c>
      <c r="AH114" t="s">
        <v>82</v>
      </c>
      <c r="AI114" s="18">
        <v>0</v>
      </c>
      <c r="AJ114">
        <v>125</v>
      </c>
      <c r="AK114">
        <v>125</v>
      </c>
      <c r="AL114">
        <v>125</v>
      </c>
      <c r="AM114" s="19" t="s">
        <v>82</v>
      </c>
      <c r="AN114">
        <v>0</v>
      </c>
      <c r="AO114">
        <v>95.51</v>
      </c>
      <c r="AP114">
        <v>95.51</v>
      </c>
      <c r="AQ114">
        <v>95.51</v>
      </c>
      <c r="AR114" s="19" t="s">
        <v>523</v>
      </c>
      <c r="AS114">
        <v>0</v>
      </c>
      <c r="AT114" s="20">
        <f>IF(t_ExtractAll[[#This Row],[Currency]]="GBP",t_ExtractAll[[#This Row],[Claimed Amount]]*$BD$2,IF(t_ExtractAll[[#This Row],[Currency]]="USD",t_ExtractAll[[#This Row],[Claimed Amount]]*$BD$3,IF(t_ExtractAll[[#This Row],[Currency]]="MXN",t_ExtractAll[[#This Row],[Claimed Amount]]*$BD$4,t_ExtractAll[[#This Row],[Claimed Amount]])))</f>
        <v>125</v>
      </c>
      <c r="AU114" s="20">
        <f>IF(t_ExtractAll[[#This Row],[Currency2]]="GBP",t_ExtractAll[[#This Row],[Accruals Plant]]*$BD$2,IF(t_ExtractAll[[#This Row],[Currency2]]="USD",t_ExtractAll[[#This Row],[Accruals Plant]]*$BD$3,IF(t_ExtractAll[[#This Row],[Currency2]]="MXN",t_ExtractAll[[#This Row],[Accruals Plant]]*$BD$4,t_ExtractAll[[#This Row],[Accruals Plant]])))</f>
        <v>113.06473800000001</v>
      </c>
      <c r="AV114" s="20">
        <f>IF(t_ExtractAll[[#This Row],[IMD_Currency]]="GBP",t_ExtractAll[[#This Row],[Accruals ABII]]*$BD$2,IF(t_ExtractAll[[#This Row],[IMD_Currency]]="USD",t_ExtractAll[[#This Row],[Accruals ABII]]*$BD$3,t_ExtractAll[[#This Row],[Accruals ABII]]))</f>
        <v>125</v>
      </c>
      <c r="AW114" s="20">
        <f>IF(t_ExtractAll[[#This Row],[Currency2]]="GBP",t_ExtractAll[[#This Row],[PlantAmountAccepted]]*$BD$2,IF(t_ExtractAll[[#This Row],[Currency2]]="USD",t_ExtractAll[[#This Row],[PlantAmountAccepted]]*$BD$3,IF(t_ExtractAll[[#This Row],[Currency2]]="MXN",t_ExtractAll[[#This Row],[PlantAmountAccepted]]*$BD$4,t_ExtractAll[[#This Row],[PlantAmountAccepted]])))</f>
        <v>113.06473800000001</v>
      </c>
      <c r="AX114" s="20">
        <f>IF(t_ExtractAll[[#This Row],[IMD_Currency]]="GBP",t_ExtractAll[[#This Row],[Amount Accepted (ABII)]]*$BD$2,IF(t_ExtractAll[[#This Row],[IMD_Currency]]="USD",t_ExtractAll[[#This Row],[Amount Accepted (ABII)]]*$BD$3,t_ExtractAll[[#This Row],[Amount Accepted (ABII)]]))</f>
        <v>125</v>
      </c>
      <c r="AY114" s="20">
        <f>IF((t_ExtractAll[[#This Row],[Amount Accepted ABII '[EUR']]]-t_ExtractAll[[#This Row],[Amount Accepted Plant '[EUR']]])&lt;0,0,t_ExtractAll[[#This Row],[Amount Accepted ABII '[EUR']]]-t_ExtractAll[[#This Row],[Amount Accepted Plant '[EUR']]])</f>
        <v>11.935261999999994</v>
      </c>
      <c r="AZ1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5" spans="1:52" ht="14.25" hidden="1" customHeight="1" x14ac:dyDescent="0.25">
      <c r="A115" t="s">
        <v>850</v>
      </c>
      <c r="B115" s="16">
        <v>42389</v>
      </c>
      <c r="C115" s="16">
        <v>42642</v>
      </c>
      <c r="D115" s="16">
        <v>42642</v>
      </c>
      <c r="E115">
        <v>2016049</v>
      </c>
      <c r="F115" t="s">
        <v>64</v>
      </c>
      <c r="G115" t="s">
        <v>174</v>
      </c>
      <c r="H115" t="s">
        <v>86</v>
      </c>
      <c r="I115" t="s">
        <v>175</v>
      </c>
      <c r="J115" t="s">
        <v>68</v>
      </c>
      <c r="K115" t="s">
        <v>69</v>
      </c>
      <c r="L115" t="s">
        <v>512</v>
      </c>
      <c r="N115" t="s">
        <v>161</v>
      </c>
      <c r="O115" t="s">
        <v>177</v>
      </c>
      <c r="P115" s="3" t="s">
        <v>851</v>
      </c>
      <c r="Q115">
        <v>7950185</v>
      </c>
      <c r="R115" t="s">
        <v>852</v>
      </c>
      <c r="S115">
        <v>80309225</v>
      </c>
      <c r="T115" t="s">
        <v>853</v>
      </c>
      <c r="U115" t="s">
        <v>515</v>
      </c>
      <c r="V115" t="s">
        <v>109</v>
      </c>
      <c r="W115">
        <v>43521</v>
      </c>
      <c r="X115" t="s">
        <v>677</v>
      </c>
      <c r="Y115" t="s">
        <v>854</v>
      </c>
      <c r="Z115">
        <v>11.88</v>
      </c>
      <c r="AB115" t="s">
        <v>112</v>
      </c>
      <c r="AC115" t="s">
        <v>185</v>
      </c>
      <c r="AD115" s="3" t="s">
        <v>855</v>
      </c>
      <c r="AE115" s="3"/>
      <c r="AF115" s="3"/>
      <c r="AG115">
        <v>0</v>
      </c>
      <c r="AH115" t="s">
        <v>82</v>
      </c>
      <c r="AI115" s="18">
        <v>0</v>
      </c>
      <c r="AJ115">
        <v>0</v>
      </c>
      <c r="AK115">
        <v>0</v>
      </c>
      <c r="AL115">
        <v>0</v>
      </c>
      <c r="AM115" s="19" t="s">
        <v>82</v>
      </c>
      <c r="AN115">
        <v>612.5</v>
      </c>
      <c r="AO115">
        <v>0</v>
      </c>
      <c r="AP115">
        <v>612.5</v>
      </c>
      <c r="AQ115">
        <v>612.5</v>
      </c>
      <c r="AR115" s="19" t="s">
        <v>82</v>
      </c>
      <c r="AS115">
        <v>0</v>
      </c>
      <c r="AT115" s="20">
        <f>IF(t_ExtractAll[[#This Row],[Currency]]="GBP",t_ExtractAll[[#This Row],[Claimed Amount]]*$BD$2,IF(t_ExtractAll[[#This Row],[Currency]]="USD",t_ExtractAll[[#This Row],[Claimed Amount]]*$BD$3,IF(t_ExtractAll[[#This Row],[Currency]]="MXN",t_ExtractAll[[#This Row],[Claimed Amount]]*$BD$4,t_ExtractAll[[#This Row],[Claimed Amount]])))</f>
        <v>0</v>
      </c>
      <c r="AU115" s="20">
        <f>IF(t_ExtractAll[[#This Row],[Currency2]]="GBP",t_ExtractAll[[#This Row],[Accruals Plant]]*$BD$2,IF(t_ExtractAll[[#This Row],[Currency2]]="USD",t_ExtractAll[[#This Row],[Accruals Plant]]*$BD$3,IF(t_ExtractAll[[#This Row],[Currency2]]="MXN",t_ExtractAll[[#This Row],[Accruals Plant]]*$BD$4,t_ExtractAll[[#This Row],[Accruals Plant]])))</f>
        <v>612.5</v>
      </c>
      <c r="AV115" s="20">
        <f>IF(t_ExtractAll[[#This Row],[IMD_Currency]]="GBP",t_ExtractAll[[#This Row],[Accruals ABII]]*$BD$2,IF(t_ExtractAll[[#This Row],[IMD_Currency]]="USD",t_ExtractAll[[#This Row],[Accruals ABII]]*$BD$3,t_ExtractAll[[#This Row],[Accruals ABII]]))</f>
        <v>0</v>
      </c>
      <c r="AW115" s="20">
        <f>IF(t_ExtractAll[[#This Row],[Currency2]]="GBP",t_ExtractAll[[#This Row],[PlantAmountAccepted]]*$BD$2,IF(t_ExtractAll[[#This Row],[Currency2]]="USD",t_ExtractAll[[#This Row],[PlantAmountAccepted]]*$BD$3,IF(t_ExtractAll[[#This Row],[Currency2]]="MXN",t_ExtractAll[[#This Row],[PlantAmountAccepted]]*$BD$4,t_ExtractAll[[#This Row],[PlantAmountAccepted]])))</f>
        <v>612.5</v>
      </c>
      <c r="AX115" s="20">
        <f>IF(t_ExtractAll[[#This Row],[IMD_Currency]]="GBP",t_ExtractAll[[#This Row],[Amount Accepted (ABII)]]*$BD$2,IF(t_ExtractAll[[#This Row],[IMD_Currency]]="USD",t_ExtractAll[[#This Row],[Amount Accepted (ABII)]]*$BD$3,t_ExtractAll[[#This Row],[Amount Accepted (ABII)]]))</f>
        <v>0</v>
      </c>
      <c r="AY115" s="20">
        <f>IF((t_ExtractAll[[#This Row],[Amount Accepted ABII '[EUR']]]-t_ExtractAll[[#This Row],[Amount Accepted Plant '[EUR']]])&lt;0,0,t_ExtractAll[[#This Row],[Amount Accepted ABII '[EUR']]]-t_ExtractAll[[#This Row],[Amount Accepted Plant '[EUR']]])</f>
        <v>0</v>
      </c>
      <c r="AZ1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6" spans="1:52" ht="14.25" hidden="1" customHeight="1" x14ac:dyDescent="0.25">
      <c r="A116" t="s">
        <v>856</v>
      </c>
      <c r="B116" s="16">
        <v>42389</v>
      </c>
      <c r="C116" s="16">
        <v>42642</v>
      </c>
      <c r="D116" s="16">
        <v>42642</v>
      </c>
      <c r="E116">
        <v>2016050</v>
      </c>
      <c r="F116" t="s">
        <v>64</v>
      </c>
      <c r="G116" t="s">
        <v>174</v>
      </c>
      <c r="H116" t="s">
        <v>86</v>
      </c>
      <c r="I116" t="s">
        <v>175</v>
      </c>
      <c r="J116" t="s">
        <v>68</v>
      </c>
      <c r="K116" t="s">
        <v>69</v>
      </c>
      <c r="L116" t="s">
        <v>512</v>
      </c>
      <c r="N116" t="s">
        <v>161</v>
      </c>
      <c r="O116" t="s">
        <v>177</v>
      </c>
      <c r="P116" s="3" t="s">
        <v>857</v>
      </c>
      <c r="Q116">
        <v>8003764</v>
      </c>
      <c r="R116" t="s">
        <v>858</v>
      </c>
      <c r="S116">
        <v>80314859</v>
      </c>
      <c r="T116" t="s">
        <v>859</v>
      </c>
      <c r="U116" t="s">
        <v>278</v>
      </c>
      <c r="V116" t="s">
        <v>109</v>
      </c>
      <c r="W116">
        <v>47305</v>
      </c>
      <c r="X116" t="s">
        <v>697</v>
      </c>
      <c r="Y116" t="s">
        <v>860</v>
      </c>
      <c r="Z116">
        <v>2.76</v>
      </c>
      <c r="AB116" t="s">
        <v>112</v>
      </c>
      <c r="AC116" t="s">
        <v>185</v>
      </c>
      <c r="AD116" t="s">
        <v>861</v>
      </c>
      <c r="AE116" s="3"/>
      <c r="AF116" s="3"/>
      <c r="AG116">
        <v>0</v>
      </c>
      <c r="AH116" t="s">
        <v>82</v>
      </c>
      <c r="AI116" s="18">
        <v>0</v>
      </c>
      <c r="AJ116">
        <v>0</v>
      </c>
      <c r="AK116">
        <v>0</v>
      </c>
      <c r="AL116">
        <v>0</v>
      </c>
      <c r="AM116" s="19" t="s">
        <v>82</v>
      </c>
      <c r="AN116">
        <v>141.08199999999999</v>
      </c>
      <c r="AO116">
        <v>0</v>
      </c>
      <c r="AP116">
        <v>141.08199999999999</v>
      </c>
      <c r="AQ116">
        <v>141.08199999999999</v>
      </c>
      <c r="AR116" s="19" t="s">
        <v>82</v>
      </c>
      <c r="AS116">
        <v>0</v>
      </c>
      <c r="AT116" s="20">
        <f>IF(t_ExtractAll[[#This Row],[Currency]]="GBP",t_ExtractAll[[#This Row],[Claimed Amount]]*$BD$2,IF(t_ExtractAll[[#This Row],[Currency]]="USD",t_ExtractAll[[#This Row],[Claimed Amount]]*$BD$3,IF(t_ExtractAll[[#This Row],[Currency]]="MXN",t_ExtractAll[[#This Row],[Claimed Amount]]*$BD$4,t_ExtractAll[[#This Row],[Claimed Amount]])))</f>
        <v>0</v>
      </c>
      <c r="AU116" s="20">
        <f>IF(t_ExtractAll[[#This Row],[Currency2]]="GBP",t_ExtractAll[[#This Row],[Accruals Plant]]*$BD$2,IF(t_ExtractAll[[#This Row],[Currency2]]="USD",t_ExtractAll[[#This Row],[Accruals Plant]]*$BD$3,IF(t_ExtractAll[[#This Row],[Currency2]]="MXN",t_ExtractAll[[#This Row],[Accruals Plant]]*$BD$4,t_ExtractAll[[#This Row],[Accruals Plant]])))</f>
        <v>141.08199999999999</v>
      </c>
      <c r="AV116" s="20">
        <f>IF(t_ExtractAll[[#This Row],[IMD_Currency]]="GBP",t_ExtractAll[[#This Row],[Accruals ABII]]*$BD$2,IF(t_ExtractAll[[#This Row],[IMD_Currency]]="USD",t_ExtractAll[[#This Row],[Accruals ABII]]*$BD$3,t_ExtractAll[[#This Row],[Accruals ABII]]))</f>
        <v>0</v>
      </c>
      <c r="AW116" s="20">
        <f>IF(t_ExtractAll[[#This Row],[Currency2]]="GBP",t_ExtractAll[[#This Row],[PlantAmountAccepted]]*$BD$2,IF(t_ExtractAll[[#This Row],[Currency2]]="USD",t_ExtractAll[[#This Row],[PlantAmountAccepted]]*$BD$3,IF(t_ExtractAll[[#This Row],[Currency2]]="MXN",t_ExtractAll[[#This Row],[PlantAmountAccepted]]*$BD$4,t_ExtractAll[[#This Row],[PlantAmountAccepted]])))</f>
        <v>141.08199999999999</v>
      </c>
      <c r="AX116" s="20">
        <f>IF(t_ExtractAll[[#This Row],[IMD_Currency]]="GBP",t_ExtractAll[[#This Row],[Amount Accepted (ABII)]]*$BD$2,IF(t_ExtractAll[[#This Row],[IMD_Currency]]="USD",t_ExtractAll[[#This Row],[Amount Accepted (ABII)]]*$BD$3,t_ExtractAll[[#This Row],[Amount Accepted (ABII)]]))</f>
        <v>0</v>
      </c>
      <c r="AY116" s="20">
        <f>IF((t_ExtractAll[[#This Row],[Amount Accepted ABII '[EUR']]]-t_ExtractAll[[#This Row],[Amount Accepted Plant '[EUR']]])&lt;0,0,t_ExtractAll[[#This Row],[Amount Accepted ABII '[EUR']]]-t_ExtractAll[[#This Row],[Amount Accepted Plant '[EUR']]])</f>
        <v>0</v>
      </c>
      <c r="AZ1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7" spans="1:52" ht="14.25" hidden="1" customHeight="1" x14ac:dyDescent="0.25">
      <c r="A117" t="s">
        <v>862</v>
      </c>
      <c r="B117" s="16">
        <v>42383</v>
      </c>
      <c r="C117" s="16">
        <v>42642</v>
      </c>
      <c r="D117" s="16">
        <v>42642</v>
      </c>
      <c r="E117">
        <v>2016051</v>
      </c>
      <c r="F117" t="s">
        <v>64</v>
      </c>
      <c r="G117" t="s">
        <v>174</v>
      </c>
      <c r="H117" t="s">
        <v>86</v>
      </c>
      <c r="I117" t="s">
        <v>175</v>
      </c>
      <c r="J117" t="s">
        <v>68</v>
      </c>
      <c r="K117" t="s">
        <v>69</v>
      </c>
      <c r="L117" t="s">
        <v>512</v>
      </c>
      <c r="N117" t="s">
        <v>161</v>
      </c>
      <c r="O117" t="s">
        <v>177</v>
      </c>
      <c r="P117" t="s">
        <v>675</v>
      </c>
      <c r="Q117">
        <v>7996844</v>
      </c>
      <c r="R117" t="s">
        <v>863</v>
      </c>
      <c r="S117">
        <v>80314855</v>
      </c>
      <c r="T117" t="s">
        <v>864</v>
      </c>
      <c r="U117" t="s">
        <v>278</v>
      </c>
      <c r="V117" t="s">
        <v>109</v>
      </c>
      <c r="W117">
        <v>47305</v>
      </c>
      <c r="X117" t="s">
        <v>697</v>
      </c>
      <c r="Y117" t="s">
        <v>865</v>
      </c>
      <c r="Z117">
        <v>4.4400000000000004</v>
      </c>
      <c r="AB117" t="s">
        <v>112</v>
      </c>
      <c r="AC117" t="s">
        <v>185</v>
      </c>
      <c r="AD117" t="s">
        <v>866</v>
      </c>
      <c r="AE117" s="3"/>
      <c r="AF117" s="3"/>
      <c r="AG117">
        <v>0</v>
      </c>
      <c r="AH117" t="s">
        <v>82</v>
      </c>
      <c r="AI117" s="18">
        <v>0</v>
      </c>
      <c r="AJ117">
        <v>0</v>
      </c>
      <c r="AK117">
        <v>0</v>
      </c>
      <c r="AL117">
        <v>0</v>
      </c>
      <c r="AM117" s="19" t="s">
        <v>82</v>
      </c>
      <c r="AN117">
        <v>226.96</v>
      </c>
      <c r="AO117">
        <v>0</v>
      </c>
      <c r="AP117">
        <v>226.96</v>
      </c>
      <c r="AQ117">
        <v>226.96</v>
      </c>
      <c r="AR117" s="19" t="s">
        <v>82</v>
      </c>
      <c r="AS117">
        <v>0</v>
      </c>
      <c r="AT117" s="20">
        <f>IF(t_ExtractAll[[#This Row],[Currency]]="GBP",t_ExtractAll[[#This Row],[Claimed Amount]]*$BD$2,IF(t_ExtractAll[[#This Row],[Currency]]="USD",t_ExtractAll[[#This Row],[Claimed Amount]]*$BD$3,IF(t_ExtractAll[[#This Row],[Currency]]="MXN",t_ExtractAll[[#This Row],[Claimed Amount]]*$BD$4,t_ExtractAll[[#This Row],[Claimed Amount]])))</f>
        <v>0</v>
      </c>
      <c r="AU117" s="20">
        <f>IF(t_ExtractAll[[#This Row],[Currency2]]="GBP",t_ExtractAll[[#This Row],[Accruals Plant]]*$BD$2,IF(t_ExtractAll[[#This Row],[Currency2]]="USD",t_ExtractAll[[#This Row],[Accruals Plant]]*$BD$3,IF(t_ExtractAll[[#This Row],[Currency2]]="MXN",t_ExtractAll[[#This Row],[Accruals Plant]]*$BD$4,t_ExtractAll[[#This Row],[Accruals Plant]])))</f>
        <v>226.96</v>
      </c>
      <c r="AV117" s="20">
        <f>IF(t_ExtractAll[[#This Row],[IMD_Currency]]="GBP",t_ExtractAll[[#This Row],[Accruals ABII]]*$BD$2,IF(t_ExtractAll[[#This Row],[IMD_Currency]]="USD",t_ExtractAll[[#This Row],[Accruals ABII]]*$BD$3,t_ExtractAll[[#This Row],[Accruals ABII]]))</f>
        <v>0</v>
      </c>
      <c r="AW117" s="20">
        <f>IF(t_ExtractAll[[#This Row],[Currency2]]="GBP",t_ExtractAll[[#This Row],[PlantAmountAccepted]]*$BD$2,IF(t_ExtractAll[[#This Row],[Currency2]]="USD",t_ExtractAll[[#This Row],[PlantAmountAccepted]]*$BD$3,IF(t_ExtractAll[[#This Row],[Currency2]]="MXN",t_ExtractAll[[#This Row],[PlantAmountAccepted]]*$BD$4,t_ExtractAll[[#This Row],[PlantAmountAccepted]])))</f>
        <v>226.96</v>
      </c>
      <c r="AX117" s="20">
        <f>IF(t_ExtractAll[[#This Row],[IMD_Currency]]="GBP",t_ExtractAll[[#This Row],[Amount Accepted (ABII)]]*$BD$2,IF(t_ExtractAll[[#This Row],[IMD_Currency]]="USD",t_ExtractAll[[#This Row],[Amount Accepted (ABII)]]*$BD$3,t_ExtractAll[[#This Row],[Amount Accepted (ABII)]]))</f>
        <v>0</v>
      </c>
      <c r="AY117" s="20">
        <f>IF((t_ExtractAll[[#This Row],[Amount Accepted ABII '[EUR']]]-t_ExtractAll[[#This Row],[Amount Accepted Plant '[EUR']]])&lt;0,0,t_ExtractAll[[#This Row],[Amount Accepted ABII '[EUR']]]-t_ExtractAll[[#This Row],[Amount Accepted Plant '[EUR']]])</f>
        <v>0</v>
      </c>
      <c r="AZ1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8" spans="1:52" ht="14.25" hidden="1" customHeight="1" x14ac:dyDescent="0.25">
      <c r="A118" t="s">
        <v>867</v>
      </c>
      <c r="B118" s="16">
        <v>42383</v>
      </c>
      <c r="C118" s="16">
        <v>42642</v>
      </c>
      <c r="D118" s="16">
        <v>42642</v>
      </c>
      <c r="E118">
        <v>2016052</v>
      </c>
      <c r="F118" t="s">
        <v>64</v>
      </c>
      <c r="G118" t="s">
        <v>174</v>
      </c>
      <c r="H118" t="s">
        <v>86</v>
      </c>
      <c r="I118" t="s">
        <v>175</v>
      </c>
      <c r="J118" t="s">
        <v>68</v>
      </c>
      <c r="K118" t="s">
        <v>69</v>
      </c>
      <c r="L118" t="s">
        <v>512</v>
      </c>
      <c r="N118" t="s">
        <v>161</v>
      </c>
      <c r="O118" t="s">
        <v>177</v>
      </c>
      <c r="P118" t="s">
        <v>675</v>
      </c>
      <c r="Q118" t="s">
        <v>868</v>
      </c>
      <c r="R118" t="s">
        <v>869</v>
      </c>
      <c r="S118">
        <v>80314857</v>
      </c>
      <c r="T118" t="s">
        <v>870</v>
      </c>
      <c r="U118" t="s">
        <v>278</v>
      </c>
      <c r="V118" t="s">
        <v>109</v>
      </c>
      <c r="W118">
        <v>47305</v>
      </c>
      <c r="X118" t="s">
        <v>697</v>
      </c>
      <c r="Y118" t="s">
        <v>871</v>
      </c>
      <c r="Z118">
        <v>2.64</v>
      </c>
      <c r="AB118" t="s">
        <v>112</v>
      </c>
      <c r="AC118" t="s">
        <v>185</v>
      </c>
      <c r="AD118" t="s">
        <v>861</v>
      </c>
      <c r="AE118" s="3"/>
      <c r="AF118" s="3"/>
      <c r="AG118">
        <v>0</v>
      </c>
      <c r="AH118" t="s">
        <v>82</v>
      </c>
      <c r="AI118" s="18">
        <v>0</v>
      </c>
      <c r="AJ118">
        <v>0</v>
      </c>
      <c r="AK118">
        <v>0</v>
      </c>
      <c r="AL118">
        <v>0</v>
      </c>
      <c r="AM118" s="19" t="s">
        <v>82</v>
      </c>
      <c r="AN118">
        <v>134.94999999999999</v>
      </c>
      <c r="AO118">
        <v>0</v>
      </c>
      <c r="AP118">
        <v>134.94999999999999</v>
      </c>
      <c r="AQ118">
        <v>134.94999999999999</v>
      </c>
      <c r="AR118" s="19" t="s">
        <v>82</v>
      </c>
      <c r="AS118">
        <v>0</v>
      </c>
      <c r="AT118" s="20">
        <f>IF(t_ExtractAll[[#This Row],[Currency]]="GBP",t_ExtractAll[[#This Row],[Claimed Amount]]*$BD$2,IF(t_ExtractAll[[#This Row],[Currency]]="USD",t_ExtractAll[[#This Row],[Claimed Amount]]*$BD$3,IF(t_ExtractAll[[#This Row],[Currency]]="MXN",t_ExtractAll[[#This Row],[Claimed Amount]]*$BD$4,t_ExtractAll[[#This Row],[Claimed Amount]])))</f>
        <v>0</v>
      </c>
      <c r="AU118" s="20">
        <f>IF(t_ExtractAll[[#This Row],[Currency2]]="GBP",t_ExtractAll[[#This Row],[Accruals Plant]]*$BD$2,IF(t_ExtractAll[[#This Row],[Currency2]]="USD",t_ExtractAll[[#This Row],[Accruals Plant]]*$BD$3,IF(t_ExtractAll[[#This Row],[Currency2]]="MXN",t_ExtractAll[[#This Row],[Accruals Plant]]*$BD$4,t_ExtractAll[[#This Row],[Accruals Plant]])))</f>
        <v>134.94999999999999</v>
      </c>
      <c r="AV118" s="20">
        <f>IF(t_ExtractAll[[#This Row],[IMD_Currency]]="GBP",t_ExtractAll[[#This Row],[Accruals ABII]]*$BD$2,IF(t_ExtractAll[[#This Row],[IMD_Currency]]="USD",t_ExtractAll[[#This Row],[Accruals ABII]]*$BD$3,t_ExtractAll[[#This Row],[Accruals ABII]]))</f>
        <v>0</v>
      </c>
      <c r="AW118" s="20">
        <f>IF(t_ExtractAll[[#This Row],[Currency2]]="GBP",t_ExtractAll[[#This Row],[PlantAmountAccepted]]*$BD$2,IF(t_ExtractAll[[#This Row],[Currency2]]="USD",t_ExtractAll[[#This Row],[PlantAmountAccepted]]*$BD$3,IF(t_ExtractAll[[#This Row],[Currency2]]="MXN",t_ExtractAll[[#This Row],[PlantAmountAccepted]]*$BD$4,t_ExtractAll[[#This Row],[PlantAmountAccepted]])))</f>
        <v>134.94999999999999</v>
      </c>
      <c r="AX118" s="20">
        <f>IF(t_ExtractAll[[#This Row],[IMD_Currency]]="GBP",t_ExtractAll[[#This Row],[Amount Accepted (ABII)]]*$BD$2,IF(t_ExtractAll[[#This Row],[IMD_Currency]]="USD",t_ExtractAll[[#This Row],[Amount Accepted (ABII)]]*$BD$3,t_ExtractAll[[#This Row],[Amount Accepted (ABII)]]))</f>
        <v>0</v>
      </c>
      <c r="AY118" s="20">
        <f>IF((t_ExtractAll[[#This Row],[Amount Accepted ABII '[EUR']]]-t_ExtractAll[[#This Row],[Amount Accepted Plant '[EUR']]])&lt;0,0,t_ExtractAll[[#This Row],[Amount Accepted ABII '[EUR']]]-t_ExtractAll[[#This Row],[Amount Accepted Plant '[EUR']]])</f>
        <v>0</v>
      </c>
      <c r="AZ1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9" spans="1:52" ht="14.25" hidden="1" customHeight="1" x14ac:dyDescent="0.25">
      <c r="A119" t="s">
        <v>872</v>
      </c>
      <c r="B119" s="16">
        <v>42387</v>
      </c>
      <c r="C119" s="16">
        <v>42535</v>
      </c>
      <c r="D119" s="16">
        <v>42535</v>
      </c>
      <c r="E119">
        <v>2016053</v>
      </c>
      <c r="F119" t="s">
        <v>64</v>
      </c>
      <c r="G119" t="s">
        <v>85</v>
      </c>
      <c r="H119" t="s">
        <v>86</v>
      </c>
      <c r="I119" t="s">
        <v>87</v>
      </c>
      <c r="J119" t="s">
        <v>68</v>
      </c>
      <c r="K119" t="s">
        <v>88</v>
      </c>
      <c r="L119" t="s">
        <v>546</v>
      </c>
      <c r="N119" t="s">
        <v>90</v>
      </c>
      <c r="O119" t="s">
        <v>91</v>
      </c>
      <c r="P119" s="3" t="s">
        <v>873</v>
      </c>
      <c r="R119" t="s">
        <v>874</v>
      </c>
      <c r="T119" t="s">
        <v>875</v>
      </c>
      <c r="U119" t="s">
        <v>75</v>
      </c>
      <c r="V119" t="s">
        <v>76</v>
      </c>
      <c r="W119">
        <v>44698</v>
      </c>
      <c r="X119" t="s">
        <v>876</v>
      </c>
      <c r="Y119" t="s">
        <v>877</v>
      </c>
      <c r="Z119">
        <v>1.5609</v>
      </c>
      <c r="AB119" t="s">
        <v>97</v>
      </c>
      <c r="AC119" t="s">
        <v>98</v>
      </c>
      <c r="AD119" t="s">
        <v>878</v>
      </c>
      <c r="AE119" s="3"/>
      <c r="AF119" s="3"/>
      <c r="AG119">
        <v>0</v>
      </c>
      <c r="AH119" t="s">
        <v>82</v>
      </c>
      <c r="AI119" s="18">
        <v>0</v>
      </c>
      <c r="AJ119">
        <v>0</v>
      </c>
      <c r="AK119">
        <v>0</v>
      </c>
      <c r="AM119" s="19" t="s">
        <v>82</v>
      </c>
      <c r="AN119">
        <v>0</v>
      </c>
      <c r="AO119">
        <v>0</v>
      </c>
      <c r="AP119">
        <v>0</v>
      </c>
      <c r="AR119" s="19" t="s">
        <v>82</v>
      </c>
      <c r="AS119">
        <v>0</v>
      </c>
      <c r="AT119" s="20">
        <f>IF(t_ExtractAll[[#This Row],[Currency]]="GBP",t_ExtractAll[[#This Row],[Claimed Amount]]*$BD$2,IF(t_ExtractAll[[#This Row],[Currency]]="USD",t_ExtractAll[[#This Row],[Claimed Amount]]*$BD$3,IF(t_ExtractAll[[#This Row],[Currency]]="MXN",t_ExtractAll[[#This Row],[Claimed Amount]]*$BD$4,t_ExtractAll[[#This Row],[Claimed Amount]])))</f>
        <v>0</v>
      </c>
      <c r="AU119" s="20">
        <f>IF(t_ExtractAll[[#This Row],[Currency2]]="GBP",t_ExtractAll[[#This Row],[Accruals Plant]]*$BD$2,IF(t_ExtractAll[[#This Row],[Currency2]]="USD",t_ExtractAll[[#This Row],[Accruals Plant]]*$BD$3,IF(t_ExtractAll[[#This Row],[Currency2]]="MXN",t_ExtractAll[[#This Row],[Accruals Plant]]*$BD$4,t_ExtractAll[[#This Row],[Accruals Plant]])))</f>
        <v>0</v>
      </c>
      <c r="AV119" s="20">
        <f>IF(t_ExtractAll[[#This Row],[IMD_Currency]]="GBP",t_ExtractAll[[#This Row],[Accruals ABII]]*$BD$2,IF(t_ExtractAll[[#This Row],[IMD_Currency]]="USD",t_ExtractAll[[#This Row],[Accruals ABII]]*$BD$3,t_ExtractAll[[#This Row],[Accruals ABII]]))</f>
        <v>0</v>
      </c>
      <c r="AW1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 s="20">
        <f>IF(t_ExtractAll[[#This Row],[IMD_Currency]]="GBP",t_ExtractAll[[#This Row],[Amount Accepted (ABII)]]*$BD$2,IF(t_ExtractAll[[#This Row],[IMD_Currency]]="USD",t_ExtractAll[[#This Row],[Amount Accepted (ABII)]]*$BD$3,t_ExtractAll[[#This Row],[Amount Accepted (ABII)]]))</f>
        <v>0</v>
      </c>
      <c r="AY119" s="20">
        <f>IF((t_ExtractAll[[#This Row],[Amount Accepted ABII '[EUR']]]-t_ExtractAll[[#This Row],[Amount Accepted Plant '[EUR']]])&lt;0,0,t_ExtractAll[[#This Row],[Amount Accepted ABII '[EUR']]]-t_ExtractAll[[#This Row],[Amount Accepted Plant '[EUR']]])</f>
        <v>0</v>
      </c>
      <c r="AZ1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0" spans="1:52" ht="14.25" hidden="1" customHeight="1" x14ac:dyDescent="0.25">
      <c r="A120" t="s">
        <v>879</v>
      </c>
      <c r="B120" s="16">
        <v>42377</v>
      </c>
      <c r="C120" s="16">
        <v>42634</v>
      </c>
      <c r="D120" s="16">
        <v>42723</v>
      </c>
      <c r="E120">
        <v>2016054</v>
      </c>
      <c r="F120" t="s">
        <v>64</v>
      </c>
      <c r="G120" t="s">
        <v>667</v>
      </c>
      <c r="H120" t="s">
        <v>66</v>
      </c>
      <c r="I120" t="s">
        <v>288</v>
      </c>
      <c r="J120" t="s">
        <v>118</v>
      </c>
      <c r="K120" t="s">
        <v>69</v>
      </c>
      <c r="L120" t="s">
        <v>195</v>
      </c>
      <c r="N120" t="s">
        <v>161</v>
      </c>
      <c r="O120" t="s">
        <v>162</v>
      </c>
      <c r="P120" s="3" t="s">
        <v>880</v>
      </c>
      <c r="Q120" t="s">
        <v>881</v>
      </c>
      <c r="R120" t="s">
        <v>882</v>
      </c>
      <c r="U120" t="s">
        <v>182</v>
      </c>
      <c r="V120" t="s">
        <v>145</v>
      </c>
      <c r="W120">
        <v>3484</v>
      </c>
      <c r="X120" t="s">
        <v>883</v>
      </c>
      <c r="Y120" t="s">
        <v>884</v>
      </c>
      <c r="Z120">
        <v>654.98</v>
      </c>
      <c r="AB120" t="s">
        <v>112</v>
      </c>
      <c r="AC120" t="s">
        <v>164</v>
      </c>
      <c r="AD120" t="s">
        <v>885</v>
      </c>
      <c r="AE120" s="3"/>
      <c r="AF120" s="3"/>
      <c r="AG120">
        <v>69467.44</v>
      </c>
      <c r="AH120" t="s">
        <v>82</v>
      </c>
      <c r="AI120" s="18">
        <v>84823.2</v>
      </c>
      <c r="AJ120">
        <v>0</v>
      </c>
      <c r="AK120">
        <v>84823.2</v>
      </c>
      <c r="AL120">
        <v>84823.2</v>
      </c>
      <c r="AM120" s="19" t="s">
        <v>82</v>
      </c>
      <c r="AN120">
        <v>46332.653400000003</v>
      </c>
      <c r="AO120">
        <v>0</v>
      </c>
      <c r="AP120">
        <v>46332.653400000003</v>
      </c>
      <c r="AQ120">
        <v>46332.653400000003</v>
      </c>
      <c r="AR120" s="19" t="s">
        <v>82</v>
      </c>
      <c r="AS120">
        <v>0</v>
      </c>
      <c r="AT120" s="20">
        <f>IF(t_ExtractAll[[#This Row],[Currency]]="GBP",t_ExtractAll[[#This Row],[Claimed Amount]]*$BD$2,IF(t_ExtractAll[[#This Row],[Currency]]="USD",t_ExtractAll[[#This Row],[Claimed Amount]]*$BD$3,IF(t_ExtractAll[[#This Row],[Currency]]="MXN",t_ExtractAll[[#This Row],[Claimed Amount]]*$BD$4,t_ExtractAll[[#This Row],[Claimed Amount]])))</f>
        <v>69467.44</v>
      </c>
      <c r="AU120" s="20">
        <f>IF(t_ExtractAll[[#This Row],[Currency2]]="GBP",t_ExtractAll[[#This Row],[Accruals Plant]]*$BD$2,IF(t_ExtractAll[[#This Row],[Currency2]]="USD",t_ExtractAll[[#This Row],[Accruals Plant]]*$BD$3,IF(t_ExtractAll[[#This Row],[Currency2]]="MXN",t_ExtractAll[[#This Row],[Accruals Plant]]*$BD$4,t_ExtractAll[[#This Row],[Accruals Plant]])))</f>
        <v>46332.653400000003</v>
      </c>
      <c r="AV120" s="20">
        <f>IF(t_ExtractAll[[#This Row],[IMD_Currency]]="GBP",t_ExtractAll[[#This Row],[Accruals ABII]]*$BD$2,IF(t_ExtractAll[[#This Row],[IMD_Currency]]="USD",t_ExtractAll[[#This Row],[Accruals ABII]]*$BD$3,t_ExtractAll[[#This Row],[Accruals ABII]]))</f>
        <v>84823.2</v>
      </c>
      <c r="AW120" s="20">
        <f>IF(t_ExtractAll[[#This Row],[Currency2]]="GBP",t_ExtractAll[[#This Row],[PlantAmountAccepted]]*$BD$2,IF(t_ExtractAll[[#This Row],[Currency2]]="USD",t_ExtractAll[[#This Row],[PlantAmountAccepted]]*$BD$3,IF(t_ExtractAll[[#This Row],[Currency2]]="MXN",t_ExtractAll[[#This Row],[PlantAmountAccepted]]*$BD$4,t_ExtractAll[[#This Row],[PlantAmountAccepted]])))</f>
        <v>46332.653400000003</v>
      </c>
      <c r="AX120" s="20">
        <f>IF(t_ExtractAll[[#This Row],[IMD_Currency]]="GBP",t_ExtractAll[[#This Row],[Amount Accepted (ABII)]]*$BD$2,IF(t_ExtractAll[[#This Row],[IMD_Currency]]="USD",t_ExtractAll[[#This Row],[Amount Accepted (ABII)]]*$BD$3,t_ExtractAll[[#This Row],[Amount Accepted (ABII)]]))</f>
        <v>84823.2</v>
      </c>
      <c r="AY120" s="20">
        <f>IF((t_ExtractAll[[#This Row],[Amount Accepted ABII '[EUR']]]-t_ExtractAll[[#This Row],[Amount Accepted Plant '[EUR']]])&lt;0,0,t_ExtractAll[[#This Row],[Amount Accepted ABII '[EUR']]]-t_ExtractAll[[#This Row],[Amount Accepted Plant '[EUR']]])</f>
        <v>38490.546599999994</v>
      </c>
      <c r="AZ120"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21" spans="1:52" ht="14.25" hidden="1" customHeight="1" x14ac:dyDescent="0.25">
      <c r="A121" t="s">
        <v>886</v>
      </c>
      <c r="B121" s="16">
        <v>42383</v>
      </c>
      <c r="C121" s="16">
        <v>42397</v>
      </c>
      <c r="D121" s="16">
        <v>42397</v>
      </c>
      <c r="E121">
        <v>2016055</v>
      </c>
      <c r="F121" t="s">
        <v>64</v>
      </c>
      <c r="G121" t="s">
        <v>174</v>
      </c>
      <c r="H121" t="s">
        <v>86</v>
      </c>
      <c r="I121" t="s">
        <v>175</v>
      </c>
      <c r="J121" t="s">
        <v>68</v>
      </c>
      <c r="K121" t="s">
        <v>69</v>
      </c>
      <c r="L121" t="s">
        <v>195</v>
      </c>
      <c r="N121" t="s">
        <v>161</v>
      </c>
      <c r="O121" t="s">
        <v>177</v>
      </c>
      <c r="P121" t="s">
        <v>203</v>
      </c>
      <c r="Q121" t="s">
        <v>887</v>
      </c>
      <c r="R121" t="s">
        <v>888</v>
      </c>
      <c r="S121" t="s">
        <v>889</v>
      </c>
      <c r="T121" t="s">
        <v>890</v>
      </c>
      <c r="U121" t="s">
        <v>369</v>
      </c>
      <c r="V121" t="s">
        <v>145</v>
      </c>
      <c r="W121">
        <v>48501</v>
      </c>
      <c r="X121" t="s">
        <v>891</v>
      </c>
      <c r="Y121" t="s">
        <v>837</v>
      </c>
      <c r="Z121">
        <v>1.2672000000000001</v>
      </c>
      <c r="AB121" t="s">
        <v>112</v>
      </c>
      <c r="AC121" t="s">
        <v>185</v>
      </c>
      <c r="AD121" t="s">
        <v>892</v>
      </c>
      <c r="AE121" s="3"/>
      <c r="AF121" s="3"/>
      <c r="AG121">
        <v>0</v>
      </c>
      <c r="AH121" t="s">
        <v>82</v>
      </c>
      <c r="AI121" s="18">
        <v>0</v>
      </c>
      <c r="AJ121">
        <v>0</v>
      </c>
      <c r="AK121">
        <v>0</v>
      </c>
      <c r="AL121">
        <v>0</v>
      </c>
      <c r="AM121" s="19" t="s">
        <v>82</v>
      </c>
      <c r="AN121">
        <v>95.43</v>
      </c>
      <c r="AO121">
        <v>0</v>
      </c>
      <c r="AP121">
        <v>95.43</v>
      </c>
      <c r="AQ121">
        <v>95.43</v>
      </c>
      <c r="AR121" s="19" t="s">
        <v>82</v>
      </c>
      <c r="AS121">
        <v>0</v>
      </c>
      <c r="AT121" s="20">
        <f>IF(t_ExtractAll[[#This Row],[Currency]]="GBP",t_ExtractAll[[#This Row],[Claimed Amount]]*$BD$2,IF(t_ExtractAll[[#This Row],[Currency]]="USD",t_ExtractAll[[#This Row],[Claimed Amount]]*$BD$3,IF(t_ExtractAll[[#This Row],[Currency]]="MXN",t_ExtractAll[[#This Row],[Claimed Amount]]*$BD$4,t_ExtractAll[[#This Row],[Claimed Amount]])))</f>
        <v>0</v>
      </c>
      <c r="AU121" s="20">
        <f>IF(t_ExtractAll[[#This Row],[Currency2]]="GBP",t_ExtractAll[[#This Row],[Accruals Plant]]*$BD$2,IF(t_ExtractAll[[#This Row],[Currency2]]="USD",t_ExtractAll[[#This Row],[Accruals Plant]]*$BD$3,IF(t_ExtractAll[[#This Row],[Currency2]]="MXN",t_ExtractAll[[#This Row],[Accruals Plant]]*$BD$4,t_ExtractAll[[#This Row],[Accruals Plant]])))</f>
        <v>95.43</v>
      </c>
      <c r="AV121" s="20">
        <f>IF(t_ExtractAll[[#This Row],[IMD_Currency]]="GBP",t_ExtractAll[[#This Row],[Accruals ABII]]*$BD$2,IF(t_ExtractAll[[#This Row],[IMD_Currency]]="USD",t_ExtractAll[[#This Row],[Accruals ABII]]*$BD$3,t_ExtractAll[[#This Row],[Accruals ABII]]))</f>
        <v>0</v>
      </c>
      <c r="AW121" s="20">
        <f>IF(t_ExtractAll[[#This Row],[Currency2]]="GBP",t_ExtractAll[[#This Row],[PlantAmountAccepted]]*$BD$2,IF(t_ExtractAll[[#This Row],[Currency2]]="USD",t_ExtractAll[[#This Row],[PlantAmountAccepted]]*$BD$3,IF(t_ExtractAll[[#This Row],[Currency2]]="MXN",t_ExtractAll[[#This Row],[PlantAmountAccepted]]*$BD$4,t_ExtractAll[[#This Row],[PlantAmountAccepted]])))</f>
        <v>95.43</v>
      </c>
      <c r="AX121" s="20">
        <f>IF(t_ExtractAll[[#This Row],[IMD_Currency]]="GBP",t_ExtractAll[[#This Row],[Amount Accepted (ABII)]]*$BD$2,IF(t_ExtractAll[[#This Row],[IMD_Currency]]="USD",t_ExtractAll[[#This Row],[Amount Accepted (ABII)]]*$BD$3,t_ExtractAll[[#This Row],[Amount Accepted (ABII)]]))</f>
        <v>0</v>
      </c>
      <c r="AY121" s="20">
        <f>IF((t_ExtractAll[[#This Row],[Amount Accepted ABII '[EUR']]]-t_ExtractAll[[#This Row],[Amount Accepted Plant '[EUR']]])&lt;0,0,t_ExtractAll[[#This Row],[Amount Accepted ABII '[EUR']]]-t_ExtractAll[[#This Row],[Amount Accepted Plant '[EUR']]])</f>
        <v>0</v>
      </c>
      <c r="AZ1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 spans="1:52" ht="14.25" hidden="1" customHeight="1" x14ac:dyDescent="0.25">
      <c r="A122" t="s">
        <v>893</v>
      </c>
      <c r="B122" s="16">
        <v>42383</v>
      </c>
      <c r="C122" s="16">
        <v>42420</v>
      </c>
      <c r="D122" s="16">
        <v>42420</v>
      </c>
      <c r="E122">
        <v>2016056</v>
      </c>
      <c r="F122" t="s">
        <v>64</v>
      </c>
      <c r="G122" t="s">
        <v>174</v>
      </c>
      <c r="H122" t="s">
        <v>86</v>
      </c>
      <c r="I122" t="s">
        <v>175</v>
      </c>
      <c r="J122" t="s">
        <v>68</v>
      </c>
      <c r="K122" t="s">
        <v>88</v>
      </c>
      <c r="L122" t="s">
        <v>202</v>
      </c>
      <c r="N122" t="s">
        <v>161</v>
      </c>
      <c r="O122" t="s">
        <v>177</v>
      </c>
      <c r="P122" t="s">
        <v>203</v>
      </c>
      <c r="Q122" t="s">
        <v>894</v>
      </c>
      <c r="R122" t="s">
        <v>895</v>
      </c>
      <c r="S122" t="s">
        <v>896</v>
      </c>
      <c r="T122" t="s">
        <v>897</v>
      </c>
      <c r="U122" t="s">
        <v>108</v>
      </c>
      <c r="V122" t="s">
        <v>109</v>
      </c>
      <c r="W122">
        <v>3452</v>
      </c>
      <c r="X122" t="s">
        <v>898</v>
      </c>
      <c r="Y122">
        <v>91</v>
      </c>
      <c r="Z122">
        <v>10.92</v>
      </c>
      <c r="AB122" t="s">
        <v>112</v>
      </c>
      <c r="AC122" t="s">
        <v>185</v>
      </c>
      <c r="AD122" t="s">
        <v>203</v>
      </c>
      <c r="AE122" s="3"/>
      <c r="AF122" s="3"/>
      <c r="AG122">
        <v>0</v>
      </c>
      <c r="AH122" t="s">
        <v>82</v>
      </c>
      <c r="AI122" s="18">
        <v>0</v>
      </c>
      <c r="AJ122">
        <v>0</v>
      </c>
      <c r="AK122">
        <v>0</v>
      </c>
      <c r="AM122" s="19" t="s">
        <v>82</v>
      </c>
      <c r="AN122">
        <v>569.65089999999998</v>
      </c>
      <c r="AO122">
        <v>0</v>
      </c>
      <c r="AP122">
        <v>569.65089999999998</v>
      </c>
      <c r="AR122" s="19" t="s">
        <v>82</v>
      </c>
      <c r="AS122">
        <v>0</v>
      </c>
      <c r="AT122" s="20">
        <f>IF(t_ExtractAll[[#This Row],[Currency]]="GBP",t_ExtractAll[[#This Row],[Claimed Amount]]*$BD$2,IF(t_ExtractAll[[#This Row],[Currency]]="USD",t_ExtractAll[[#This Row],[Claimed Amount]]*$BD$3,IF(t_ExtractAll[[#This Row],[Currency]]="MXN",t_ExtractAll[[#This Row],[Claimed Amount]]*$BD$4,t_ExtractAll[[#This Row],[Claimed Amount]])))</f>
        <v>0</v>
      </c>
      <c r="AU122" s="20">
        <f>IF(t_ExtractAll[[#This Row],[Currency2]]="GBP",t_ExtractAll[[#This Row],[Accruals Plant]]*$BD$2,IF(t_ExtractAll[[#This Row],[Currency2]]="USD",t_ExtractAll[[#This Row],[Accruals Plant]]*$BD$3,IF(t_ExtractAll[[#This Row],[Currency2]]="MXN",t_ExtractAll[[#This Row],[Accruals Plant]]*$BD$4,t_ExtractAll[[#This Row],[Accruals Plant]])))</f>
        <v>569.65089999999998</v>
      </c>
      <c r="AV122" s="20">
        <f>IF(t_ExtractAll[[#This Row],[IMD_Currency]]="GBP",t_ExtractAll[[#This Row],[Accruals ABII]]*$BD$2,IF(t_ExtractAll[[#This Row],[IMD_Currency]]="USD",t_ExtractAll[[#This Row],[Accruals ABII]]*$BD$3,t_ExtractAll[[#This Row],[Accruals ABII]]))</f>
        <v>0</v>
      </c>
      <c r="AW1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 s="20">
        <f>IF(t_ExtractAll[[#This Row],[IMD_Currency]]="GBP",t_ExtractAll[[#This Row],[Amount Accepted (ABII)]]*$BD$2,IF(t_ExtractAll[[#This Row],[IMD_Currency]]="USD",t_ExtractAll[[#This Row],[Amount Accepted (ABII)]]*$BD$3,t_ExtractAll[[#This Row],[Amount Accepted (ABII)]]))</f>
        <v>0</v>
      </c>
      <c r="AY122" s="20">
        <f>IF((t_ExtractAll[[#This Row],[Amount Accepted ABII '[EUR']]]-t_ExtractAll[[#This Row],[Amount Accepted Plant '[EUR']]])&lt;0,0,t_ExtractAll[[#This Row],[Amount Accepted ABII '[EUR']]]-t_ExtractAll[[#This Row],[Amount Accepted Plant '[EUR']]])</f>
        <v>0</v>
      </c>
      <c r="AZ1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3" spans="1:52" ht="14.25" hidden="1" customHeight="1" x14ac:dyDescent="0.25">
      <c r="A123" t="s">
        <v>899</v>
      </c>
      <c r="B123" s="16">
        <v>42389</v>
      </c>
      <c r="C123" s="16">
        <v>42440</v>
      </c>
      <c r="D123" s="16">
        <v>42440</v>
      </c>
      <c r="E123">
        <v>2016057</v>
      </c>
      <c r="F123" t="s">
        <v>64</v>
      </c>
      <c r="G123" t="s">
        <v>900</v>
      </c>
      <c r="H123" t="s">
        <v>86</v>
      </c>
      <c r="I123" t="s">
        <v>901</v>
      </c>
      <c r="J123" t="s">
        <v>68</v>
      </c>
      <c r="K123" t="s">
        <v>88</v>
      </c>
      <c r="L123" t="s">
        <v>70</v>
      </c>
      <c r="N123" t="s">
        <v>71</v>
      </c>
      <c r="O123" t="s">
        <v>72</v>
      </c>
      <c r="P123" s="3" t="s">
        <v>902</v>
      </c>
      <c r="R123" t="s">
        <v>903</v>
      </c>
      <c r="U123" t="s">
        <v>333</v>
      </c>
      <c r="V123" t="s">
        <v>145</v>
      </c>
      <c r="Z123">
        <v>2035.75</v>
      </c>
      <c r="AB123" t="s">
        <v>79</v>
      </c>
      <c r="AC123" t="s">
        <v>80</v>
      </c>
      <c r="AD123" s="3" t="s">
        <v>904</v>
      </c>
      <c r="AE123" s="3"/>
      <c r="AF123" s="3"/>
      <c r="AG123">
        <v>16497.25</v>
      </c>
      <c r="AH123" t="s">
        <v>82</v>
      </c>
      <c r="AI123" s="18">
        <v>0</v>
      </c>
      <c r="AJ123">
        <v>0</v>
      </c>
      <c r="AK123">
        <v>0</v>
      </c>
      <c r="AM123" s="19" t="s">
        <v>82</v>
      </c>
      <c r="AN123">
        <v>0</v>
      </c>
      <c r="AO123">
        <v>0</v>
      </c>
      <c r="AP123">
        <v>0</v>
      </c>
      <c r="AR123" s="19" t="s">
        <v>82</v>
      </c>
      <c r="AS123">
        <v>16497.25</v>
      </c>
      <c r="AT123" s="20">
        <f>IF(t_ExtractAll[[#This Row],[Currency]]="GBP",t_ExtractAll[[#This Row],[Claimed Amount]]*$BD$2,IF(t_ExtractAll[[#This Row],[Currency]]="USD",t_ExtractAll[[#This Row],[Claimed Amount]]*$BD$3,IF(t_ExtractAll[[#This Row],[Currency]]="MXN",t_ExtractAll[[#This Row],[Claimed Amount]]*$BD$4,t_ExtractAll[[#This Row],[Claimed Amount]])))</f>
        <v>16497.25</v>
      </c>
      <c r="AU123" s="20">
        <f>IF(t_ExtractAll[[#This Row],[Currency2]]="GBP",t_ExtractAll[[#This Row],[Accruals Plant]]*$BD$2,IF(t_ExtractAll[[#This Row],[Currency2]]="USD",t_ExtractAll[[#This Row],[Accruals Plant]]*$BD$3,IF(t_ExtractAll[[#This Row],[Currency2]]="MXN",t_ExtractAll[[#This Row],[Accruals Plant]]*$BD$4,t_ExtractAll[[#This Row],[Accruals Plant]])))</f>
        <v>0</v>
      </c>
      <c r="AV123" s="20">
        <f>IF(t_ExtractAll[[#This Row],[IMD_Currency]]="GBP",t_ExtractAll[[#This Row],[Accruals ABII]]*$BD$2,IF(t_ExtractAll[[#This Row],[IMD_Currency]]="USD",t_ExtractAll[[#This Row],[Accruals ABII]]*$BD$3,t_ExtractAll[[#This Row],[Accruals ABII]]))</f>
        <v>0</v>
      </c>
      <c r="AW1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3" s="20">
        <f>IF(t_ExtractAll[[#This Row],[IMD_Currency]]="GBP",t_ExtractAll[[#This Row],[Amount Accepted (ABII)]]*$BD$2,IF(t_ExtractAll[[#This Row],[IMD_Currency]]="USD",t_ExtractAll[[#This Row],[Amount Accepted (ABII)]]*$BD$3,t_ExtractAll[[#This Row],[Amount Accepted (ABII)]]))</f>
        <v>0</v>
      </c>
      <c r="AY123" s="20">
        <f>IF((t_ExtractAll[[#This Row],[Amount Accepted ABII '[EUR']]]-t_ExtractAll[[#This Row],[Amount Accepted Plant '[EUR']]])&lt;0,0,t_ExtractAll[[#This Row],[Amount Accepted ABII '[EUR']]]-t_ExtractAll[[#This Row],[Amount Accepted Plant '[EUR']]])</f>
        <v>0</v>
      </c>
      <c r="AZ1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4" spans="1:52" ht="14.25" hidden="1" customHeight="1" x14ac:dyDescent="0.25">
      <c r="A124" t="s">
        <v>905</v>
      </c>
      <c r="B124" s="16">
        <v>42388</v>
      </c>
      <c r="C124" s="16">
        <v>42479</v>
      </c>
      <c r="D124" s="16">
        <v>42479</v>
      </c>
      <c r="E124">
        <v>2016058</v>
      </c>
      <c r="F124" t="s">
        <v>64</v>
      </c>
      <c r="G124" t="s">
        <v>641</v>
      </c>
      <c r="H124" t="s">
        <v>287</v>
      </c>
      <c r="I124" t="s">
        <v>242</v>
      </c>
      <c r="J124" t="s">
        <v>68</v>
      </c>
      <c r="K124" t="s">
        <v>88</v>
      </c>
      <c r="L124" t="s">
        <v>70</v>
      </c>
      <c r="N124" t="s">
        <v>71</v>
      </c>
      <c r="O124" t="s">
        <v>72</v>
      </c>
      <c r="P124" t="s">
        <v>906</v>
      </c>
      <c r="Q124">
        <v>8047841</v>
      </c>
      <c r="R124" t="s">
        <v>907</v>
      </c>
      <c r="S124">
        <v>80319670</v>
      </c>
      <c r="U124" t="s">
        <v>75</v>
      </c>
      <c r="V124" t="s">
        <v>76</v>
      </c>
      <c r="W124" t="s">
        <v>908</v>
      </c>
      <c r="Z124">
        <v>143.136</v>
      </c>
      <c r="AB124" t="s">
        <v>79</v>
      </c>
      <c r="AC124" t="s">
        <v>80</v>
      </c>
      <c r="AD124" t="s">
        <v>909</v>
      </c>
      <c r="AE124" s="3"/>
      <c r="AF124" s="3"/>
      <c r="AG124">
        <v>262.82</v>
      </c>
      <c r="AH124" t="s">
        <v>82</v>
      </c>
      <c r="AI124" s="18">
        <v>0</v>
      </c>
      <c r="AJ124">
        <v>0</v>
      </c>
      <c r="AK124">
        <v>0</v>
      </c>
      <c r="AM124" s="19" t="s">
        <v>82</v>
      </c>
      <c r="AN124">
        <v>0</v>
      </c>
      <c r="AO124">
        <v>0</v>
      </c>
      <c r="AP124">
        <v>0</v>
      </c>
      <c r="AR124" s="19" t="s">
        <v>82</v>
      </c>
      <c r="AS124">
        <v>262.82</v>
      </c>
      <c r="AT124" s="20">
        <f>IF(t_ExtractAll[[#This Row],[Currency]]="GBP",t_ExtractAll[[#This Row],[Claimed Amount]]*$BD$2,IF(t_ExtractAll[[#This Row],[Currency]]="USD",t_ExtractAll[[#This Row],[Claimed Amount]]*$BD$3,IF(t_ExtractAll[[#This Row],[Currency]]="MXN",t_ExtractAll[[#This Row],[Claimed Amount]]*$BD$4,t_ExtractAll[[#This Row],[Claimed Amount]])))</f>
        <v>262.82</v>
      </c>
      <c r="AU124" s="20">
        <f>IF(t_ExtractAll[[#This Row],[Currency2]]="GBP",t_ExtractAll[[#This Row],[Accruals Plant]]*$BD$2,IF(t_ExtractAll[[#This Row],[Currency2]]="USD",t_ExtractAll[[#This Row],[Accruals Plant]]*$BD$3,IF(t_ExtractAll[[#This Row],[Currency2]]="MXN",t_ExtractAll[[#This Row],[Accruals Plant]]*$BD$4,t_ExtractAll[[#This Row],[Accruals Plant]])))</f>
        <v>0</v>
      </c>
      <c r="AV124" s="20">
        <f>IF(t_ExtractAll[[#This Row],[IMD_Currency]]="GBP",t_ExtractAll[[#This Row],[Accruals ABII]]*$BD$2,IF(t_ExtractAll[[#This Row],[IMD_Currency]]="USD",t_ExtractAll[[#This Row],[Accruals ABII]]*$BD$3,t_ExtractAll[[#This Row],[Accruals ABII]]))</f>
        <v>0</v>
      </c>
      <c r="AW1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 s="20">
        <f>IF(t_ExtractAll[[#This Row],[IMD_Currency]]="GBP",t_ExtractAll[[#This Row],[Amount Accepted (ABII)]]*$BD$2,IF(t_ExtractAll[[#This Row],[IMD_Currency]]="USD",t_ExtractAll[[#This Row],[Amount Accepted (ABII)]]*$BD$3,t_ExtractAll[[#This Row],[Amount Accepted (ABII)]]))</f>
        <v>0</v>
      </c>
      <c r="AY124" s="20">
        <f>IF((t_ExtractAll[[#This Row],[Amount Accepted ABII '[EUR']]]-t_ExtractAll[[#This Row],[Amount Accepted Plant '[EUR']]])&lt;0,0,t_ExtractAll[[#This Row],[Amount Accepted ABII '[EUR']]]-t_ExtractAll[[#This Row],[Amount Accepted Plant '[EUR']]])</f>
        <v>0</v>
      </c>
      <c r="AZ1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5" spans="1:52" ht="14.25" hidden="1" customHeight="1" x14ac:dyDescent="0.25">
      <c r="A125" t="s">
        <v>910</v>
      </c>
      <c r="B125" s="16">
        <v>42390</v>
      </c>
      <c r="C125" s="16">
        <v>42391</v>
      </c>
      <c r="D125" s="16">
        <v>42396</v>
      </c>
      <c r="E125">
        <v>2016059</v>
      </c>
      <c r="F125" t="s">
        <v>64</v>
      </c>
      <c r="G125" t="s">
        <v>305</v>
      </c>
      <c r="H125" t="s">
        <v>306</v>
      </c>
      <c r="I125" t="s">
        <v>307</v>
      </c>
      <c r="J125" t="s">
        <v>118</v>
      </c>
      <c r="K125" t="s">
        <v>69</v>
      </c>
      <c r="L125" t="s">
        <v>308</v>
      </c>
      <c r="N125" t="s">
        <v>90</v>
      </c>
      <c r="O125" t="s">
        <v>91</v>
      </c>
      <c r="P125" s="3" t="s">
        <v>911</v>
      </c>
      <c r="Q125">
        <v>8157668</v>
      </c>
      <c r="R125" t="s">
        <v>912</v>
      </c>
      <c r="U125" t="s">
        <v>341</v>
      </c>
      <c r="V125" t="s">
        <v>313</v>
      </c>
      <c r="W125">
        <v>35658</v>
      </c>
      <c r="X125" t="s">
        <v>342</v>
      </c>
      <c r="Y125" t="s">
        <v>350</v>
      </c>
      <c r="Z125">
        <v>0.12</v>
      </c>
      <c r="AB125" t="s">
        <v>97</v>
      </c>
      <c r="AC125" t="s">
        <v>98</v>
      </c>
      <c r="AE125" s="3"/>
      <c r="AF125" s="3"/>
      <c r="AG125">
        <v>0</v>
      </c>
      <c r="AH125" t="s">
        <v>82</v>
      </c>
      <c r="AI125" s="18">
        <v>0</v>
      </c>
      <c r="AJ125">
        <v>0</v>
      </c>
      <c r="AK125">
        <v>0</v>
      </c>
      <c r="AL125">
        <v>0</v>
      </c>
      <c r="AM125" s="19" t="s">
        <v>82</v>
      </c>
      <c r="AN125">
        <v>0</v>
      </c>
      <c r="AO125">
        <v>0</v>
      </c>
      <c r="AP125">
        <v>0</v>
      </c>
      <c r="AQ125">
        <v>0</v>
      </c>
      <c r="AR125" s="19" t="s">
        <v>82</v>
      </c>
      <c r="AS125">
        <v>0</v>
      </c>
      <c r="AT125" s="20">
        <f>IF(t_ExtractAll[[#This Row],[Currency]]="GBP",t_ExtractAll[[#This Row],[Claimed Amount]]*$BD$2,IF(t_ExtractAll[[#This Row],[Currency]]="USD",t_ExtractAll[[#This Row],[Claimed Amount]]*$BD$3,IF(t_ExtractAll[[#This Row],[Currency]]="MXN",t_ExtractAll[[#This Row],[Claimed Amount]]*$BD$4,t_ExtractAll[[#This Row],[Claimed Amount]])))</f>
        <v>0</v>
      </c>
      <c r="AU125" s="20">
        <f>IF(t_ExtractAll[[#This Row],[Currency2]]="GBP",t_ExtractAll[[#This Row],[Accruals Plant]]*$BD$2,IF(t_ExtractAll[[#This Row],[Currency2]]="USD",t_ExtractAll[[#This Row],[Accruals Plant]]*$BD$3,IF(t_ExtractAll[[#This Row],[Currency2]]="MXN",t_ExtractAll[[#This Row],[Accruals Plant]]*$BD$4,t_ExtractAll[[#This Row],[Accruals Plant]])))</f>
        <v>0</v>
      </c>
      <c r="AV125" s="20">
        <f>IF(t_ExtractAll[[#This Row],[IMD_Currency]]="GBP",t_ExtractAll[[#This Row],[Accruals ABII]]*$BD$2,IF(t_ExtractAll[[#This Row],[IMD_Currency]]="USD",t_ExtractAll[[#This Row],[Accruals ABII]]*$BD$3,t_ExtractAll[[#This Row],[Accruals ABII]]))</f>
        <v>0</v>
      </c>
      <c r="AW1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 s="20">
        <f>IF(t_ExtractAll[[#This Row],[IMD_Currency]]="GBP",t_ExtractAll[[#This Row],[Amount Accepted (ABII)]]*$BD$2,IF(t_ExtractAll[[#This Row],[IMD_Currency]]="USD",t_ExtractAll[[#This Row],[Amount Accepted (ABII)]]*$BD$3,t_ExtractAll[[#This Row],[Amount Accepted (ABII)]]))</f>
        <v>0</v>
      </c>
      <c r="AY125" s="20">
        <f>IF((t_ExtractAll[[#This Row],[Amount Accepted ABII '[EUR']]]-t_ExtractAll[[#This Row],[Amount Accepted Plant '[EUR']]])&lt;0,0,t_ExtractAll[[#This Row],[Amount Accepted ABII '[EUR']]]-t_ExtractAll[[#This Row],[Amount Accepted Plant '[EUR']]])</f>
        <v>0</v>
      </c>
      <c r="AZ1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 spans="1:52" ht="14.25" hidden="1" customHeight="1" x14ac:dyDescent="0.25">
      <c r="A126" t="s">
        <v>913</v>
      </c>
      <c r="B126" s="16">
        <v>42391</v>
      </c>
      <c r="C126" s="16">
        <v>42642</v>
      </c>
      <c r="D126" s="16">
        <v>42642</v>
      </c>
      <c r="E126">
        <v>2016060</v>
      </c>
      <c r="F126" t="s">
        <v>64</v>
      </c>
      <c r="G126" t="s">
        <v>174</v>
      </c>
      <c r="H126" t="s">
        <v>86</v>
      </c>
      <c r="I126" t="s">
        <v>175</v>
      </c>
      <c r="J126" t="s">
        <v>68</v>
      </c>
      <c r="K126" t="s">
        <v>69</v>
      </c>
      <c r="L126" t="s">
        <v>512</v>
      </c>
      <c r="N126" t="s">
        <v>161</v>
      </c>
      <c r="O126" t="s">
        <v>177</v>
      </c>
      <c r="P126" t="s">
        <v>203</v>
      </c>
      <c r="Q126" t="s">
        <v>914</v>
      </c>
      <c r="R126" t="s">
        <v>915</v>
      </c>
      <c r="S126" t="s">
        <v>916</v>
      </c>
      <c r="T126" t="s">
        <v>917</v>
      </c>
      <c r="U126" t="s">
        <v>282</v>
      </c>
      <c r="V126" t="s">
        <v>109</v>
      </c>
      <c r="W126">
        <v>47307</v>
      </c>
      <c r="X126" t="s">
        <v>682</v>
      </c>
      <c r="Y126" t="s">
        <v>918</v>
      </c>
      <c r="Z126">
        <v>9.24</v>
      </c>
      <c r="AB126" t="s">
        <v>112</v>
      </c>
      <c r="AC126" t="s">
        <v>185</v>
      </c>
      <c r="AD126" t="s">
        <v>203</v>
      </c>
      <c r="AE126" s="3"/>
      <c r="AF126" s="3"/>
      <c r="AG126">
        <v>0</v>
      </c>
      <c r="AH126" t="s">
        <v>82</v>
      </c>
      <c r="AI126" s="18">
        <v>0</v>
      </c>
      <c r="AJ126">
        <v>0</v>
      </c>
      <c r="AK126">
        <v>0</v>
      </c>
      <c r="AL126">
        <v>0</v>
      </c>
      <c r="AM126" s="19" t="s">
        <v>82</v>
      </c>
      <c r="AN126">
        <v>512.04999999999995</v>
      </c>
      <c r="AO126">
        <v>0</v>
      </c>
      <c r="AP126">
        <v>512.04999999999995</v>
      </c>
      <c r="AQ126">
        <v>512.04999999999995</v>
      </c>
      <c r="AR126" s="19" t="s">
        <v>82</v>
      </c>
      <c r="AS126">
        <v>0</v>
      </c>
      <c r="AT126" s="20">
        <f>IF(t_ExtractAll[[#This Row],[Currency]]="GBP",t_ExtractAll[[#This Row],[Claimed Amount]]*$BD$2,IF(t_ExtractAll[[#This Row],[Currency]]="USD",t_ExtractAll[[#This Row],[Claimed Amount]]*$BD$3,IF(t_ExtractAll[[#This Row],[Currency]]="MXN",t_ExtractAll[[#This Row],[Claimed Amount]]*$BD$4,t_ExtractAll[[#This Row],[Claimed Amount]])))</f>
        <v>0</v>
      </c>
      <c r="AU126" s="20">
        <f>IF(t_ExtractAll[[#This Row],[Currency2]]="GBP",t_ExtractAll[[#This Row],[Accruals Plant]]*$BD$2,IF(t_ExtractAll[[#This Row],[Currency2]]="USD",t_ExtractAll[[#This Row],[Accruals Plant]]*$BD$3,IF(t_ExtractAll[[#This Row],[Currency2]]="MXN",t_ExtractAll[[#This Row],[Accruals Plant]]*$BD$4,t_ExtractAll[[#This Row],[Accruals Plant]])))</f>
        <v>512.04999999999995</v>
      </c>
      <c r="AV126" s="20">
        <f>IF(t_ExtractAll[[#This Row],[IMD_Currency]]="GBP",t_ExtractAll[[#This Row],[Accruals ABII]]*$BD$2,IF(t_ExtractAll[[#This Row],[IMD_Currency]]="USD",t_ExtractAll[[#This Row],[Accruals ABII]]*$BD$3,t_ExtractAll[[#This Row],[Accruals ABII]]))</f>
        <v>0</v>
      </c>
      <c r="AW126" s="20">
        <f>IF(t_ExtractAll[[#This Row],[Currency2]]="GBP",t_ExtractAll[[#This Row],[PlantAmountAccepted]]*$BD$2,IF(t_ExtractAll[[#This Row],[Currency2]]="USD",t_ExtractAll[[#This Row],[PlantAmountAccepted]]*$BD$3,IF(t_ExtractAll[[#This Row],[Currency2]]="MXN",t_ExtractAll[[#This Row],[PlantAmountAccepted]]*$BD$4,t_ExtractAll[[#This Row],[PlantAmountAccepted]])))</f>
        <v>512.04999999999995</v>
      </c>
      <c r="AX126" s="20">
        <f>IF(t_ExtractAll[[#This Row],[IMD_Currency]]="GBP",t_ExtractAll[[#This Row],[Amount Accepted (ABII)]]*$BD$2,IF(t_ExtractAll[[#This Row],[IMD_Currency]]="USD",t_ExtractAll[[#This Row],[Amount Accepted (ABII)]]*$BD$3,t_ExtractAll[[#This Row],[Amount Accepted (ABII)]]))</f>
        <v>0</v>
      </c>
      <c r="AY126" s="20">
        <f>IF((t_ExtractAll[[#This Row],[Amount Accepted ABII '[EUR']]]-t_ExtractAll[[#This Row],[Amount Accepted Plant '[EUR']]])&lt;0,0,t_ExtractAll[[#This Row],[Amount Accepted ABII '[EUR']]]-t_ExtractAll[[#This Row],[Amount Accepted Plant '[EUR']]])</f>
        <v>0</v>
      </c>
      <c r="AZ1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7" spans="1:52" ht="14.25" hidden="1" customHeight="1" x14ac:dyDescent="0.25">
      <c r="A127" t="s">
        <v>919</v>
      </c>
      <c r="B127" s="16">
        <v>42391</v>
      </c>
      <c r="C127" s="16">
        <v>42587</v>
      </c>
      <c r="D127" s="16">
        <v>42587</v>
      </c>
      <c r="E127">
        <v>2016061</v>
      </c>
      <c r="F127" t="s">
        <v>64</v>
      </c>
      <c r="G127" t="s">
        <v>174</v>
      </c>
      <c r="H127" t="s">
        <v>86</v>
      </c>
      <c r="I127" t="s">
        <v>175</v>
      </c>
      <c r="J127" t="s">
        <v>68</v>
      </c>
      <c r="K127" t="s">
        <v>88</v>
      </c>
      <c r="L127" t="s">
        <v>617</v>
      </c>
      <c r="N127" t="s">
        <v>161</v>
      </c>
      <c r="O127" t="s">
        <v>177</v>
      </c>
      <c r="P127" t="s">
        <v>203</v>
      </c>
      <c r="Q127" t="s">
        <v>920</v>
      </c>
      <c r="R127" t="s">
        <v>921</v>
      </c>
      <c r="S127" t="s">
        <v>922</v>
      </c>
      <c r="T127" t="s">
        <v>923</v>
      </c>
      <c r="U127" t="s">
        <v>108</v>
      </c>
      <c r="V127" t="s">
        <v>109</v>
      </c>
      <c r="W127">
        <v>3452</v>
      </c>
      <c r="X127" t="s">
        <v>898</v>
      </c>
      <c r="Y127" t="s">
        <v>302</v>
      </c>
      <c r="Z127">
        <v>8.64</v>
      </c>
      <c r="AB127" t="s">
        <v>112</v>
      </c>
      <c r="AC127" t="s">
        <v>185</v>
      </c>
      <c r="AD127" t="s">
        <v>203</v>
      </c>
      <c r="AE127" s="3"/>
      <c r="AF127" s="3"/>
      <c r="AG127">
        <v>0</v>
      </c>
      <c r="AH127" t="s">
        <v>82</v>
      </c>
      <c r="AI127" s="18">
        <v>0</v>
      </c>
      <c r="AJ127">
        <v>0</v>
      </c>
      <c r="AK127">
        <v>0</v>
      </c>
      <c r="AM127" s="19" t="s">
        <v>82</v>
      </c>
      <c r="AN127">
        <v>450.72</v>
      </c>
      <c r="AO127">
        <v>0</v>
      </c>
      <c r="AP127">
        <v>450.72</v>
      </c>
      <c r="AR127" s="19" t="s">
        <v>82</v>
      </c>
      <c r="AS127">
        <v>0</v>
      </c>
      <c r="AT127" s="20">
        <f>IF(t_ExtractAll[[#This Row],[Currency]]="GBP",t_ExtractAll[[#This Row],[Claimed Amount]]*$BD$2,IF(t_ExtractAll[[#This Row],[Currency]]="USD",t_ExtractAll[[#This Row],[Claimed Amount]]*$BD$3,IF(t_ExtractAll[[#This Row],[Currency]]="MXN",t_ExtractAll[[#This Row],[Claimed Amount]]*$BD$4,t_ExtractAll[[#This Row],[Claimed Amount]])))</f>
        <v>0</v>
      </c>
      <c r="AU127" s="20">
        <f>IF(t_ExtractAll[[#This Row],[Currency2]]="GBP",t_ExtractAll[[#This Row],[Accruals Plant]]*$BD$2,IF(t_ExtractAll[[#This Row],[Currency2]]="USD",t_ExtractAll[[#This Row],[Accruals Plant]]*$BD$3,IF(t_ExtractAll[[#This Row],[Currency2]]="MXN",t_ExtractAll[[#This Row],[Accruals Plant]]*$BD$4,t_ExtractAll[[#This Row],[Accruals Plant]])))</f>
        <v>450.72</v>
      </c>
      <c r="AV127" s="20">
        <f>IF(t_ExtractAll[[#This Row],[IMD_Currency]]="GBP",t_ExtractAll[[#This Row],[Accruals ABII]]*$BD$2,IF(t_ExtractAll[[#This Row],[IMD_Currency]]="USD",t_ExtractAll[[#This Row],[Accruals ABII]]*$BD$3,t_ExtractAll[[#This Row],[Accruals ABII]]))</f>
        <v>0</v>
      </c>
      <c r="AW1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7" s="20">
        <f>IF(t_ExtractAll[[#This Row],[IMD_Currency]]="GBP",t_ExtractAll[[#This Row],[Amount Accepted (ABII)]]*$BD$2,IF(t_ExtractAll[[#This Row],[IMD_Currency]]="USD",t_ExtractAll[[#This Row],[Amount Accepted (ABII)]]*$BD$3,t_ExtractAll[[#This Row],[Amount Accepted (ABII)]]))</f>
        <v>0</v>
      </c>
      <c r="AY127" s="20">
        <f>IF((t_ExtractAll[[#This Row],[Amount Accepted ABII '[EUR']]]-t_ExtractAll[[#This Row],[Amount Accepted Plant '[EUR']]])&lt;0,0,t_ExtractAll[[#This Row],[Amount Accepted ABII '[EUR']]]-t_ExtractAll[[#This Row],[Amount Accepted Plant '[EUR']]])</f>
        <v>0</v>
      </c>
      <c r="AZ1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8" spans="1:52" ht="14.25" hidden="1" customHeight="1" x14ac:dyDescent="0.25">
      <c r="A128" t="s">
        <v>924</v>
      </c>
      <c r="B128" s="16">
        <v>42391</v>
      </c>
      <c r="C128" s="16">
        <v>42642</v>
      </c>
      <c r="D128" s="16">
        <v>42642</v>
      </c>
      <c r="E128">
        <v>2016062</v>
      </c>
      <c r="F128" t="s">
        <v>64</v>
      </c>
      <c r="G128" t="s">
        <v>174</v>
      </c>
      <c r="H128" t="s">
        <v>86</v>
      </c>
      <c r="I128" t="s">
        <v>175</v>
      </c>
      <c r="J128" t="s">
        <v>68</v>
      </c>
      <c r="K128" t="s">
        <v>69</v>
      </c>
      <c r="L128" t="s">
        <v>512</v>
      </c>
      <c r="N128" t="s">
        <v>161</v>
      </c>
      <c r="O128" t="s">
        <v>177</v>
      </c>
      <c r="P128" t="s">
        <v>203</v>
      </c>
      <c r="Q128" t="s">
        <v>925</v>
      </c>
      <c r="R128" t="s">
        <v>926</v>
      </c>
      <c r="S128">
        <v>80306917</v>
      </c>
      <c r="T128" t="s">
        <v>927</v>
      </c>
      <c r="U128" t="s">
        <v>278</v>
      </c>
      <c r="V128" t="s">
        <v>109</v>
      </c>
      <c r="W128">
        <v>47305</v>
      </c>
      <c r="X128" t="s">
        <v>697</v>
      </c>
      <c r="Y128" t="s">
        <v>928</v>
      </c>
      <c r="Z128">
        <v>6.6</v>
      </c>
      <c r="AB128" t="s">
        <v>112</v>
      </c>
      <c r="AC128" t="s">
        <v>185</v>
      </c>
      <c r="AD128" t="s">
        <v>203</v>
      </c>
      <c r="AE128" s="3"/>
      <c r="AF128" s="3"/>
      <c r="AG128">
        <v>0</v>
      </c>
      <c r="AH128" t="s">
        <v>82</v>
      </c>
      <c r="AI128" s="18">
        <v>0</v>
      </c>
      <c r="AJ128">
        <v>0</v>
      </c>
      <c r="AK128">
        <v>0</v>
      </c>
      <c r="AL128">
        <v>0</v>
      </c>
      <c r="AM128" s="19" t="s">
        <v>82</v>
      </c>
      <c r="AN128">
        <v>337.15</v>
      </c>
      <c r="AO128">
        <v>0</v>
      </c>
      <c r="AP128">
        <v>337.15</v>
      </c>
      <c r="AQ128">
        <v>337.15</v>
      </c>
      <c r="AR128" s="19" t="s">
        <v>82</v>
      </c>
      <c r="AS128">
        <v>0</v>
      </c>
      <c r="AT128" s="20">
        <f>IF(t_ExtractAll[[#This Row],[Currency]]="GBP",t_ExtractAll[[#This Row],[Claimed Amount]]*$BD$2,IF(t_ExtractAll[[#This Row],[Currency]]="USD",t_ExtractAll[[#This Row],[Claimed Amount]]*$BD$3,IF(t_ExtractAll[[#This Row],[Currency]]="MXN",t_ExtractAll[[#This Row],[Claimed Amount]]*$BD$4,t_ExtractAll[[#This Row],[Claimed Amount]])))</f>
        <v>0</v>
      </c>
      <c r="AU128" s="20">
        <f>IF(t_ExtractAll[[#This Row],[Currency2]]="GBP",t_ExtractAll[[#This Row],[Accruals Plant]]*$BD$2,IF(t_ExtractAll[[#This Row],[Currency2]]="USD",t_ExtractAll[[#This Row],[Accruals Plant]]*$BD$3,IF(t_ExtractAll[[#This Row],[Currency2]]="MXN",t_ExtractAll[[#This Row],[Accruals Plant]]*$BD$4,t_ExtractAll[[#This Row],[Accruals Plant]])))</f>
        <v>337.15</v>
      </c>
      <c r="AV128" s="20">
        <f>IF(t_ExtractAll[[#This Row],[IMD_Currency]]="GBP",t_ExtractAll[[#This Row],[Accruals ABII]]*$BD$2,IF(t_ExtractAll[[#This Row],[IMD_Currency]]="USD",t_ExtractAll[[#This Row],[Accruals ABII]]*$BD$3,t_ExtractAll[[#This Row],[Accruals ABII]]))</f>
        <v>0</v>
      </c>
      <c r="AW128" s="20">
        <f>IF(t_ExtractAll[[#This Row],[Currency2]]="GBP",t_ExtractAll[[#This Row],[PlantAmountAccepted]]*$BD$2,IF(t_ExtractAll[[#This Row],[Currency2]]="USD",t_ExtractAll[[#This Row],[PlantAmountAccepted]]*$BD$3,IF(t_ExtractAll[[#This Row],[Currency2]]="MXN",t_ExtractAll[[#This Row],[PlantAmountAccepted]]*$BD$4,t_ExtractAll[[#This Row],[PlantAmountAccepted]])))</f>
        <v>337.15</v>
      </c>
      <c r="AX128" s="20">
        <f>IF(t_ExtractAll[[#This Row],[IMD_Currency]]="GBP",t_ExtractAll[[#This Row],[Amount Accepted (ABII)]]*$BD$2,IF(t_ExtractAll[[#This Row],[IMD_Currency]]="USD",t_ExtractAll[[#This Row],[Amount Accepted (ABII)]]*$BD$3,t_ExtractAll[[#This Row],[Amount Accepted (ABII)]]))</f>
        <v>0</v>
      </c>
      <c r="AY128" s="20">
        <f>IF((t_ExtractAll[[#This Row],[Amount Accepted ABII '[EUR']]]-t_ExtractAll[[#This Row],[Amount Accepted Plant '[EUR']]])&lt;0,0,t_ExtractAll[[#This Row],[Amount Accepted ABII '[EUR']]]-t_ExtractAll[[#This Row],[Amount Accepted Plant '[EUR']]])</f>
        <v>0</v>
      </c>
      <c r="AZ1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9" spans="1:52" ht="14.25" hidden="1" customHeight="1" x14ac:dyDescent="0.25">
      <c r="A129" t="s">
        <v>929</v>
      </c>
      <c r="B129" s="16">
        <v>42389</v>
      </c>
      <c r="C129" s="16">
        <v>42543</v>
      </c>
      <c r="D129" s="16">
        <v>42543</v>
      </c>
      <c r="E129">
        <v>2016063</v>
      </c>
      <c r="F129" t="s">
        <v>64</v>
      </c>
      <c r="G129" t="s">
        <v>85</v>
      </c>
      <c r="H129" t="s">
        <v>86</v>
      </c>
      <c r="I129" t="s">
        <v>87</v>
      </c>
      <c r="J129" t="s">
        <v>68</v>
      </c>
      <c r="K129" t="s">
        <v>88</v>
      </c>
      <c r="L129" t="s">
        <v>546</v>
      </c>
      <c r="N129" t="s">
        <v>90</v>
      </c>
      <c r="O129" t="s">
        <v>131</v>
      </c>
      <c r="P129" s="3" t="s">
        <v>930</v>
      </c>
      <c r="R129" t="s">
        <v>931</v>
      </c>
      <c r="T129" t="s">
        <v>932</v>
      </c>
      <c r="U129" t="s">
        <v>933</v>
      </c>
      <c r="V129" t="s">
        <v>76</v>
      </c>
      <c r="W129">
        <v>48730</v>
      </c>
      <c r="X129" t="s">
        <v>934</v>
      </c>
      <c r="Y129" t="s">
        <v>935</v>
      </c>
      <c r="Z129">
        <v>6.9012000000000002</v>
      </c>
      <c r="AB129" t="s">
        <v>97</v>
      </c>
      <c r="AC129" t="s">
        <v>98</v>
      </c>
      <c r="AD129" t="s">
        <v>99</v>
      </c>
      <c r="AE129" s="3"/>
      <c r="AF129" s="3"/>
      <c r="AG129">
        <v>0</v>
      </c>
      <c r="AH129" t="s">
        <v>82</v>
      </c>
      <c r="AI129" s="18">
        <v>0</v>
      </c>
      <c r="AJ129">
        <v>0</v>
      </c>
      <c r="AK129">
        <v>0</v>
      </c>
      <c r="AM129" s="19" t="s">
        <v>82</v>
      </c>
      <c r="AN129">
        <v>0</v>
      </c>
      <c r="AO129">
        <v>0</v>
      </c>
      <c r="AP129">
        <v>0</v>
      </c>
      <c r="AR129" s="19" t="s">
        <v>82</v>
      </c>
      <c r="AS129">
        <v>0</v>
      </c>
      <c r="AT129" s="20">
        <f>IF(t_ExtractAll[[#This Row],[Currency]]="GBP",t_ExtractAll[[#This Row],[Claimed Amount]]*$BD$2,IF(t_ExtractAll[[#This Row],[Currency]]="USD",t_ExtractAll[[#This Row],[Claimed Amount]]*$BD$3,IF(t_ExtractAll[[#This Row],[Currency]]="MXN",t_ExtractAll[[#This Row],[Claimed Amount]]*$BD$4,t_ExtractAll[[#This Row],[Claimed Amount]])))</f>
        <v>0</v>
      </c>
      <c r="AU129" s="20">
        <f>IF(t_ExtractAll[[#This Row],[Currency2]]="GBP",t_ExtractAll[[#This Row],[Accruals Plant]]*$BD$2,IF(t_ExtractAll[[#This Row],[Currency2]]="USD",t_ExtractAll[[#This Row],[Accruals Plant]]*$BD$3,IF(t_ExtractAll[[#This Row],[Currency2]]="MXN",t_ExtractAll[[#This Row],[Accruals Plant]]*$BD$4,t_ExtractAll[[#This Row],[Accruals Plant]])))</f>
        <v>0</v>
      </c>
      <c r="AV129" s="20">
        <f>IF(t_ExtractAll[[#This Row],[IMD_Currency]]="GBP",t_ExtractAll[[#This Row],[Accruals ABII]]*$BD$2,IF(t_ExtractAll[[#This Row],[IMD_Currency]]="USD",t_ExtractAll[[#This Row],[Accruals ABII]]*$BD$3,t_ExtractAll[[#This Row],[Accruals ABII]]))</f>
        <v>0</v>
      </c>
      <c r="AW1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 s="20">
        <f>IF(t_ExtractAll[[#This Row],[IMD_Currency]]="GBP",t_ExtractAll[[#This Row],[Amount Accepted (ABII)]]*$BD$2,IF(t_ExtractAll[[#This Row],[IMD_Currency]]="USD",t_ExtractAll[[#This Row],[Amount Accepted (ABII)]]*$BD$3,t_ExtractAll[[#This Row],[Amount Accepted (ABII)]]))</f>
        <v>0</v>
      </c>
      <c r="AY129" s="20">
        <f>IF((t_ExtractAll[[#This Row],[Amount Accepted ABII '[EUR']]]-t_ExtractAll[[#This Row],[Amount Accepted Plant '[EUR']]])&lt;0,0,t_ExtractAll[[#This Row],[Amount Accepted ABII '[EUR']]]-t_ExtractAll[[#This Row],[Amount Accepted Plant '[EUR']]])</f>
        <v>0</v>
      </c>
      <c r="AZ1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0" spans="1:52" ht="14.25" hidden="1" customHeight="1" x14ac:dyDescent="0.25">
      <c r="A130" t="s">
        <v>936</v>
      </c>
      <c r="B130" s="16">
        <v>42390</v>
      </c>
      <c r="C130" s="16">
        <v>42452</v>
      </c>
      <c r="D130" s="16">
        <v>42452</v>
      </c>
      <c r="E130">
        <v>2016064</v>
      </c>
      <c r="F130" t="s">
        <v>64</v>
      </c>
      <c r="G130" t="s">
        <v>544</v>
      </c>
      <c r="H130" t="s">
        <v>287</v>
      </c>
      <c r="I130" t="s">
        <v>545</v>
      </c>
      <c r="J130" t="s">
        <v>118</v>
      </c>
      <c r="K130" t="s">
        <v>88</v>
      </c>
      <c r="L130" t="s">
        <v>70</v>
      </c>
      <c r="N130" t="s">
        <v>71</v>
      </c>
      <c r="O130" t="s">
        <v>72</v>
      </c>
      <c r="P130" s="3" t="s">
        <v>937</v>
      </c>
      <c r="R130" t="s">
        <v>938</v>
      </c>
      <c r="T130" t="s">
        <v>939</v>
      </c>
      <c r="U130" t="s">
        <v>75</v>
      </c>
      <c r="V130" t="s">
        <v>76</v>
      </c>
      <c r="Y130" t="s">
        <v>940</v>
      </c>
      <c r="Z130">
        <v>92.016000000000005</v>
      </c>
      <c r="AB130" t="s">
        <v>79</v>
      </c>
      <c r="AC130" t="s">
        <v>80</v>
      </c>
      <c r="AD130" s="3" t="s">
        <v>941</v>
      </c>
      <c r="AE130" s="3"/>
      <c r="AF130" s="3"/>
      <c r="AG130">
        <v>2716.94</v>
      </c>
      <c r="AH130" t="s">
        <v>82</v>
      </c>
      <c r="AI130" s="18">
        <v>0</v>
      </c>
      <c r="AJ130">
        <v>0</v>
      </c>
      <c r="AK130">
        <v>0</v>
      </c>
      <c r="AM130" s="19" t="s">
        <v>82</v>
      </c>
      <c r="AN130">
        <v>0</v>
      </c>
      <c r="AO130">
        <v>0</v>
      </c>
      <c r="AP130">
        <v>0</v>
      </c>
      <c r="AR130" s="19" t="s">
        <v>82</v>
      </c>
      <c r="AS130">
        <v>2716.94</v>
      </c>
      <c r="AT130" s="20">
        <f>IF(t_ExtractAll[[#This Row],[Currency]]="GBP",t_ExtractAll[[#This Row],[Claimed Amount]]*$BD$2,IF(t_ExtractAll[[#This Row],[Currency]]="USD",t_ExtractAll[[#This Row],[Claimed Amount]]*$BD$3,IF(t_ExtractAll[[#This Row],[Currency]]="MXN",t_ExtractAll[[#This Row],[Claimed Amount]]*$BD$4,t_ExtractAll[[#This Row],[Claimed Amount]])))</f>
        <v>2716.94</v>
      </c>
      <c r="AU130" s="20">
        <f>IF(t_ExtractAll[[#This Row],[Currency2]]="GBP",t_ExtractAll[[#This Row],[Accruals Plant]]*$BD$2,IF(t_ExtractAll[[#This Row],[Currency2]]="USD",t_ExtractAll[[#This Row],[Accruals Plant]]*$BD$3,IF(t_ExtractAll[[#This Row],[Currency2]]="MXN",t_ExtractAll[[#This Row],[Accruals Plant]]*$BD$4,t_ExtractAll[[#This Row],[Accruals Plant]])))</f>
        <v>0</v>
      </c>
      <c r="AV130" s="20">
        <f>IF(t_ExtractAll[[#This Row],[IMD_Currency]]="GBP",t_ExtractAll[[#This Row],[Accruals ABII]]*$BD$2,IF(t_ExtractAll[[#This Row],[IMD_Currency]]="USD",t_ExtractAll[[#This Row],[Accruals ABII]]*$BD$3,t_ExtractAll[[#This Row],[Accruals ABII]]))</f>
        <v>0</v>
      </c>
      <c r="AW1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 s="20">
        <f>IF(t_ExtractAll[[#This Row],[IMD_Currency]]="GBP",t_ExtractAll[[#This Row],[Amount Accepted (ABII)]]*$BD$2,IF(t_ExtractAll[[#This Row],[IMD_Currency]]="USD",t_ExtractAll[[#This Row],[Amount Accepted (ABII)]]*$BD$3,t_ExtractAll[[#This Row],[Amount Accepted (ABII)]]))</f>
        <v>0</v>
      </c>
      <c r="AY130" s="20">
        <f>IF((t_ExtractAll[[#This Row],[Amount Accepted ABII '[EUR']]]-t_ExtractAll[[#This Row],[Amount Accepted Plant '[EUR']]])&lt;0,0,t_ExtractAll[[#This Row],[Amount Accepted ABII '[EUR']]]-t_ExtractAll[[#This Row],[Amount Accepted Plant '[EUR']]])</f>
        <v>0</v>
      </c>
      <c r="AZ1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31" spans="1:52" ht="14.25" hidden="1" customHeight="1" x14ac:dyDescent="0.25">
      <c r="A131" t="s">
        <v>942</v>
      </c>
      <c r="B131" s="16">
        <v>42390</v>
      </c>
      <c r="C131" s="16">
        <v>42450</v>
      </c>
      <c r="D131" s="16">
        <v>42450</v>
      </c>
      <c r="E131">
        <v>2016065</v>
      </c>
      <c r="F131" t="s">
        <v>64</v>
      </c>
      <c r="G131" t="s">
        <v>65</v>
      </c>
      <c r="H131" t="s">
        <v>66</v>
      </c>
      <c r="I131" t="s">
        <v>67</v>
      </c>
      <c r="J131" t="s">
        <v>68</v>
      </c>
      <c r="K131" t="s">
        <v>88</v>
      </c>
      <c r="L131" t="s">
        <v>70</v>
      </c>
      <c r="N131" t="s">
        <v>71</v>
      </c>
      <c r="O131" t="s">
        <v>361</v>
      </c>
      <c r="P131" t="s">
        <v>943</v>
      </c>
      <c r="Q131">
        <v>8087729</v>
      </c>
      <c r="R131" t="s">
        <v>944</v>
      </c>
      <c r="S131">
        <v>80327143</v>
      </c>
      <c r="U131" t="s">
        <v>75</v>
      </c>
      <c r="V131" t="s">
        <v>76</v>
      </c>
      <c r="W131">
        <v>46694</v>
      </c>
      <c r="X131" t="s">
        <v>945</v>
      </c>
      <c r="Y131" t="s">
        <v>784</v>
      </c>
      <c r="Z131">
        <v>5987.52</v>
      </c>
      <c r="AB131" t="s">
        <v>79</v>
      </c>
      <c r="AC131" t="s">
        <v>80</v>
      </c>
      <c r="AD131" s="3" t="s">
        <v>946</v>
      </c>
      <c r="AE131" s="3"/>
      <c r="AF131" s="3"/>
      <c r="AG131">
        <v>30431.31</v>
      </c>
      <c r="AH131" t="s">
        <v>82</v>
      </c>
      <c r="AI131" s="18">
        <v>0</v>
      </c>
      <c r="AJ131">
        <v>0</v>
      </c>
      <c r="AK131">
        <v>0</v>
      </c>
      <c r="AM131" s="19" t="s">
        <v>82</v>
      </c>
      <c r="AN131">
        <v>0</v>
      </c>
      <c r="AO131">
        <v>0</v>
      </c>
      <c r="AP131">
        <v>0</v>
      </c>
      <c r="AR131" s="19" t="s">
        <v>100</v>
      </c>
      <c r="AS131">
        <v>30431.3187</v>
      </c>
      <c r="AT131" s="20">
        <f>IF(t_ExtractAll[[#This Row],[Currency]]="GBP",t_ExtractAll[[#This Row],[Claimed Amount]]*$BD$2,IF(t_ExtractAll[[#This Row],[Currency]]="USD",t_ExtractAll[[#This Row],[Claimed Amount]]*$BD$3,IF(t_ExtractAll[[#This Row],[Currency]]="MXN",t_ExtractAll[[#This Row],[Claimed Amount]]*$BD$4,t_ExtractAll[[#This Row],[Claimed Amount]])))</f>
        <v>30431.31</v>
      </c>
      <c r="AU131" s="20">
        <f>IF(t_ExtractAll[[#This Row],[Currency2]]="GBP",t_ExtractAll[[#This Row],[Accruals Plant]]*$BD$2,IF(t_ExtractAll[[#This Row],[Currency2]]="USD",t_ExtractAll[[#This Row],[Accruals Plant]]*$BD$3,IF(t_ExtractAll[[#This Row],[Currency2]]="MXN",t_ExtractAll[[#This Row],[Accruals Plant]]*$BD$4,t_ExtractAll[[#This Row],[Accruals Plant]])))</f>
        <v>0</v>
      </c>
      <c r="AV131" s="20">
        <f>IF(t_ExtractAll[[#This Row],[IMD_Currency]]="GBP",t_ExtractAll[[#This Row],[Accruals ABII]]*$BD$2,IF(t_ExtractAll[[#This Row],[IMD_Currency]]="USD",t_ExtractAll[[#This Row],[Accruals ABII]]*$BD$3,t_ExtractAll[[#This Row],[Accruals ABII]]))</f>
        <v>0</v>
      </c>
      <c r="AW1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 s="20">
        <f>IF(t_ExtractAll[[#This Row],[IMD_Currency]]="GBP",t_ExtractAll[[#This Row],[Amount Accepted (ABII)]]*$BD$2,IF(t_ExtractAll[[#This Row],[IMD_Currency]]="USD",t_ExtractAll[[#This Row],[Amount Accepted (ABII)]]*$BD$3,t_ExtractAll[[#This Row],[Amount Accepted (ABII)]]))</f>
        <v>0</v>
      </c>
      <c r="AY131" s="20">
        <f>IF((t_ExtractAll[[#This Row],[Amount Accepted ABII '[EUR']]]-t_ExtractAll[[#This Row],[Amount Accepted Plant '[EUR']]])&lt;0,0,t_ExtractAll[[#This Row],[Amount Accepted ABII '[EUR']]]-t_ExtractAll[[#This Row],[Amount Accepted Plant '[EUR']]])</f>
        <v>0</v>
      </c>
      <c r="AZ1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132" spans="1:52" ht="14.25" hidden="1" customHeight="1" x14ac:dyDescent="0.25">
      <c r="A132" t="s">
        <v>947</v>
      </c>
      <c r="B132" s="16">
        <v>42389</v>
      </c>
      <c r="C132" s="16">
        <v>42543</v>
      </c>
      <c r="D132" s="16">
        <v>42543</v>
      </c>
      <c r="E132">
        <v>2016066</v>
      </c>
      <c r="F132" t="s">
        <v>64</v>
      </c>
      <c r="G132" t="s">
        <v>85</v>
      </c>
      <c r="H132" t="s">
        <v>86</v>
      </c>
      <c r="I132" t="s">
        <v>87</v>
      </c>
      <c r="J132" t="s">
        <v>68</v>
      </c>
      <c r="K132" t="s">
        <v>88</v>
      </c>
      <c r="L132" t="s">
        <v>546</v>
      </c>
      <c r="N132" t="s">
        <v>90</v>
      </c>
      <c r="O132" t="s">
        <v>131</v>
      </c>
      <c r="P132" t="s">
        <v>948</v>
      </c>
      <c r="R132" t="s">
        <v>949</v>
      </c>
      <c r="T132" t="s">
        <v>950</v>
      </c>
      <c r="U132" t="s">
        <v>933</v>
      </c>
      <c r="V132" t="s">
        <v>76</v>
      </c>
      <c r="W132">
        <v>48730</v>
      </c>
      <c r="X132" t="s">
        <v>934</v>
      </c>
      <c r="Y132" t="s">
        <v>951</v>
      </c>
      <c r="Z132">
        <v>78.724800000000002</v>
      </c>
      <c r="AB132" t="s">
        <v>97</v>
      </c>
      <c r="AC132" t="s">
        <v>98</v>
      </c>
      <c r="AD132" t="s">
        <v>99</v>
      </c>
      <c r="AE132" s="3"/>
      <c r="AF132" s="3"/>
      <c r="AG132">
        <v>0</v>
      </c>
      <c r="AH132" t="s">
        <v>82</v>
      </c>
      <c r="AI132" s="18">
        <v>0</v>
      </c>
      <c r="AJ132">
        <v>0</v>
      </c>
      <c r="AK132">
        <v>0</v>
      </c>
      <c r="AM132" s="19" t="s">
        <v>82</v>
      </c>
      <c r="AN132">
        <v>0</v>
      </c>
      <c r="AO132">
        <v>0</v>
      </c>
      <c r="AP132">
        <v>0</v>
      </c>
      <c r="AR132" s="19" t="s">
        <v>82</v>
      </c>
      <c r="AS132">
        <v>0</v>
      </c>
      <c r="AT132" s="20">
        <f>IF(t_ExtractAll[[#This Row],[Currency]]="GBP",t_ExtractAll[[#This Row],[Claimed Amount]]*$BD$2,IF(t_ExtractAll[[#This Row],[Currency]]="USD",t_ExtractAll[[#This Row],[Claimed Amount]]*$BD$3,IF(t_ExtractAll[[#This Row],[Currency]]="MXN",t_ExtractAll[[#This Row],[Claimed Amount]]*$BD$4,t_ExtractAll[[#This Row],[Claimed Amount]])))</f>
        <v>0</v>
      </c>
      <c r="AU132" s="20">
        <f>IF(t_ExtractAll[[#This Row],[Currency2]]="GBP",t_ExtractAll[[#This Row],[Accruals Plant]]*$BD$2,IF(t_ExtractAll[[#This Row],[Currency2]]="USD",t_ExtractAll[[#This Row],[Accruals Plant]]*$BD$3,IF(t_ExtractAll[[#This Row],[Currency2]]="MXN",t_ExtractAll[[#This Row],[Accruals Plant]]*$BD$4,t_ExtractAll[[#This Row],[Accruals Plant]])))</f>
        <v>0</v>
      </c>
      <c r="AV132" s="20">
        <f>IF(t_ExtractAll[[#This Row],[IMD_Currency]]="GBP",t_ExtractAll[[#This Row],[Accruals ABII]]*$BD$2,IF(t_ExtractAll[[#This Row],[IMD_Currency]]="USD",t_ExtractAll[[#This Row],[Accruals ABII]]*$BD$3,t_ExtractAll[[#This Row],[Accruals ABII]]))</f>
        <v>0</v>
      </c>
      <c r="AW1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2" s="20">
        <f>IF(t_ExtractAll[[#This Row],[IMD_Currency]]="GBP",t_ExtractAll[[#This Row],[Amount Accepted (ABII)]]*$BD$2,IF(t_ExtractAll[[#This Row],[IMD_Currency]]="USD",t_ExtractAll[[#This Row],[Amount Accepted (ABII)]]*$BD$3,t_ExtractAll[[#This Row],[Amount Accepted (ABII)]]))</f>
        <v>0</v>
      </c>
      <c r="AY132" s="20">
        <f>IF((t_ExtractAll[[#This Row],[Amount Accepted ABII '[EUR']]]-t_ExtractAll[[#This Row],[Amount Accepted Plant '[EUR']]])&lt;0,0,t_ExtractAll[[#This Row],[Amount Accepted ABII '[EUR']]]-t_ExtractAll[[#This Row],[Amount Accepted Plant '[EUR']]])</f>
        <v>0</v>
      </c>
      <c r="AZ1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3" spans="1:52" ht="14.25" hidden="1" customHeight="1" x14ac:dyDescent="0.25">
      <c r="A133" t="s">
        <v>952</v>
      </c>
      <c r="B133" s="16">
        <v>42394</v>
      </c>
      <c r="C133" s="16">
        <v>42394</v>
      </c>
      <c r="D133" s="16">
        <v>42394</v>
      </c>
      <c r="E133">
        <v>2016067</v>
      </c>
      <c r="F133" t="s">
        <v>64</v>
      </c>
      <c r="G133" t="s">
        <v>598</v>
      </c>
      <c r="H133" t="s">
        <v>287</v>
      </c>
      <c r="I133" t="s">
        <v>461</v>
      </c>
      <c r="J133" t="s">
        <v>118</v>
      </c>
      <c r="K133" t="s">
        <v>69</v>
      </c>
      <c r="L133" t="s">
        <v>70</v>
      </c>
      <c r="N133" t="s">
        <v>71</v>
      </c>
      <c r="O133" t="s">
        <v>738</v>
      </c>
      <c r="P133" t="s">
        <v>953</v>
      </c>
      <c r="Q133">
        <v>8130004</v>
      </c>
      <c r="R133" t="s">
        <v>954</v>
      </c>
      <c r="S133">
        <v>80345882</v>
      </c>
      <c r="T133" t="s">
        <v>955</v>
      </c>
      <c r="U133" t="s">
        <v>182</v>
      </c>
      <c r="V133" t="s">
        <v>145</v>
      </c>
      <c r="W133">
        <v>43477</v>
      </c>
      <c r="X133" t="s">
        <v>192</v>
      </c>
      <c r="Y133" t="s">
        <v>956</v>
      </c>
      <c r="Z133">
        <v>90</v>
      </c>
      <c r="AB133" t="s">
        <v>97</v>
      </c>
      <c r="AC133" t="s">
        <v>743</v>
      </c>
      <c r="AD133" t="s">
        <v>957</v>
      </c>
      <c r="AE133" s="3"/>
      <c r="AF133" s="3"/>
      <c r="AG133">
        <v>0</v>
      </c>
      <c r="AH133" t="s">
        <v>82</v>
      </c>
      <c r="AI133" s="18">
        <v>0</v>
      </c>
      <c r="AJ133">
        <v>0</v>
      </c>
      <c r="AK133">
        <v>0</v>
      </c>
      <c r="AL133">
        <v>0</v>
      </c>
      <c r="AM133" s="19" t="s">
        <v>82</v>
      </c>
      <c r="AN133">
        <v>0</v>
      </c>
      <c r="AO133">
        <v>0</v>
      </c>
      <c r="AP133">
        <v>0</v>
      </c>
      <c r="AQ133">
        <v>0</v>
      </c>
      <c r="AR133" s="19" t="s">
        <v>82</v>
      </c>
      <c r="AS133">
        <v>0</v>
      </c>
      <c r="AT133" s="20">
        <f>IF(t_ExtractAll[[#This Row],[Currency]]="GBP",t_ExtractAll[[#This Row],[Claimed Amount]]*$BD$2,IF(t_ExtractAll[[#This Row],[Currency]]="USD",t_ExtractAll[[#This Row],[Claimed Amount]]*$BD$3,IF(t_ExtractAll[[#This Row],[Currency]]="MXN",t_ExtractAll[[#This Row],[Claimed Amount]]*$BD$4,t_ExtractAll[[#This Row],[Claimed Amount]])))</f>
        <v>0</v>
      </c>
      <c r="AU133" s="20">
        <f>IF(t_ExtractAll[[#This Row],[Currency2]]="GBP",t_ExtractAll[[#This Row],[Accruals Plant]]*$BD$2,IF(t_ExtractAll[[#This Row],[Currency2]]="USD",t_ExtractAll[[#This Row],[Accruals Plant]]*$BD$3,IF(t_ExtractAll[[#This Row],[Currency2]]="MXN",t_ExtractAll[[#This Row],[Accruals Plant]]*$BD$4,t_ExtractAll[[#This Row],[Accruals Plant]])))</f>
        <v>0</v>
      </c>
      <c r="AV133" s="20">
        <f>IF(t_ExtractAll[[#This Row],[IMD_Currency]]="GBP",t_ExtractAll[[#This Row],[Accruals ABII]]*$BD$2,IF(t_ExtractAll[[#This Row],[IMD_Currency]]="USD",t_ExtractAll[[#This Row],[Accruals ABII]]*$BD$3,t_ExtractAll[[#This Row],[Accruals ABII]]))</f>
        <v>0</v>
      </c>
      <c r="AW1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 s="20">
        <f>IF(t_ExtractAll[[#This Row],[IMD_Currency]]="GBP",t_ExtractAll[[#This Row],[Amount Accepted (ABII)]]*$BD$2,IF(t_ExtractAll[[#This Row],[IMD_Currency]]="USD",t_ExtractAll[[#This Row],[Amount Accepted (ABII)]]*$BD$3,t_ExtractAll[[#This Row],[Amount Accepted (ABII)]]))</f>
        <v>0</v>
      </c>
      <c r="AY133" s="20">
        <f>IF((t_ExtractAll[[#This Row],[Amount Accepted ABII '[EUR']]]-t_ExtractAll[[#This Row],[Amount Accepted Plant '[EUR']]])&lt;0,0,t_ExtractAll[[#This Row],[Amount Accepted ABII '[EUR']]]-t_ExtractAll[[#This Row],[Amount Accepted Plant '[EUR']]])</f>
        <v>0</v>
      </c>
      <c r="AZ1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 spans="1:52" ht="14.25" hidden="1" customHeight="1" x14ac:dyDescent="0.25">
      <c r="A134" t="s">
        <v>958</v>
      </c>
      <c r="B134" s="16">
        <v>42394</v>
      </c>
      <c r="C134" s="16">
        <v>42642</v>
      </c>
      <c r="D134" s="16">
        <v>42642</v>
      </c>
      <c r="E134">
        <v>2016068</v>
      </c>
      <c r="F134" t="s">
        <v>64</v>
      </c>
      <c r="G134" t="s">
        <v>174</v>
      </c>
      <c r="H134" t="s">
        <v>86</v>
      </c>
      <c r="I134" t="s">
        <v>175</v>
      </c>
      <c r="J134" t="s">
        <v>68</v>
      </c>
      <c r="K134" t="s">
        <v>69</v>
      </c>
      <c r="L134" t="s">
        <v>512</v>
      </c>
      <c r="N134" t="s">
        <v>161</v>
      </c>
      <c r="O134" t="s">
        <v>177</v>
      </c>
      <c r="P134" t="s">
        <v>203</v>
      </c>
      <c r="Q134" t="s">
        <v>959</v>
      </c>
      <c r="R134" t="s">
        <v>960</v>
      </c>
      <c r="S134" t="s">
        <v>961</v>
      </c>
      <c r="T134" t="s">
        <v>962</v>
      </c>
      <c r="U134" t="s">
        <v>278</v>
      </c>
      <c r="V134" t="s">
        <v>109</v>
      </c>
      <c r="W134">
        <v>47305</v>
      </c>
      <c r="X134" t="s">
        <v>697</v>
      </c>
      <c r="Y134" t="s">
        <v>963</v>
      </c>
      <c r="Z134">
        <v>17.52</v>
      </c>
      <c r="AB134" t="s">
        <v>112</v>
      </c>
      <c r="AC134" t="s">
        <v>185</v>
      </c>
      <c r="AD134" t="s">
        <v>203</v>
      </c>
      <c r="AE134" s="3"/>
      <c r="AF134" s="3"/>
      <c r="AG134">
        <v>894.98</v>
      </c>
      <c r="AH134" t="s">
        <v>82</v>
      </c>
      <c r="AI134" s="18">
        <v>0</v>
      </c>
      <c r="AJ134">
        <v>0</v>
      </c>
      <c r="AK134">
        <v>0</v>
      </c>
      <c r="AL134">
        <v>0</v>
      </c>
      <c r="AM134" s="19" t="s">
        <v>82</v>
      </c>
      <c r="AN134">
        <v>894.98</v>
      </c>
      <c r="AO134">
        <v>0</v>
      </c>
      <c r="AP134">
        <v>894.98</v>
      </c>
      <c r="AQ134">
        <v>894.98</v>
      </c>
      <c r="AR134" s="19" t="s">
        <v>82</v>
      </c>
      <c r="AS134">
        <v>0</v>
      </c>
      <c r="AT134" s="20">
        <f>IF(t_ExtractAll[[#This Row],[Currency]]="GBP",t_ExtractAll[[#This Row],[Claimed Amount]]*$BD$2,IF(t_ExtractAll[[#This Row],[Currency]]="USD",t_ExtractAll[[#This Row],[Claimed Amount]]*$BD$3,IF(t_ExtractAll[[#This Row],[Currency]]="MXN",t_ExtractAll[[#This Row],[Claimed Amount]]*$BD$4,t_ExtractAll[[#This Row],[Claimed Amount]])))</f>
        <v>894.98</v>
      </c>
      <c r="AU134" s="20">
        <f>IF(t_ExtractAll[[#This Row],[Currency2]]="GBP",t_ExtractAll[[#This Row],[Accruals Plant]]*$BD$2,IF(t_ExtractAll[[#This Row],[Currency2]]="USD",t_ExtractAll[[#This Row],[Accruals Plant]]*$BD$3,IF(t_ExtractAll[[#This Row],[Currency2]]="MXN",t_ExtractAll[[#This Row],[Accruals Plant]]*$BD$4,t_ExtractAll[[#This Row],[Accruals Plant]])))</f>
        <v>894.98</v>
      </c>
      <c r="AV134" s="20">
        <f>IF(t_ExtractAll[[#This Row],[IMD_Currency]]="GBP",t_ExtractAll[[#This Row],[Accruals ABII]]*$BD$2,IF(t_ExtractAll[[#This Row],[IMD_Currency]]="USD",t_ExtractAll[[#This Row],[Accruals ABII]]*$BD$3,t_ExtractAll[[#This Row],[Accruals ABII]]))</f>
        <v>0</v>
      </c>
      <c r="AW134" s="20">
        <f>IF(t_ExtractAll[[#This Row],[Currency2]]="GBP",t_ExtractAll[[#This Row],[PlantAmountAccepted]]*$BD$2,IF(t_ExtractAll[[#This Row],[Currency2]]="USD",t_ExtractAll[[#This Row],[PlantAmountAccepted]]*$BD$3,IF(t_ExtractAll[[#This Row],[Currency2]]="MXN",t_ExtractAll[[#This Row],[PlantAmountAccepted]]*$BD$4,t_ExtractAll[[#This Row],[PlantAmountAccepted]])))</f>
        <v>894.98</v>
      </c>
      <c r="AX134" s="20">
        <f>IF(t_ExtractAll[[#This Row],[IMD_Currency]]="GBP",t_ExtractAll[[#This Row],[Amount Accepted (ABII)]]*$BD$2,IF(t_ExtractAll[[#This Row],[IMD_Currency]]="USD",t_ExtractAll[[#This Row],[Amount Accepted (ABII)]]*$BD$3,t_ExtractAll[[#This Row],[Amount Accepted (ABII)]]))</f>
        <v>0</v>
      </c>
      <c r="AY134" s="20">
        <f>IF((t_ExtractAll[[#This Row],[Amount Accepted ABII '[EUR']]]-t_ExtractAll[[#This Row],[Amount Accepted Plant '[EUR']]])&lt;0,0,t_ExtractAll[[#This Row],[Amount Accepted ABII '[EUR']]]-t_ExtractAll[[#This Row],[Amount Accepted Plant '[EUR']]])</f>
        <v>0</v>
      </c>
      <c r="AZ1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5" spans="1:52" ht="14.25" hidden="1" customHeight="1" x14ac:dyDescent="0.25">
      <c r="A135" t="s">
        <v>964</v>
      </c>
      <c r="B135" s="16">
        <v>42394</v>
      </c>
      <c r="C135" s="16">
        <v>42551</v>
      </c>
      <c r="D135" s="16">
        <v>42551</v>
      </c>
      <c r="E135">
        <v>2016072</v>
      </c>
      <c r="F135" t="s">
        <v>64</v>
      </c>
      <c r="G135" t="s">
        <v>65</v>
      </c>
      <c r="H135" t="s">
        <v>66</v>
      </c>
      <c r="I135" t="s">
        <v>67</v>
      </c>
      <c r="J135" t="s">
        <v>68</v>
      </c>
      <c r="K135" t="s">
        <v>88</v>
      </c>
      <c r="L135" t="s">
        <v>70</v>
      </c>
      <c r="N135" t="s">
        <v>71</v>
      </c>
      <c r="O135" t="s">
        <v>72</v>
      </c>
      <c r="P135" t="s">
        <v>965</v>
      </c>
      <c r="Q135" t="s">
        <v>966</v>
      </c>
      <c r="R135" t="s">
        <v>967</v>
      </c>
      <c r="S135" t="s">
        <v>968</v>
      </c>
      <c r="U135" t="s">
        <v>75</v>
      </c>
      <c r="V135" t="s">
        <v>76</v>
      </c>
      <c r="W135">
        <v>52608</v>
      </c>
      <c r="X135" t="s">
        <v>969</v>
      </c>
      <c r="Y135" t="s">
        <v>970</v>
      </c>
      <c r="Z135">
        <v>8817.9840000000004</v>
      </c>
      <c r="AB135" t="s">
        <v>79</v>
      </c>
      <c r="AC135" t="s">
        <v>80</v>
      </c>
      <c r="AD135" s="3" t="s">
        <v>971</v>
      </c>
      <c r="AE135" s="3"/>
      <c r="AF135" s="3"/>
      <c r="AG135">
        <v>0</v>
      </c>
      <c r="AH135" t="s">
        <v>82</v>
      </c>
      <c r="AI135" s="18">
        <v>0</v>
      </c>
      <c r="AJ135">
        <v>0</v>
      </c>
      <c r="AK135">
        <v>0</v>
      </c>
      <c r="AM135" s="19" t="s">
        <v>82</v>
      </c>
      <c r="AN135">
        <v>0</v>
      </c>
      <c r="AO135">
        <v>0</v>
      </c>
      <c r="AP135">
        <v>0</v>
      </c>
      <c r="AR135" s="19" t="s">
        <v>82</v>
      </c>
      <c r="AS135">
        <v>0</v>
      </c>
      <c r="AT135" s="20">
        <f>IF(t_ExtractAll[[#This Row],[Currency]]="GBP",t_ExtractAll[[#This Row],[Claimed Amount]]*$BD$2,IF(t_ExtractAll[[#This Row],[Currency]]="USD",t_ExtractAll[[#This Row],[Claimed Amount]]*$BD$3,IF(t_ExtractAll[[#This Row],[Currency]]="MXN",t_ExtractAll[[#This Row],[Claimed Amount]]*$BD$4,t_ExtractAll[[#This Row],[Claimed Amount]])))</f>
        <v>0</v>
      </c>
      <c r="AU135" s="20">
        <f>IF(t_ExtractAll[[#This Row],[Currency2]]="GBP",t_ExtractAll[[#This Row],[Accruals Plant]]*$BD$2,IF(t_ExtractAll[[#This Row],[Currency2]]="USD",t_ExtractAll[[#This Row],[Accruals Plant]]*$BD$3,IF(t_ExtractAll[[#This Row],[Currency2]]="MXN",t_ExtractAll[[#This Row],[Accruals Plant]]*$BD$4,t_ExtractAll[[#This Row],[Accruals Plant]])))</f>
        <v>0</v>
      </c>
      <c r="AV135" s="20">
        <f>IF(t_ExtractAll[[#This Row],[IMD_Currency]]="GBP",t_ExtractAll[[#This Row],[Accruals ABII]]*$BD$2,IF(t_ExtractAll[[#This Row],[IMD_Currency]]="USD",t_ExtractAll[[#This Row],[Accruals ABII]]*$BD$3,t_ExtractAll[[#This Row],[Accruals ABII]]))</f>
        <v>0</v>
      </c>
      <c r="AW1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 s="20">
        <f>IF(t_ExtractAll[[#This Row],[IMD_Currency]]="GBP",t_ExtractAll[[#This Row],[Amount Accepted (ABII)]]*$BD$2,IF(t_ExtractAll[[#This Row],[IMD_Currency]]="USD",t_ExtractAll[[#This Row],[Amount Accepted (ABII)]]*$BD$3,t_ExtractAll[[#This Row],[Amount Accepted (ABII)]]))</f>
        <v>0</v>
      </c>
      <c r="AY135" s="20">
        <f>IF((t_ExtractAll[[#This Row],[Amount Accepted ABII '[EUR']]]-t_ExtractAll[[#This Row],[Amount Accepted Plant '[EUR']]])&lt;0,0,t_ExtractAll[[#This Row],[Amount Accepted ABII '[EUR']]]-t_ExtractAll[[#This Row],[Amount Accepted Plant '[EUR']]])</f>
        <v>0</v>
      </c>
      <c r="AZ1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6" spans="1:52" ht="14.25" hidden="1" customHeight="1" x14ac:dyDescent="0.25">
      <c r="A136" t="s">
        <v>964</v>
      </c>
      <c r="B136" s="16">
        <v>42394</v>
      </c>
      <c r="C136" s="16">
        <v>42551</v>
      </c>
      <c r="D136" s="16">
        <v>42551</v>
      </c>
      <c r="E136">
        <v>2016072</v>
      </c>
      <c r="F136" t="s">
        <v>64</v>
      </c>
      <c r="G136" t="s">
        <v>65</v>
      </c>
      <c r="H136" t="s">
        <v>66</v>
      </c>
      <c r="I136" t="s">
        <v>67</v>
      </c>
      <c r="J136" t="s">
        <v>68</v>
      </c>
      <c r="K136" t="s">
        <v>88</v>
      </c>
      <c r="L136" t="s">
        <v>70</v>
      </c>
      <c r="N136" t="s">
        <v>71</v>
      </c>
      <c r="O136" t="s">
        <v>72</v>
      </c>
      <c r="P136" t="s">
        <v>965</v>
      </c>
      <c r="Q136" t="s">
        <v>966</v>
      </c>
      <c r="R136" t="s">
        <v>967</v>
      </c>
      <c r="S136" t="s">
        <v>968</v>
      </c>
      <c r="U136" t="s">
        <v>75</v>
      </c>
      <c r="V136" t="s">
        <v>76</v>
      </c>
      <c r="W136">
        <v>52608</v>
      </c>
      <c r="X136" t="s">
        <v>969</v>
      </c>
      <c r="Y136" t="s">
        <v>970</v>
      </c>
      <c r="Z136">
        <v>8817.9840000000004</v>
      </c>
      <c r="AB136" t="s">
        <v>79</v>
      </c>
      <c r="AC136" t="s">
        <v>80</v>
      </c>
      <c r="AD136" s="3" t="s">
        <v>971</v>
      </c>
      <c r="AE136" s="3"/>
      <c r="AF136" s="3"/>
      <c r="AG136">
        <v>0</v>
      </c>
      <c r="AH136" t="s">
        <v>82</v>
      </c>
      <c r="AI136" s="18">
        <v>0</v>
      </c>
      <c r="AJ136">
        <v>0</v>
      </c>
      <c r="AK136">
        <v>0</v>
      </c>
      <c r="AM136" s="19" t="s">
        <v>82</v>
      </c>
      <c r="AN136">
        <v>0</v>
      </c>
      <c r="AO136">
        <v>0</v>
      </c>
      <c r="AP136">
        <v>0</v>
      </c>
      <c r="AR136" s="19" t="s">
        <v>82</v>
      </c>
      <c r="AS136">
        <v>0</v>
      </c>
      <c r="AT136" s="20">
        <f>IF(t_ExtractAll[[#This Row],[Currency]]="GBP",t_ExtractAll[[#This Row],[Claimed Amount]]*$BD$2,IF(t_ExtractAll[[#This Row],[Currency]]="USD",t_ExtractAll[[#This Row],[Claimed Amount]]*$BD$3,IF(t_ExtractAll[[#This Row],[Currency]]="MXN",t_ExtractAll[[#This Row],[Claimed Amount]]*$BD$4,t_ExtractAll[[#This Row],[Claimed Amount]])))</f>
        <v>0</v>
      </c>
      <c r="AU136" s="20">
        <f>IF(t_ExtractAll[[#This Row],[Currency2]]="GBP",t_ExtractAll[[#This Row],[Accruals Plant]]*$BD$2,IF(t_ExtractAll[[#This Row],[Currency2]]="USD",t_ExtractAll[[#This Row],[Accruals Plant]]*$BD$3,IF(t_ExtractAll[[#This Row],[Currency2]]="MXN",t_ExtractAll[[#This Row],[Accruals Plant]]*$BD$4,t_ExtractAll[[#This Row],[Accruals Plant]])))</f>
        <v>0</v>
      </c>
      <c r="AV136" s="20">
        <f>IF(t_ExtractAll[[#This Row],[IMD_Currency]]="GBP",t_ExtractAll[[#This Row],[Accruals ABII]]*$BD$2,IF(t_ExtractAll[[#This Row],[IMD_Currency]]="USD",t_ExtractAll[[#This Row],[Accruals ABII]]*$BD$3,t_ExtractAll[[#This Row],[Accruals ABII]]))</f>
        <v>0</v>
      </c>
      <c r="AW1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 s="20">
        <f>IF(t_ExtractAll[[#This Row],[IMD_Currency]]="GBP",t_ExtractAll[[#This Row],[Amount Accepted (ABII)]]*$BD$2,IF(t_ExtractAll[[#This Row],[IMD_Currency]]="USD",t_ExtractAll[[#This Row],[Amount Accepted (ABII)]]*$BD$3,t_ExtractAll[[#This Row],[Amount Accepted (ABII)]]))</f>
        <v>0</v>
      </c>
      <c r="AY136" s="20">
        <f>IF((t_ExtractAll[[#This Row],[Amount Accepted ABII '[EUR']]]-t_ExtractAll[[#This Row],[Amount Accepted Plant '[EUR']]])&lt;0,0,t_ExtractAll[[#This Row],[Amount Accepted ABII '[EUR']]]-t_ExtractAll[[#This Row],[Amount Accepted Plant '[EUR']]])</f>
        <v>0</v>
      </c>
      <c r="AZ1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 spans="1:52" ht="14.25" hidden="1" customHeight="1" x14ac:dyDescent="0.25">
      <c r="A137" t="s">
        <v>972</v>
      </c>
      <c r="B137" s="16">
        <v>42390</v>
      </c>
      <c r="C137" s="16">
        <v>42408</v>
      </c>
      <c r="D137" s="16">
        <v>42409</v>
      </c>
      <c r="E137">
        <v>2016073</v>
      </c>
      <c r="F137" t="s">
        <v>64</v>
      </c>
      <c r="G137" t="s">
        <v>973</v>
      </c>
      <c r="H137" t="s">
        <v>306</v>
      </c>
      <c r="I137" t="s">
        <v>307</v>
      </c>
      <c r="J137" t="s">
        <v>118</v>
      </c>
      <c r="K137" t="s">
        <v>69</v>
      </c>
      <c r="L137" t="s">
        <v>139</v>
      </c>
      <c r="N137" t="s">
        <v>90</v>
      </c>
      <c r="O137" t="s">
        <v>121</v>
      </c>
      <c r="P137" s="3" t="s">
        <v>974</v>
      </c>
      <c r="Q137">
        <v>8156529</v>
      </c>
      <c r="R137">
        <v>15203996</v>
      </c>
      <c r="U137" t="s">
        <v>144</v>
      </c>
      <c r="V137" t="s">
        <v>145</v>
      </c>
      <c r="W137">
        <v>49143</v>
      </c>
      <c r="X137" t="s">
        <v>975</v>
      </c>
      <c r="Y137" t="s">
        <v>976</v>
      </c>
      <c r="Z137">
        <v>0.63360000000000005</v>
      </c>
      <c r="AB137" t="s">
        <v>79</v>
      </c>
      <c r="AC137" t="s">
        <v>127</v>
      </c>
      <c r="AE137" s="3"/>
      <c r="AF137" s="3"/>
      <c r="AG137">
        <v>76.48</v>
      </c>
      <c r="AH137" t="s">
        <v>82</v>
      </c>
      <c r="AI137" s="18">
        <v>76.48</v>
      </c>
      <c r="AJ137">
        <v>0</v>
      </c>
      <c r="AK137">
        <v>76.48</v>
      </c>
      <c r="AL137">
        <v>76.48</v>
      </c>
      <c r="AM137" s="19" t="s">
        <v>82</v>
      </c>
      <c r="AN137">
        <v>45.84</v>
      </c>
      <c r="AO137">
        <v>0</v>
      </c>
      <c r="AP137">
        <v>45.84</v>
      </c>
      <c r="AQ137">
        <v>45.84</v>
      </c>
      <c r="AR137" s="19" t="s">
        <v>82</v>
      </c>
      <c r="AS137">
        <v>0</v>
      </c>
      <c r="AT137" s="20">
        <f>IF(t_ExtractAll[[#This Row],[Currency]]="GBP",t_ExtractAll[[#This Row],[Claimed Amount]]*$BD$2,IF(t_ExtractAll[[#This Row],[Currency]]="USD",t_ExtractAll[[#This Row],[Claimed Amount]]*$BD$3,IF(t_ExtractAll[[#This Row],[Currency]]="MXN",t_ExtractAll[[#This Row],[Claimed Amount]]*$BD$4,t_ExtractAll[[#This Row],[Claimed Amount]])))</f>
        <v>76.48</v>
      </c>
      <c r="AU137" s="20">
        <f>IF(t_ExtractAll[[#This Row],[Currency2]]="GBP",t_ExtractAll[[#This Row],[Accruals Plant]]*$BD$2,IF(t_ExtractAll[[#This Row],[Currency2]]="USD",t_ExtractAll[[#This Row],[Accruals Plant]]*$BD$3,IF(t_ExtractAll[[#This Row],[Currency2]]="MXN",t_ExtractAll[[#This Row],[Accruals Plant]]*$BD$4,t_ExtractAll[[#This Row],[Accruals Plant]])))</f>
        <v>45.84</v>
      </c>
      <c r="AV137" s="20">
        <f>IF(t_ExtractAll[[#This Row],[IMD_Currency]]="GBP",t_ExtractAll[[#This Row],[Accruals ABII]]*$BD$2,IF(t_ExtractAll[[#This Row],[IMD_Currency]]="USD",t_ExtractAll[[#This Row],[Accruals ABII]]*$BD$3,t_ExtractAll[[#This Row],[Accruals ABII]]))</f>
        <v>76.48</v>
      </c>
      <c r="AW137" s="20">
        <f>IF(t_ExtractAll[[#This Row],[Currency2]]="GBP",t_ExtractAll[[#This Row],[PlantAmountAccepted]]*$BD$2,IF(t_ExtractAll[[#This Row],[Currency2]]="USD",t_ExtractAll[[#This Row],[PlantAmountAccepted]]*$BD$3,IF(t_ExtractAll[[#This Row],[Currency2]]="MXN",t_ExtractAll[[#This Row],[PlantAmountAccepted]]*$BD$4,t_ExtractAll[[#This Row],[PlantAmountAccepted]])))</f>
        <v>45.84</v>
      </c>
      <c r="AX137" s="20">
        <f>IF(t_ExtractAll[[#This Row],[IMD_Currency]]="GBP",t_ExtractAll[[#This Row],[Amount Accepted (ABII)]]*$BD$2,IF(t_ExtractAll[[#This Row],[IMD_Currency]]="USD",t_ExtractAll[[#This Row],[Amount Accepted (ABII)]]*$BD$3,t_ExtractAll[[#This Row],[Amount Accepted (ABII)]]))</f>
        <v>76.48</v>
      </c>
      <c r="AY137" s="20">
        <f>IF((t_ExtractAll[[#This Row],[Amount Accepted ABII '[EUR']]]-t_ExtractAll[[#This Row],[Amount Accepted Plant '[EUR']]])&lt;0,0,t_ExtractAll[[#This Row],[Amount Accepted ABII '[EUR']]]-t_ExtractAll[[#This Row],[Amount Accepted Plant '[EUR']]])</f>
        <v>30.64</v>
      </c>
      <c r="AZ1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38" spans="1:52" ht="14.25" hidden="1" customHeight="1" x14ac:dyDescent="0.25">
      <c r="A138" t="s">
        <v>977</v>
      </c>
      <c r="B138" s="16">
        <v>42394</v>
      </c>
      <c r="C138" s="16">
        <v>42642</v>
      </c>
      <c r="D138" s="16">
        <v>42642</v>
      </c>
      <c r="E138">
        <v>2016069</v>
      </c>
      <c r="F138" t="s">
        <v>64</v>
      </c>
      <c r="G138" t="s">
        <v>174</v>
      </c>
      <c r="H138" t="s">
        <v>86</v>
      </c>
      <c r="I138" t="s">
        <v>175</v>
      </c>
      <c r="J138" t="s">
        <v>68</v>
      </c>
      <c r="K138" t="s">
        <v>69</v>
      </c>
      <c r="L138" t="s">
        <v>512</v>
      </c>
      <c r="N138" t="s">
        <v>161</v>
      </c>
      <c r="O138" t="s">
        <v>177</v>
      </c>
      <c r="P138" t="s">
        <v>203</v>
      </c>
      <c r="Q138" t="s">
        <v>978</v>
      </c>
      <c r="R138" t="s">
        <v>979</v>
      </c>
      <c r="S138">
        <v>80310239</v>
      </c>
      <c r="T138" t="s">
        <v>980</v>
      </c>
      <c r="U138" t="s">
        <v>282</v>
      </c>
      <c r="V138" t="s">
        <v>109</v>
      </c>
      <c r="W138">
        <v>47307</v>
      </c>
      <c r="X138" t="s">
        <v>682</v>
      </c>
      <c r="Y138" t="s">
        <v>981</v>
      </c>
      <c r="Z138">
        <v>26.88</v>
      </c>
      <c r="AB138" t="s">
        <v>112</v>
      </c>
      <c r="AC138" t="s">
        <v>185</v>
      </c>
      <c r="AD138" t="s">
        <v>203</v>
      </c>
      <c r="AE138" s="3"/>
      <c r="AF138" s="3"/>
      <c r="AG138">
        <v>0</v>
      </c>
      <c r="AH138" t="s">
        <v>82</v>
      </c>
      <c r="AI138" s="18">
        <v>0</v>
      </c>
      <c r="AJ138">
        <v>0</v>
      </c>
      <c r="AK138">
        <v>0</v>
      </c>
      <c r="AL138">
        <v>0</v>
      </c>
      <c r="AM138" s="19" t="s">
        <v>82</v>
      </c>
      <c r="AN138">
        <v>1489.6</v>
      </c>
      <c r="AO138">
        <v>0</v>
      </c>
      <c r="AP138">
        <v>1489.6</v>
      </c>
      <c r="AQ138">
        <v>1489.6</v>
      </c>
      <c r="AR138" s="19" t="s">
        <v>82</v>
      </c>
      <c r="AS138">
        <v>0</v>
      </c>
      <c r="AT138" s="20">
        <f>IF(t_ExtractAll[[#This Row],[Currency]]="GBP",t_ExtractAll[[#This Row],[Claimed Amount]]*$BD$2,IF(t_ExtractAll[[#This Row],[Currency]]="USD",t_ExtractAll[[#This Row],[Claimed Amount]]*$BD$3,IF(t_ExtractAll[[#This Row],[Currency]]="MXN",t_ExtractAll[[#This Row],[Claimed Amount]]*$BD$4,t_ExtractAll[[#This Row],[Claimed Amount]])))</f>
        <v>0</v>
      </c>
      <c r="AU138" s="20">
        <f>IF(t_ExtractAll[[#This Row],[Currency2]]="GBP",t_ExtractAll[[#This Row],[Accruals Plant]]*$BD$2,IF(t_ExtractAll[[#This Row],[Currency2]]="USD",t_ExtractAll[[#This Row],[Accruals Plant]]*$BD$3,IF(t_ExtractAll[[#This Row],[Currency2]]="MXN",t_ExtractAll[[#This Row],[Accruals Plant]]*$BD$4,t_ExtractAll[[#This Row],[Accruals Plant]])))</f>
        <v>1489.6</v>
      </c>
      <c r="AV138" s="20">
        <f>IF(t_ExtractAll[[#This Row],[IMD_Currency]]="GBP",t_ExtractAll[[#This Row],[Accruals ABII]]*$BD$2,IF(t_ExtractAll[[#This Row],[IMD_Currency]]="USD",t_ExtractAll[[#This Row],[Accruals ABII]]*$BD$3,t_ExtractAll[[#This Row],[Accruals ABII]]))</f>
        <v>0</v>
      </c>
      <c r="AW138" s="20">
        <f>IF(t_ExtractAll[[#This Row],[Currency2]]="GBP",t_ExtractAll[[#This Row],[PlantAmountAccepted]]*$BD$2,IF(t_ExtractAll[[#This Row],[Currency2]]="USD",t_ExtractAll[[#This Row],[PlantAmountAccepted]]*$BD$3,IF(t_ExtractAll[[#This Row],[Currency2]]="MXN",t_ExtractAll[[#This Row],[PlantAmountAccepted]]*$BD$4,t_ExtractAll[[#This Row],[PlantAmountAccepted]])))</f>
        <v>1489.6</v>
      </c>
      <c r="AX138" s="20">
        <f>IF(t_ExtractAll[[#This Row],[IMD_Currency]]="GBP",t_ExtractAll[[#This Row],[Amount Accepted (ABII)]]*$BD$2,IF(t_ExtractAll[[#This Row],[IMD_Currency]]="USD",t_ExtractAll[[#This Row],[Amount Accepted (ABII)]]*$BD$3,t_ExtractAll[[#This Row],[Amount Accepted (ABII)]]))</f>
        <v>0</v>
      </c>
      <c r="AY138" s="20">
        <f>IF((t_ExtractAll[[#This Row],[Amount Accepted ABII '[EUR']]]-t_ExtractAll[[#This Row],[Amount Accepted Plant '[EUR']]])&lt;0,0,t_ExtractAll[[#This Row],[Amount Accepted ABII '[EUR']]]-t_ExtractAll[[#This Row],[Amount Accepted Plant '[EUR']]])</f>
        <v>0</v>
      </c>
      <c r="AZ1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9" spans="1:52" ht="14.25" hidden="1" customHeight="1" x14ac:dyDescent="0.25">
      <c r="A139" t="s">
        <v>982</v>
      </c>
      <c r="B139" s="16">
        <v>42391</v>
      </c>
      <c r="C139" s="16">
        <v>42487</v>
      </c>
      <c r="D139" s="16">
        <v>42488</v>
      </c>
      <c r="E139">
        <v>2016074</v>
      </c>
      <c r="F139" t="s">
        <v>64</v>
      </c>
      <c r="G139" t="s">
        <v>973</v>
      </c>
      <c r="H139" t="s">
        <v>306</v>
      </c>
      <c r="I139" t="s">
        <v>307</v>
      </c>
      <c r="J139" t="s">
        <v>118</v>
      </c>
      <c r="K139" t="s">
        <v>69</v>
      </c>
      <c r="L139" t="s">
        <v>308</v>
      </c>
      <c r="N139" t="s">
        <v>90</v>
      </c>
      <c r="O139" t="s">
        <v>91</v>
      </c>
      <c r="P139" s="3" t="s">
        <v>983</v>
      </c>
      <c r="Q139">
        <v>8090713</v>
      </c>
      <c r="R139">
        <v>15203774</v>
      </c>
      <c r="U139" t="s">
        <v>341</v>
      </c>
      <c r="V139" t="s">
        <v>313</v>
      </c>
      <c r="W139">
        <v>35658</v>
      </c>
      <c r="X139" t="s">
        <v>342</v>
      </c>
      <c r="Y139" t="s">
        <v>984</v>
      </c>
      <c r="Z139">
        <v>7.68</v>
      </c>
      <c r="AB139" t="s">
        <v>97</v>
      </c>
      <c r="AC139" t="s">
        <v>98</v>
      </c>
      <c r="AD139" t="s">
        <v>985</v>
      </c>
      <c r="AE139" s="3"/>
      <c r="AF139" s="3"/>
      <c r="AG139">
        <v>793.6</v>
      </c>
      <c r="AH139" t="s">
        <v>82</v>
      </c>
      <c r="AI139" s="18">
        <v>793.6</v>
      </c>
      <c r="AJ139">
        <v>0</v>
      </c>
      <c r="AK139">
        <v>793.6</v>
      </c>
      <c r="AL139">
        <v>793.6</v>
      </c>
      <c r="AM139" s="19" t="s">
        <v>82</v>
      </c>
      <c r="AN139">
        <v>0</v>
      </c>
      <c r="AO139">
        <v>0</v>
      </c>
      <c r="AP139">
        <v>0</v>
      </c>
      <c r="AQ139">
        <v>0</v>
      </c>
      <c r="AR139" s="19" t="s">
        <v>523</v>
      </c>
      <c r="AS139">
        <v>0</v>
      </c>
      <c r="AT139" s="20">
        <f>IF(t_ExtractAll[[#This Row],[Currency]]="GBP",t_ExtractAll[[#This Row],[Claimed Amount]]*$BD$2,IF(t_ExtractAll[[#This Row],[Currency]]="USD",t_ExtractAll[[#This Row],[Claimed Amount]]*$BD$3,IF(t_ExtractAll[[#This Row],[Currency]]="MXN",t_ExtractAll[[#This Row],[Claimed Amount]]*$BD$4,t_ExtractAll[[#This Row],[Claimed Amount]])))</f>
        <v>793.6</v>
      </c>
      <c r="AU139" s="20">
        <f>IF(t_ExtractAll[[#This Row],[Currency2]]="GBP",t_ExtractAll[[#This Row],[Accruals Plant]]*$BD$2,IF(t_ExtractAll[[#This Row],[Currency2]]="USD",t_ExtractAll[[#This Row],[Accruals Plant]]*$BD$3,IF(t_ExtractAll[[#This Row],[Currency2]]="MXN",t_ExtractAll[[#This Row],[Accruals Plant]]*$BD$4,t_ExtractAll[[#This Row],[Accruals Plant]])))</f>
        <v>0</v>
      </c>
      <c r="AV139" s="20">
        <f>IF(t_ExtractAll[[#This Row],[IMD_Currency]]="GBP",t_ExtractAll[[#This Row],[Accruals ABII]]*$BD$2,IF(t_ExtractAll[[#This Row],[IMD_Currency]]="USD",t_ExtractAll[[#This Row],[Accruals ABII]]*$BD$3,t_ExtractAll[[#This Row],[Accruals ABII]]))</f>
        <v>793.6</v>
      </c>
      <c r="AW1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 s="20">
        <f>IF(t_ExtractAll[[#This Row],[IMD_Currency]]="GBP",t_ExtractAll[[#This Row],[Amount Accepted (ABII)]]*$BD$2,IF(t_ExtractAll[[#This Row],[IMD_Currency]]="USD",t_ExtractAll[[#This Row],[Amount Accepted (ABII)]]*$BD$3,t_ExtractAll[[#This Row],[Amount Accepted (ABII)]]))</f>
        <v>793.6</v>
      </c>
      <c r="AY139" s="20">
        <f>IF((t_ExtractAll[[#This Row],[Amount Accepted ABII '[EUR']]]-t_ExtractAll[[#This Row],[Amount Accepted Plant '[EUR']]])&lt;0,0,t_ExtractAll[[#This Row],[Amount Accepted ABII '[EUR']]]-t_ExtractAll[[#This Row],[Amount Accepted Plant '[EUR']]])</f>
        <v>793.6</v>
      </c>
      <c r="AZ1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0" spans="1:52" ht="14.25" hidden="1" customHeight="1" x14ac:dyDescent="0.25">
      <c r="A140" t="s">
        <v>986</v>
      </c>
      <c r="B140" s="16">
        <v>42394</v>
      </c>
      <c r="C140" s="16">
        <v>42404</v>
      </c>
      <c r="D140" s="16">
        <v>42404</v>
      </c>
      <c r="E140">
        <v>2016075</v>
      </c>
      <c r="F140" t="s">
        <v>64</v>
      </c>
      <c r="G140" t="s">
        <v>85</v>
      </c>
      <c r="H140" t="s">
        <v>86</v>
      </c>
      <c r="I140" t="s">
        <v>87</v>
      </c>
      <c r="J140" t="s">
        <v>68</v>
      </c>
      <c r="K140" t="s">
        <v>69</v>
      </c>
      <c r="L140" t="s">
        <v>139</v>
      </c>
      <c r="N140" t="s">
        <v>90</v>
      </c>
      <c r="O140" t="s">
        <v>121</v>
      </c>
      <c r="P140" t="s">
        <v>987</v>
      </c>
      <c r="Q140">
        <v>8131816</v>
      </c>
      <c r="R140" t="s">
        <v>988</v>
      </c>
      <c r="S140">
        <v>80335215</v>
      </c>
      <c r="U140" t="s">
        <v>369</v>
      </c>
      <c r="V140" t="s">
        <v>145</v>
      </c>
      <c r="W140" t="s">
        <v>989</v>
      </c>
      <c r="Y140" t="s">
        <v>990</v>
      </c>
      <c r="Z140">
        <v>9.6</v>
      </c>
      <c r="AB140" t="s">
        <v>79</v>
      </c>
      <c r="AC140" t="s">
        <v>127</v>
      </c>
      <c r="AD140" s="3" t="s">
        <v>991</v>
      </c>
      <c r="AE140" s="3"/>
      <c r="AF140" s="3"/>
      <c r="AG140">
        <v>0</v>
      </c>
      <c r="AH140" t="s">
        <v>82</v>
      </c>
      <c r="AI140" s="18">
        <v>0</v>
      </c>
      <c r="AJ140">
        <v>0</v>
      </c>
      <c r="AK140">
        <v>0</v>
      </c>
      <c r="AL140">
        <v>0</v>
      </c>
      <c r="AM140" s="19" t="s">
        <v>82</v>
      </c>
      <c r="AN140">
        <v>0</v>
      </c>
      <c r="AO140">
        <v>0</v>
      </c>
      <c r="AP140">
        <v>0</v>
      </c>
      <c r="AQ140">
        <v>0</v>
      </c>
      <c r="AR140" s="19" t="s">
        <v>82</v>
      </c>
      <c r="AS140">
        <v>0</v>
      </c>
      <c r="AT140" s="20">
        <f>IF(t_ExtractAll[[#This Row],[Currency]]="GBP",t_ExtractAll[[#This Row],[Claimed Amount]]*$BD$2,IF(t_ExtractAll[[#This Row],[Currency]]="USD",t_ExtractAll[[#This Row],[Claimed Amount]]*$BD$3,IF(t_ExtractAll[[#This Row],[Currency]]="MXN",t_ExtractAll[[#This Row],[Claimed Amount]]*$BD$4,t_ExtractAll[[#This Row],[Claimed Amount]])))</f>
        <v>0</v>
      </c>
      <c r="AU140" s="20">
        <f>IF(t_ExtractAll[[#This Row],[Currency2]]="GBP",t_ExtractAll[[#This Row],[Accruals Plant]]*$BD$2,IF(t_ExtractAll[[#This Row],[Currency2]]="USD",t_ExtractAll[[#This Row],[Accruals Plant]]*$BD$3,IF(t_ExtractAll[[#This Row],[Currency2]]="MXN",t_ExtractAll[[#This Row],[Accruals Plant]]*$BD$4,t_ExtractAll[[#This Row],[Accruals Plant]])))</f>
        <v>0</v>
      </c>
      <c r="AV140" s="20">
        <f>IF(t_ExtractAll[[#This Row],[IMD_Currency]]="GBP",t_ExtractAll[[#This Row],[Accruals ABII]]*$BD$2,IF(t_ExtractAll[[#This Row],[IMD_Currency]]="USD",t_ExtractAll[[#This Row],[Accruals ABII]]*$BD$3,t_ExtractAll[[#This Row],[Accruals ABII]]))</f>
        <v>0</v>
      </c>
      <c r="AW1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 s="20">
        <f>IF(t_ExtractAll[[#This Row],[IMD_Currency]]="GBP",t_ExtractAll[[#This Row],[Amount Accepted (ABII)]]*$BD$2,IF(t_ExtractAll[[#This Row],[IMD_Currency]]="USD",t_ExtractAll[[#This Row],[Amount Accepted (ABII)]]*$BD$3,t_ExtractAll[[#This Row],[Amount Accepted (ABII)]]))</f>
        <v>0</v>
      </c>
      <c r="AY140" s="20">
        <f>IF((t_ExtractAll[[#This Row],[Amount Accepted ABII '[EUR']]]-t_ExtractAll[[#This Row],[Amount Accepted Plant '[EUR']]])&lt;0,0,t_ExtractAll[[#This Row],[Amount Accepted ABII '[EUR']]]-t_ExtractAll[[#This Row],[Amount Accepted Plant '[EUR']]])</f>
        <v>0</v>
      </c>
      <c r="AZ1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1" spans="1:52" ht="14.25" hidden="1" customHeight="1" x14ac:dyDescent="0.25">
      <c r="A141" t="s">
        <v>992</v>
      </c>
      <c r="B141" s="16">
        <v>42394</v>
      </c>
      <c r="C141" s="16">
        <v>42397</v>
      </c>
      <c r="D141" s="16">
        <v>42397</v>
      </c>
      <c r="E141">
        <v>2016070</v>
      </c>
      <c r="F141" t="s">
        <v>64</v>
      </c>
      <c r="G141" t="s">
        <v>174</v>
      </c>
      <c r="H141" t="s">
        <v>86</v>
      </c>
      <c r="I141" t="s">
        <v>175</v>
      </c>
      <c r="J141" t="s">
        <v>68</v>
      </c>
      <c r="K141" t="s">
        <v>88</v>
      </c>
      <c r="L141" t="s">
        <v>512</v>
      </c>
      <c r="N141" t="s">
        <v>161</v>
      </c>
      <c r="O141" t="s">
        <v>162</v>
      </c>
      <c r="P141" t="s">
        <v>993</v>
      </c>
      <c r="Q141" t="s">
        <v>978</v>
      </c>
      <c r="R141" t="s">
        <v>979</v>
      </c>
      <c r="S141">
        <v>80310239</v>
      </c>
      <c r="T141" t="s">
        <v>980</v>
      </c>
      <c r="U141" t="s">
        <v>282</v>
      </c>
      <c r="V141" t="s">
        <v>109</v>
      </c>
      <c r="W141">
        <v>47307</v>
      </c>
      <c r="X141" t="s">
        <v>682</v>
      </c>
      <c r="Y141" t="s">
        <v>387</v>
      </c>
      <c r="Z141">
        <v>6.72</v>
      </c>
      <c r="AB141" t="s">
        <v>112</v>
      </c>
      <c r="AC141" t="s">
        <v>164</v>
      </c>
      <c r="AD141" t="s">
        <v>994</v>
      </c>
      <c r="AE141" s="3"/>
      <c r="AF141" s="3"/>
      <c r="AG141">
        <v>0</v>
      </c>
      <c r="AH141" t="s">
        <v>82</v>
      </c>
      <c r="AI141" s="18">
        <v>0</v>
      </c>
      <c r="AJ141">
        <v>0</v>
      </c>
      <c r="AK141">
        <v>0</v>
      </c>
      <c r="AM141" s="19" t="s">
        <v>82</v>
      </c>
      <c r="AN141">
        <v>372.4</v>
      </c>
      <c r="AO141">
        <v>0</v>
      </c>
      <c r="AP141">
        <v>372.4</v>
      </c>
      <c r="AR141" s="19" t="s">
        <v>82</v>
      </c>
      <c r="AS141">
        <v>0</v>
      </c>
      <c r="AT141" s="20">
        <f>IF(t_ExtractAll[[#This Row],[Currency]]="GBP",t_ExtractAll[[#This Row],[Claimed Amount]]*$BD$2,IF(t_ExtractAll[[#This Row],[Currency]]="USD",t_ExtractAll[[#This Row],[Claimed Amount]]*$BD$3,IF(t_ExtractAll[[#This Row],[Currency]]="MXN",t_ExtractAll[[#This Row],[Claimed Amount]]*$BD$4,t_ExtractAll[[#This Row],[Claimed Amount]])))</f>
        <v>0</v>
      </c>
      <c r="AU141" s="20">
        <f>IF(t_ExtractAll[[#This Row],[Currency2]]="GBP",t_ExtractAll[[#This Row],[Accruals Plant]]*$BD$2,IF(t_ExtractAll[[#This Row],[Currency2]]="USD",t_ExtractAll[[#This Row],[Accruals Plant]]*$BD$3,IF(t_ExtractAll[[#This Row],[Currency2]]="MXN",t_ExtractAll[[#This Row],[Accruals Plant]]*$BD$4,t_ExtractAll[[#This Row],[Accruals Plant]])))</f>
        <v>372.4</v>
      </c>
      <c r="AV141" s="20">
        <f>IF(t_ExtractAll[[#This Row],[IMD_Currency]]="GBP",t_ExtractAll[[#This Row],[Accruals ABII]]*$BD$2,IF(t_ExtractAll[[#This Row],[IMD_Currency]]="USD",t_ExtractAll[[#This Row],[Accruals ABII]]*$BD$3,t_ExtractAll[[#This Row],[Accruals ABII]]))</f>
        <v>0</v>
      </c>
      <c r="AW1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 s="20">
        <f>IF(t_ExtractAll[[#This Row],[IMD_Currency]]="GBP",t_ExtractAll[[#This Row],[Amount Accepted (ABII)]]*$BD$2,IF(t_ExtractAll[[#This Row],[IMD_Currency]]="USD",t_ExtractAll[[#This Row],[Amount Accepted (ABII)]]*$BD$3,t_ExtractAll[[#This Row],[Amount Accepted (ABII)]]))</f>
        <v>0</v>
      </c>
      <c r="AY141" s="20">
        <f>IF((t_ExtractAll[[#This Row],[Amount Accepted ABII '[EUR']]]-t_ExtractAll[[#This Row],[Amount Accepted Plant '[EUR']]])&lt;0,0,t_ExtractAll[[#This Row],[Amount Accepted ABII '[EUR']]]-t_ExtractAll[[#This Row],[Amount Accepted Plant '[EUR']]])</f>
        <v>0</v>
      </c>
      <c r="AZ1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2" spans="1:52" ht="14.25" hidden="1" customHeight="1" x14ac:dyDescent="0.25">
      <c r="A142" t="s">
        <v>995</v>
      </c>
      <c r="B142" s="16">
        <v>42394</v>
      </c>
      <c r="C142" s="16">
        <v>42429</v>
      </c>
      <c r="D142" s="16">
        <v>42429</v>
      </c>
      <c r="E142">
        <v>2016071</v>
      </c>
      <c r="F142" t="s">
        <v>64</v>
      </c>
      <c r="G142" t="s">
        <v>174</v>
      </c>
      <c r="H142" t="s">
        <v>86</v>
      </c>
      <c r="I142" t="s">
        <v>175</v>
      </c>
      <c r="J142" t="s">
        <v>68</v>
      </c>
      <c r="K142" t="s">
        <v>69</v>
      </c>
      <c r="L142" t="s">
        <v>518</v>
      </c>
      <c r="N142" t="s">
        <v>161</v>
      </c>
      <c r="O142" t="s">
        <v>177</v>
      </c>
      <c r="P142" t="s">
        <v>203</v>
      </c>
      <c r="Q142">
        <v>8004000</v>
      </c>
      <c r="R142" t="s">
        <v>996</v>
      </c>
      <c r="S142">
        <v>80310598</v>
      </c>
      <c r="T142" t="s">
        <v>997</v>
      </c>
      <c r="U142" t="s">
        <v>998</v>
      </c>
      <c r="V142" t="s">
        <v>313</v>
      </c>
      <c r="W142">
        <v>39514</v>
      </c>
      <c r="X142" t="s">
        <v>999</v>
      </c>
      <c r="Y142" t="s">
        <v>1000</v>
      </c>
      <c r="Z142">
        <v>9.9600000000000009</v>
      </c>
      <c r="AB142" t="s">
        <v>112</v>
      </c>
      <c r="AC142" t="s">
        <v>185</v>
      </c>
      <c r="AD142" t="s">
        <v>1001</v>
      </c>
      <c r="AE142" s="3"/>
      <c r="AF142" s="3"/>
      <c r="AG142">
        <v>0</v>
      </c>
      <c r="AH142" t="s">
        <v>82</v>
      </c>
      <c r="AI142" s="18">
        <v>0</v>
      </c>
      <c r="AJ142">
        <v>0</v>
      </c>
      <c r="AK142">
        <v>0</v>
      </c>
      <c r="AL142">
        <v>0</v>
      </c>
      <c r="AM142" s="19" t="s">
        <v>82</v>
      </c>
      <c r="AN142">
        <v>500.49</v>
      </c>
      <c r="AO142">
        <v>0</v>
      </c>
      <c r="AP142">
        <v>500.49</v>
      </c>
      <c r="AQ142">
        <v>500.49</v>
      </c>
      <c r="AR142" s="19" t="s">
        <v>523</v>
      </c>
      <c r="AS142">
        <v>0</v>
      </c>
      <c r="AT142" s="20">
        <f>IF(t_ExtractAll[[#This Row],[Currency]]="GBP",t_ExtractAll[[#This Row],[Claimed Amount]]*$BD$2,IF(t_ExtractAll[[#This Row],[Currency]]="USD",t_ExtractAll[[#This Row],[Claimed Amount]]*$BD$3,IF(t_ExtractAll[[#This Row],[Currency]]="MXN",t_ExtractAll[[#This Row],[Claimed Amount]]*$BD$4,t_ExtractAll[[#This Row],[Claimed Amount]])))</f>
        <v>0</v>
      </c>
      <c r="AU142" s="20">
        <f>IF(t_ExtractAll[[#This Row],[Currency2]]="GBP",t_ExtractAll[[#This Row],[Accruals Plant]]*$BD$2,IF(t_ExtractAll[[#This Row],[Currency2]]="USD",t_ExtractAll[[#This Row],[Accruals Plant]]*$BD$3,IF(t_ExtractAll[[#This Row],[Currency2]]="MXN",t_ExtractAll[[#This Row],[Accruals Plant]]*$BD$4,t_ExtractAll[[#This Row],[Accruals Plant]])))</f>
        <v>592.48006199999998</v>
      </c>
      <c r="AV142" s="20">
        <f>IF(t_ExtractAll[[#This Row],[IMD_Currency]]="GBP",t_ExtractAll[[#This Row],[Accruals ABII]]*$BD$2,IF(t_ExtractAll[[#This Row],[IMD_Currency]]="USD",t_ExtractAll[[#This Row],[Accruals ABII]]*$BD$3,t_ExtractAll[[#This Row],[Accruals ABII]]))</f>
        <v>0</v>
      </c>
      <c r="AW142" s="20">
        <f>IF(t_ExtractAll[[#This Row],[Currency2]]="GBP",t_ExtractAll[[#This Row],[PlantAmountAccepted]]*$BD$2,IF(t_ExtractAll[[#This Row],[Currency2]]="USD",t_ExtractAll[[#This Row],[PlantAmountAccepted]]*$BD$3,IF(t_ExtractAll[[#This Row],[Currency2]]="MXN",t_ExtractAll[[#This Row],[PlantAmountAccepted]]*$BD$4,t_ExtractAll[[#This Row],[PlantAmountAccepted]])))</f>
        <v>592.48006199999998</v>
      </c>
      <c r="AX142" s="20">
        <f>IF(t_ExtractAll[[#This Row],[IMD_Currency]]="GBP",t_ExtractAll[[#This Row],[Amount Accepted (ABII)]]*$BD$2,IF(t_ExtractAll[[#This Row],[IMD_Currency]]="USD",t_ExtractAll[[#This Row],[Amount Accepted (ABII)]]*$BD$3,t_ExtractAll[[#This Row],[Amount Accepted (ABII)]]))</f>
        <v>0</v>
      </c>
      <c r="AY142" s="20">
        <f>IF((t_ExtractAll[[#This Row],[Amount Accepted ABII '[EUR']]]-t_ExtractAll[[#This Row],[Amount Accepted Plant '[EUR']]])&lt;0,0,t_ExtractAll[[#This Row],[Amount Accepted ABII '[EUR']]]-t_ExtractAll[[#This Row],[Amount Accepted Plant '[EUR']]])</f>
        <v>0</v>
      </c>
      <c r="AZ1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 spans="1:52" ht="14.25" hidden="1" customHeight="1" x14ac:dyDescent="0.25">
      <c r="A143" t="s">
        <v>1002</v>
      </c>
      <c r="B143" s="16">
        <v>42394</v>
      </c>
      <c r="C143" s="16">
        <v>42397</v>
      </c>
      <c r="D143" s="16">
        <v>42397</v>
      </c>
      <c r="E143">
        <v>2016077</v>
      </c>
      <c r="F143" t="s">
        <v>64</v>
      </c>
      <c r="G143" t="s">
        <v>174</v>
      </c>
      <c r="H143" t="s">
        <v>86</v>
      </c>
      <c r="I143" t="s">
        <v>175</v>
      </c>
      <c r="J143" t="s">
        <v>68</v>
      </c>
      <c r="K143" t="s">
        <v>88</v>
      </c>
      <c r="L143" t="s">
        <v>518</v>
      </c>
      <c r="N143" t="s">
        <v>161</v>
      </c>
      <c r="O143" t="s">
        <v>91</v>
      </c>
      <c r="P143" t="s">
        <v>993</v>
      </c>
      <c r="Q143">
        <v>8004000</v>
      </c>
      <c r="R143" t="s">
        <v>996</v>
      </c>
      <c r="S143">
        <v>80310598</v>
      </c>
      <c r="T143" t="s">
        <v>997</v>
      </c>
      <c r="U143" t="s">
        <v>998</v>
      </c>
      <c r="V143" t="s">
        <v>313</v>
      </c>
      <c r="W143">
        <v>39514</v>
      </c>
      <c r="X143" t="s">
        <v>999</v>
      </c>
      <c r="Y143" t="s">
        <v>1003</v>
      </c>
      <c r="Z143">
        <v>15.72</v>
      </c>
      <c r="AB143" t="s">
        <v>97</v>
      </c>
      <c r="AC143" t="s">
        <v>98</v>
      </c>
      <c r="AD143" t="s">
        <v>1004</v>
      </c>
      <c r="AE143" s="3"/>
      <c r="AF143" s="3"/>
      <c r="AG143">
        <v>0</v>
      </c>
      <c r="AH143" t="s">
        <v>82</v>
      </c>
      <c r="AI143" s="18">
        <v>0</v>
      </c>
      <c r="AJ143">
        <v>0</v>
      </c>
      <c r="AK143">
        <v>0</v>
      </c>
      <c r="AM143" s="19" t="s">
        <v>82</v>
      </c>
      <c r="AN143">
        <v>789.93</v>
      </c>
      <c r="AO143">
        <v>0</v>
      </c>
      <c r="AP143">
        <v>789.93</v>
      </c>
      <c r="AR143" s="19" t="s">
        <v>523</v>
      </c>
      <c r="AS143">
        <v>0</v>
      </c>
      <c r="AT143" s="20">
        <f>IF(t_ExtractAll[[#This Row],[Currency]]="GBP",t_ExtractAll[[#This Row],[Claimed Amount]]*$BD$2,IF(t_ExtractAll[[#This Row],[Currency]]="USD",t_ExtractAll[[#This Row],[Claimed Amount]]*$BD$3,IF(t_ExtractAll[[#This Row],[Currency]]="MXN",t_ExtractAll[[#This Row],[Claimed Amount]]*$BD$4,t_ExtractAll[[#This Row],[Claimed Amount]])))</f>
        <v>0</v>
      </c>
      <c r="AU143" s="20">
        <f>IF(t_ExtractAll[[#This Row],[Currency2]]="GBP",t_ExtractAll[[#This Row],[Accruals Plant]]*$BD$2,IF(t_ExtractAll[[#This Row],[Currency2]]="USD",t_ExtractAll[[#This Row],[Accruals Plant]]*$BD$3,IF(t_ExtractAll[[#This Row],[Currency2]]="MXN",t_ExtractAll[[#This Row],[Accruals Plant]]*$BD$4,t_ExtractAll[[#This Row],[Accruals Plant]])))</f>
        <v>935.11913399999992</v>
      </c>
      <c r="AV143" s="20">
        <f>IF(t_ExtractAll[[#This Row],[IMD_Currency]]="GBP",t_ExtractAll[[#This Row],[Accruals ABII]]*$BD$2,IF(t_ExtractAll[[#This Row],[IMD_Currency]]="USD",t_ExtractAll[[#This Row],[Accruals ABII]]*$BD$3,t_ExtractAll[[#This Row],[Accruals ABII]]))</f>
        <v>0</v>
      </c>
      <c r="AW1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 s="20">
        <f>IF(t_ExtractAll[[#This Row],[IMD_Currency]]="GBP",t_ExtractAll[[#This Row],[Amount Accepted (ABII)]]*$BD$2,IF(t_ExtractAll[[#This Row],[IMD_Currency]]="USD",t_ExtractAll[[#This Row],[Amount Accepted (ABII)]]*$BD$3,t_ExtractAll[[#This Row],[Amount Accepted (ABII)]]))</f>
        <v>0</v>
      </c>
      <c r="AY143" s="20">
        <f>IF((t_ExtractAll[[#This Row],[Amount Accepted ABII '[EUR']]]-t_ExtractAll[[#This Row],[Amount Accepted Plant '[EUR']]])&lt;0,0,t_ExtractAll[[#This Row],[Amount Accepted ABII '[EUR']]]-t_ExtractAll[[#This Row],[Amount Accepted Plant '[EUR']]])</f>
        <v>0</v>
      </c>
      <c r="AZ1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4" spans="1:52" ht="14.25" hidden="1" customHeight="1" x14ac:dyDescent="0.25">
      <c r="A144" t="s">
        <v>1005</v>
      </c>
      <c r="B144" s="16">
        <v>42394</v>
      </c>
      <c r="C144" s="16">
        <v>42642</v>
      </c>
      <c r="D144" s="16">
        <v>42642</v>
      </c>
      <c r="E144">
        <v>2016078</v>
      </c>
      <c r="F144" t="s">
        <v>64</v>
      </c>
      <c r="G144" t="s">
        <v>174</v>
      </c>
      <c r="H144" t="s">
        <v>86</v>
      </c>
      <c r="I144" t="s">
        <v>175</v>
      </c>
      <c r="J144" t="s">
        <v>68</v>
      </c>
      <c r="K144" t="s">
        <v>69</v>
      </c>
      <c r="L144" t="s">
        <v>512</v>
      </c>
      <c r="N144" t="s">
        <v>161</v>
      </c>
      <c r="O144" t="s">
        <v>177</v>
      </c>
      <c r="P144" t="s">
        <v>203</v>
      </c>
      <c r="Q144" t="s">
        <v>978</v>
      </c>
      <c r="R144" t="s">
        <v>979</v>
      </c>
      <c r="S144" t="s">
        <v>1006</v>
      </c>
      <c r="T144" t="s">
        <v>1007</v>
      </c>
      <c r="U144" t="s">
        <v>282</v>
      </c>
      <c r="V144" t="s">
        <v>109</v>
      </c>
      <c r="W144">
        <v>47307</v>
      </c>
      <c r="X144" t="s">
        <v>682</v>
      </c>
      <c r="Y144" t="s">
        <v>1008</v>
      </c>
      <c r="Z144">
        <v>26.04</v>
      </c>
      <c r="AB144" t="s">
        <v>112</v>
      </c>
      <c r="AC144" t="s">
        <v>185</v>
      </c>
      <c r="AD144" t="s">
        <v>203</v>
      </c>
      <c r="AE144" s="3"/>
      <c r="AF144" s="3"/>
      <c r="AG144">
        <v>0</v>
      </c>
      <c r="AH144" t="s">
        <v>82</v>
      </c>
      <c r="AI144" s="18">
        <v>0</v>
      </c>
      <c r="AJ144">
        <v>0</v>
      </c>
      <c r="AK144">
        <v>0</v>
      </c>
      <c r="AL144">
        <v>0</v>
      </c>
      <c r="AM144" s="19" t="s">
        <v>82</v>
      </c>
      <c r="AN144">
        <v>1443.05</v>
      </c>
      <c r="AO144">
        <v>0</v>
      </c>
      <c r="AP144">
        <v>1443.05</v>
      </c>
      <c r="AQ144">
        <v>1443.05</v>
      </c>
      <c r="AR144" s="19" t="s">
        <v>82</v>
      </c>
      <c r="AS144">
        <v>0</v>
      </c>
      <c r="AT144" s="20">
        <f>IF(t_ExtractAll[[#This Row],[Currency]]="GBP",t_ExtractAll[[#This Row],[Claimed Amount]]*$BD$2,IF(t_ExtractAll[[#This Row],[Currency]]="USD",t_ExtractAll[[#This Row],[Claimed Amount]]*$BD$3,IF(t_ExtractAll[[#This Row],[Currency]]="MXN",t_ExtractAll[[#This Row],[Claimed Amount]]*$BD$4,t_ExtractAll[[#This Row],[Claimed Amount]])))</f>
        <v>0</v>
      </c>
      <c r="AU144" s="20">
        <f>IF(t_ExtractAll[[#This Row],[Currency2]]="GBP",t_ExtractAll[[#This Row],[Accruals Plant]]*$BD$2,IF(t_ExtractAll[[#This Row],[Currency2]]="USD",t_ExtractAll[[#This Row],[Accruals Plant]]*$BD$3,IF(t_ExtractAll[[#This Row],[Currency2]]="MXN",t_ExtractAll[[#This Row],[Accruals Plant]]*$BD$4,t_ExtractAll[[#This Row],[Accruals Plant]])))</f>
        <v>1443.05</v>
      </c>
      <c r="AV144" s="20">
        <f>IF(t_ExtractAll[[#This Row],[IMD_Currency]]="GBP",t_ExtractAll[[#This Row],[Accruals ABII]]*$BD$2,IF(t_ExtractAll[[#This Row],[IMD_Currency]]="USD",t_ExtractAll[[#This Row],[Accruals ABII]]*$BD$3,t_ExtractAll[[#This Row],[Accruals ABII]]))</f>
        <v>0</v>
      </c>
      <c r="AW144" s="20">
        <f>IF(t_ExtractAll[[#This Row],[Currency2]]="GBP",t_ExtractAll[[#This Row],[PlantAmountAccepted]]*$BD$2,IF(t_ExtractAll[[#This Row],[Currency2]]="USD",t_ExtractAll[[#This Row],[PlantAmountAccepted]]*$BD$3,IF(t_ExtractAll[[#This Row],[Currency2]]="MXN",t_ExtractAll[[#This Row],[PlantAmountAccepted]]*$BD$4,t_ExtractAll[[#This Row],[PlantAmountAccepted]])))</f>
        <v>1443.05</v>
      </c>
      <c r="AX144" s="20">
        <f>IF(t_ExtractAll[[#This Row],[IMD_Currency]]="GBP",t_ExtractAll[[#This Row],[Amount Accepted (ABII)]]*$BD$2,IF(t_ExtractAll[[#This Row],[IMD_Currency]]="USD",t_ExtractAll[[#This Row],[Amount Accepted (ABII)]]*$BD$3,t_ExtractAll[[#This Row],[Amount Accepted (ABII)]]))</f>
        <v>0</v>
      </c>
      <c r="AY144" s="20">
        <f>IF((t_ExtractAll[[#This Row],[Amount Accepted ABII '[EUR']]]-t_ExtractAll[[#This Row],[Amount Accepted Plant '[EUR']]])&lt;0,0,t_ExtractAll[[#This Row],[Amount Accepted ABII '[EUR']]]-t_ExtractAll[[#This Row],[Amount Accepted Plant '[EUR']]])</f>
        <v>0</v>
      </c>
      <c r="AZ1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5" spans="1:52" ht="14.25" hidden="1" customHeight="1" x14ac:dyDescent="0.25">
      <c r="A145" t="s">
        <v>1009</v>
      </c>
      <c r="B145" s="16">
        <v>42394</v>
      </c>
      <c r="C145" s="16">
        <v>42397</v>
      </c>
      <c r="D145" s="16">
        <v>42397</v>
      </c>
      <c r="E145">
        <v>2016079</v>
      </c>
      <c r="F145" t="s">
        <v>64</v>
      </c>
      <c r="G145" t="s">
        <v>174</v>
      </c>
      <c r="H145" t="s">
        <v>86</v>
      </c>
      <c r="I145" t="s">
        <v>175</v>
      </c>
      <c r="J145" t="s">
        <v>68</v>
      </c>
      <c r="K145" t="s">
        <v>88</v>
      </c>
      <c r="L145" t="s">
        <v>512</v>
      </c>
      <c r="N145" t="s">
        <v>161</v>
      </c>
      <c r="O145" t="s">
        <v>162</v>
      </c>
      <c r="P145" t="s">
        <v>993</v>
      </c>
      <c r="Q145" t="s">
        <v>978</v>
      </c>
      <c r="R145" t="s">
        <v>979</v>
      </c>
      <c r="S145" t="s">
        <v>1006</v>
      </c>
      <c r="T145" t="s">
        <v>1007</v>
      </c>
      <c r="U145" t="s">
        <v>282</v>
      </c>
      <c r="V145" t="s">
        <v>109</v>
      </c>
      <c r="W145">
        <v>47307</v>
      </c>
      <c r="X145" t="s">
        <v>682</v>
      </c>
      <c r="Y145" t="s">
        <v>918</v>
      </c>
      <c r="Z145">
        <v>9.24</v>
      </c>
      <c r="AB145" t="s">
        <v>112</v>
      </c>
      <c r="AC145" t="s">
        <v>164</v>
      </c>
      <c r="AD145" t="s">
        <v>1010</v>
      </c>
      <c r="AE145" s="3"/>
      <c r="AF145" s="3"/>
      <c r="AG145">
        <v>0</v>
      </c>
      <c r="AH145" t="s">
        <v>82</v>
      </c>
      <c r="AI145" s="18">
        <v>0</v>
      </c>
      <c r="AJ145">
        <v>0</v>
      </c>
      <c r="AK145">
        <v>0</v>
      </c>
      <c r="AM145" s="19" t="s">
        <v>82</v>
      </c>
      <c r="AN145">
        <v>512.04999999999995</v>
      </c>
      <c r="AO145">
        <v>0</v>
      </c>
      <c r="AP145">
        <v>512.04999999999995</v>
      </c>
      <c r="AR145" s="19" t="s">
        <v>82</v>
      </c>
      <c r="AS145">
        <v>0</v>
      </c>
      <c r="AT145" s="20">
        <f>IF(t_ExtractAll[[#This Row],[Currency]]="GBP",t_ExtractAll[[#This Row],[Claimed Amount]]*$BD$2,IF(t_ExtractAll[[#This Row],[Currency]]="USD",t_ExtractAll[[#This Row],[Claimed Amount]]*$BD$3,IF(t_ExtractAll[[#This Row],[Currency]]="MXN",t_ExtractAll[[#This Row],[Claimed Amount]]*$BD$4,t_ExtractAll[[#This Row],[Claimed Amount]])))</f>
        <v>0</v>
      </c>
      <c r="AU145" s="20">
        <f>IF(t_ExtractAll[[#This Row],[Currency2]]="GBP",t_ExtractAll[[#This Row],[Accruals Plant]]*$BD$2,IF(t_ExtractAll[[#This Row],[Currency2]]="USD",t_ExtractAll[[#This Row],[Accruals Plant]]*$BD$3,IF(t_ExtractAll[[#This Row],[Currency2]]="MXN",t_ExtractAll[[#This Row],[Accruals Plant]]*$BD$4,t_ExtractAll[[#This Row],[Accruals Plant]])))</f>
        <v>512.04999999999995</v>
      </c>
      <c r="AV145" s="20">
        <f>IF(t_ExtractAll[[#This Row],[IMD_Currency]]="GBP",t_ExtractAll[[#This Row],[Accruals ABII]]*$BD$2,IF(t_ExtractAll[[#This Row],[IMD_Currency]]="USD",t_ExtractAll[[#This Row],[Accruals ABII]]*$BD$3,t_ExtractAll[[#This Row],[Accruals ABII]]))</f>
        <v>0</v>
      </c>
      <c r="AW1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 s="20">
        <f>IF(t_ExtractAll[[#This Row],[IMD_Currency]]="GBP",t_ExtractAll[[#This Row],[Amount Accepted (ABII)]]*$BD$2,IF(t_ExtractAll[[#This Row],[IMD_Currency]]="USD",t_ExtractAll[[#This Row],[Amount Accepted (ABII)]]*$BD$3,t_ExtractAll[[#This Row],[Amount Accepted (ABII)]]))</f>
        <v>0</v>
      </c>
      <c r="AY145" s="20">
        <f>IF((t_ExtractAll[[#This Row],[Amount Accepted ABII '[EUR']]]-t_ExtractAll[[#This Row],[Amount Accepted Plant '[EUR']]])&lt;0,0,t_ExtractAll[[#This Row],[Amount Accepted ABII '[EUR']]]-t_ExtractAll[[#This Row],[Amount Accepted Plant '[EUR']]])</f>
        <v>0</v>
      </c>
      <c r="AZ1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6" spans="1:52" ht="14.25" hidden="1" customHeight="1" x14ac:dyDescent="0.25">
      <c r="A146" t="s">
        <v>1011</v>
      </c>
      <c r="B146" s="16">
        <v>42390</v>
      </c>
      <c r="C146" s="16">
        <v>42514</v>
      </c>
      <c r="D146" s="16">
        <v>42514</v>
      </c>
      <c r="E146">
        <v>2016076</v>
      </c>
      <c r="F146" t="s">
        <v>64</v>
      </c>
      <c r="G146" t="s">
        <v>85</v>
      </c>
      <c r="H146" t="s">
        <v>86</v>
      </c>
      <c r="I146" t="s">
        <v>87</v>
      </c>
      <c r="J146" t="s">
        <v>68</v>
      </c>
      <c r="K146" t="s">
        <v>88</v>
      </c>
      <c r="L146" t="s">
        <v>546</v>
      </c>
      <c r="N146" t="s">
        <v>90</v>
      </c>
      <c r="O146" t="s">
        <v>91</v>
      </c>
      <c r="P146" t="s">
        <v>1012</v>
      </c>
      <c r="Q146">
        <v>8141554</v>
      </c>
      <c r="R146" t="s">
        <v>1013</v>
      </c>
      <c r="S146">
        <v>80334977</v>
      </c>
      <c r="T146" t="s">
        <v>1014</v>
      </c>
      <c r="U146" t="s">
        <v>75</v>
      </c>
      <c r="V146" t="s">
        <v>76</v>
      </c>
      <c r="W146">
        <v>44688</v>
      </c>
      <c r="X146" t="s">
        <v>1015</v>
      </c>
      <c r="Y146" t="s">
        <v>1016</v>
      </c>
      <c r="Z146">
        <v>171.64223999999999</v>
      </c>
      <c r="AB146" t="s">
        <v>97</v>
      </c>
      <c r="AC146" t="s">
        <v>98</v>
      </c>
      <c r="AD146" s="3" t="s">
        <v>1017</v>
      </c>
      <c r="AE146" s="3"/>
      <c r="AF146" s="3"/>
      <c r="AG146">
        <v>0</v>
      </c>
      <c r="AH146" t="s">
        <v>82</v>
      </c>
      <c r="AI146" s="18">
        <v>0</v>
      </c>
      <c r="AJ146">
        <v>0</v>
      </c>
      <c r="AK146">
        <v>0</v>
      </c>
      <c r="AM146" s="19" t="s">
        <v>82</v>
      </c>
      <c r="AN146">
        <v>0</v>
      </c>
      <c r="AO146">
        <v>0</v>
      </c>
      <c r="AP146">
        <v>0</v>
      </c>
      <c r="AR146" s="19" t="s">
        <v>82</v>
      </c>
      <c r="AS146">
        <v>0</v>
      </c>
      <c r="AT146" s="20">
        <f>IF(t_ExtractAll[[#This Row],[Currency]]="GBP",t_ExtractAll[[#This Row],[Claimed Amount]]*$BD$2,IF(t_ExtractAll[[#This Row],[Currency]]="USD",t_ExtractAll[[#This Row],[Claimed Amount]]*$BD$3,IF(t_ExtractAll[[#This Row],[Currency]]="MXN",t_ExtractAll[[#This Row],[Claimed Amount]]*$BD$4,t_ExtractAll[[#This Row],[Claimed Amount]])))</f>
        <v>0</v>
      </c>
      <c r="AU146" s="20">
        <f>IF(t_ExtractAll[[#This Row],[Currency2]]="GBP",t_ExtractAll[[#This Row],[Accruals Plant]]*$BD$2,IF(t_ExtractAll[[#This Row],[Currency2]]="USD",t_ExtractAll[[#This Row],[Accruals Plant]]*$BD$3,IF(t_ExtractAll[[#This Row],[Currency2]]="MXN",t_ExtractAll[[#This Row],[Accruals Plant]]*$BD$4,t_ExtractAll[[#This Row],[Accruals Plant]])))</f>
        <v>0</v>
      </c>
      <c r="AV146" s="20">
        <f>IF(t_ExtractAll[[#This Row],[IMD_Currency]]="GBP",t_ExtractAll[[#This Row],[Accruals ABII]]*$BD$2,IF(t_ExtractAll[[#This Row],[IMD_Currency]]="USD",t_ExtractAll[[#This Row],[Accruals ABII]]*$BD$3,t_ExtractAll[[#This Row],[Accruals ABII]]))</f>
        <v>0</v>
      </c>
      <c r="AW1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 s="20">
        <f>IF(t_ExtractAll[[#This Row],[IMD_Currency]]="GBP",t_ExtractAll[[#This Row],[Amount Accepted (ABII)]]*$BD$2,IF(t_ExtractAll[[#This Row],[IMD_Currency]]="USD",t_ExtractAll[[#This Row],[Amount Accepted (ABII)]]*$BD$3,t_ExtractAll[[#This Row],[Amount Accepted (ABII)]]))</f>
        <v>0</v>
      </c>
      <c r="AY146" s="20">
        <f>IF((t_ExtractAll[[#This Row],[Amount Accepted ABII '[EUR']]]-t_ExtractAll[[#This Row],[Amount Accepted Plant '[EUR']]])&lt;0,0,t_ExtractAll[[#This Row],[Amount Accepted ABII '[EUR']]]-t_ExtractAll[[#This Row],[Amount Accepted Plant '[EUR']]])</f>
        <v>0</v>
      </c>
      <c r="AZ1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 spans="1:52" ht="14.25" hidden="1" customHeight="1" x14ac:dyDescent="0.25">
      <c r="A147" t="s">
        <v>1018</v>
      </c>
      <c r="B147" s="16">
        <v>42396</v>
      </c>
      <c r="C147" s="16">
        <v>42396</v>
      </c>
      <c r="D147" s="16">
        <v>42397</v>
      </c>
      <c r="E147">
        <v>2016080</v>
      </c>
      <c r="F147" t="s">
        <v>64</v>
      </c>
      <c r="G147" t="s">
        <v>305</v>
      </c>
      <c r="H147" t="s">
        <v>306</v>
      </c>
      <c r="I147" t="s">
        <v>307</v>
      </c>
      <c r="J147" t="s">
        <v>118</v>
      </c>
      <c r="K147" t="s">
        <v>69</v>
      </c>
      <c r="L147" t="s">
        <v>308</v>
      </c>
      <c r="N147" t="s">
        <v>90</v>
      </c>
      <c r="O147" t="s">
        <v>91</v>
      </c>
      <c r="P147" s="3" t="s">
        <v>911</v>
      </c>
      <c r="Q147">
        <v>8157672</v>
      </c>
      <c r="R147" t="s">
        <v>1019</v>
      </c>
      <c r="U147" t="s">
        <v>341</v>
      </c>
      <c r="V147" t="s">
        <v>313</v>
      </c>
      <c r="W147">
        <v>35658</v>
      </c>
      <c r="X147" t="s">
        <v>342</v>
      </c>
      <c r="Y147" t="s">
        <v>350</v>
      </c>
      <c r="Z147">
        <v>0.12</v>
      </c>
      <c r="AB147" t="s">
        <v>97</v>
      </c>
      <c r="AC147" t="s">
        <v>98</v>
      </c>
      <c r="AE147" s="3"/>
      <c r="AF147" s="3"/>
      <c r="AG147">
        <v>0</v>
      </c>
      <c r="AH147" t="s">
        <v>82</v>
      </c>
      <c r="AI147" s="18">
        <v>0</v>
      </c>
      <c r="AJ147">
        <v>0</v>
      </c>
      <c r="AK147">
        <v>0</v>
      </c>
      <c r="AL147">
        <v>0</v>
      </c>
      <c r="AM147" s="19" t="s">
        <v>82</v>
      </c>
      <c r="AN147">
        <v>0</v>
      </c>
      <c r="AO147">
        <v>0</v>
      </c>
      <c r="AP147">
        <v>0</v>
      </c>
      <c r="AQ147">
        <v>0</v>
      </c>
      <c r="AR147" s="19" t="s">
        <v>82</v>
      </c>
      <c r="AS147">
        <v>0</v>
      </c>
      <c r="AT147" s="20">
        <f>IF(t_ExtractAll[[#This Row],[Currency]]="GBP",t_ExtractAll[[#This Row],[Claimed Amount]]*$BD$2,IF(t_ExtractAll[[#This Row],[Currency]]="USD",t_ExtractAll[[#This Row],[Claimed Amount]]*$BD$3,IF(t_ExtractAll[[#This Row],[Currency]]="MXN",t_ExtractAll[[#This Row],[Claimed Amount]]*$BD$4,t_ExtractAll[[#This Row],[Claimed Amount]])))</f>
        <v>0</v>
      </c>
      <c r="AU147" s="20">
        <f>IF(t_ExtractAll[[#This Row],[Currency2]]="GBP",t_ExtractAll[[#This Row],[Accruals Plant]]*$BD$2,IF(t_ExtractAll[[#This Row],[Currency2]]="USD",t_ExtractAll[[#This Row],[Accruals Plant]]*$BD$3,IF(t_ExtractAll[[#This Row],[Currency2]]="MXN",t_ExtractAll[[#This Row],[Accruals Plant]]*$BD$4,t_ExtractAll[[#This Row],[Accruals Plant]])))</f>
        <v>0</v>
      </c>
      <c r="AV147" s="20">
        <f>IF(t_ExtractAll[[#This Row],[IMD_Currency]]="GBP",t_ExtractAll[[#This Row],[Accruals ABII]]*$BD$2,IF(t_ExtractAll[[#This Row],[IMD_Currency]]="USD",t_ExtractAll[[#This Row],[Accruals ABII]]*$BD$3,t_ExtractAll[[#This Row],[Accruals ABII]]))</f>
        <v>0</v>
      </c>
      <c r="AW1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7" s="20">
        <f>IF(t_ExtractAll[[#This Row],[IMD_Currency]]="GBP",t_ExtractAll[[#This Row],[Amount Accepted (ABII)]]*$BD$2,IF(t_ExtractAll[[#This Row],[IMD_Currency]]="USD",t_ExtractAll[[#This Row],[Amount Accepted (ABII)]]*$BD$3,t_ExtractAll[[#This Row],[Amount Accepted (ABII)]]))</f>
        <v>0</v>
      </c>
      <c r="AY147" s="20">
        <f>IF((t_ExtractAll[[#This Row],[Amount Accepted ABII '[EUR']]]-t_ExtractAll[[#This Row],[Amount Accepted Plant '[EUR']]])&lt;0,0,t_ExtractAll[[#This Row],[Amount Accepted ABII '[EUR']]]-t_ExtractAll[[#This Row],[Amount Accepted Plant '[EUR']]])</f>
        <v>0</v>
      </c>
      <c r="AZ1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8" spans="1:52" ht="14.25" hidden="1" customHeight="1" x14ac:dyDescent="0.25">
      <c r="A148" t="s">
        <v>1020</v>
      </c>
      <c r="B148" s="16">
        <v>42396</v>
      </c>
      <c r="C148" s="16">
        <v>42528</v>
      </c>
      <c r="D148" s="16">
        <v>42530</v>
      </c>
      <c r="E148">
        <v>2016081</v>
      </c>
      <c r="F148" t="s">
        <v>64</v>
      </c>
      <c r="G148" t="s">
        <v>800</v>
      </c>
      <c r="H148" t="s">
        <v>66</v>
      </c>
      <c r="I148" t="s">
        <v>801</v>
      </c>
      <c r="J148" t="s">
        <v>118</v>
      </c>
      <c r="K148" t="s">
        <v>69</v>
      </c>
      <c r="L148" t="s">
        <v>512</v>
      </c>
      <c r="N148" t="s">
        <v>90</v>
      </c>
      <c r="O148" t="s">
        <v>72</v>
      </c>
      <c r="P148" t="s">
        <v>1021</v>
      </c>
      <c r="Q148" t="s">
        <v>1022</v>
      </c>
      <c r="R148" t="s">
        <v>1023</v>
      </c>
      <c r="S148" t="s">
        <v>1024</v>
      </c>
      <c r="U148" t="s">
        <v>108</v>
      </c>
      <c r="V148" t="s">
        <v>109</v>
      </c>
      <c r="Z148">
        <v>449.85599999999999</v>
      </c>
      <c r="AB148" t="s">
        <v>79</v>
      </c>
      <c r="AC148" t="s">
        <v>80</v>
      </c>
      <c r="AD148" t="s">
        <v>1025</v>
      </c>
      <c r="AE148" s="3"/>
      <c r="AF148" s="3"/>
      <c r="AG148">
        <v>1261.56</v>
      </c>
      <c r="AH148" t="s">
        <v>82</v>
      </c>
      <c r="AI148" s="18">
        <v>0</v>
      </c>
      <c r="AJ148">
        <v>299.54000000000002</v>
      </c>
      <c r="AK148">
        <v>299.54000000000002</v>
      </c>
      <c r="AL148">
        <v>299.54000000000002</v>
      </c>
      <c r="AM148" s="19" t="s">
        <v>82</v>
      </c>
      <c r="AN148">
        <v>0</v>
      </c>
      <c r="AO148">
        <v>117.75</v>
      </c>
      <c r="AP148">
        <v>117.75</v>
      </c>
      <c r="AQ148">
        <v>117.75</v>
      </c>
      <c r="AR148" s="19" t="s">
        <v>82</v>
      </c>
      <c r="AS148">
        <v>181.79</v>
      </c>
      <c r="AT148" s="20">
        <f>IF(t_ExtractAll[[#This Row],[Currency]]="GBP",t_ExtractAll[[#This Row],[Claimed Amount]]*$BD$2,IF(t_ExtractAll[[#This Row],[Currency]]="USD",t_ExtractAll[[#This Row],[Claimed Amount]]*$BD$3,IF(t_ExtractAll[[#This Row],[Currency]]="MXN",t_ExtractAll[[#This Row],[Claimed Amount]]*$BD$4,t_ExtractAll[[#This Row],[Claimed Amount]])))</f>
        <v>1261.56</v>
      </c>
      <c r="AU148" s="20">
        <f>IF(t_ExtractAll[[#This Row],[Currency2]]="GBP",t_ExtractAll[[#This Row],[Accruals Plant]]*$BD$2,IF(t_ExtractAll[[#This Row],[Currency2]]="USD",t_ExtractAll[[#This Row],[Accruals Plant]]*$BD$3,IF(t_ExtractAll[[#This Row],[Currency2]]="MXN",t_ExtractAll[[#This Row],[Accruals Plant]]*$BD$4,t_ExtractAll[[#This Row],[Accruals Plant]])))</f>
        <v>117.75</v>
      </c>
      <c r="AV148" s="20">
        <f>IF(t_ExtractAll[[#This Row],[IMD_Currency]]="GBP",t_ExtractAll[[#This Row],[Accruals ABII]]*$BD$2,IF(t_ExtractAll[[#This Row],[IMD_Currency]]="USD",t_ExtractAll[[#This Row],[Accruals ABII]]*$BD$3,t_ExtractAll[[#This Row],[Accruals ABII]]))</f>
        <v>299.54000000000002</v>
      </c>
      <c r="AW148" s="20">
        <f>IF(t_ExtractAll[[#This Row],[Currency2]]="GBP",t_ExtractAll[[#This Row],[PlantAmountAccepted]]*$BD$2,IF(t_ExtractAll[[#This Row],[Currency2]]="USD",t_ExtractAll[[#This Row],[PlantAmountAccepted]]*$BD$3,IF(t_ExtractAll[[#This Row],[Currency2]]="MXN",t_ExtractAll[[#This Row],[PlantAmountAccepted]]*$BD$4,t_ExtractAll[[#This Row],[PlantAmountAccepted]])))</f>
        <v>117.75</v>
      </c>
      <c r="AX148" s="20">
        <f>IF(t_ExtractAll[[#This Row],[IMD_Currency]]="GBP",t_ExtractAll[[#This Row],[Amount Accepted (ABII)]]*$BD$2,IF(t_ExtractAll[[#This Row],[IMD_Currency]]="USD",t_ExtractAll[[#This Row],[Amount Accepted (ABII)]]*$BD$3,t_ExtractAll[[#This Row],[Amount Accepted (ABII)]]))</f>
        <v>299.54000000000002</v>
      </c>
      <c r="AY148" s="20">
        <f>IF((t_ExtractAll[[#This Row],[Amount Accepted ABII '[EUR']]]-t_ExtractAll[[#This Row],[Amount Accepted Plant '[EUR']]])&lt;0,0,t_ExtractAll[[#This Row],[Amount Accepted ABII '[EUR']]]-t_ExtractAll[[#This Row],[Amount Accepted Plant '[EUR']]])</f>
        <v>181.79000000000002</v>
      </c>
      <c r="AZ1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9" spans="1:52" ht="14.25" hidden="1" customHeight="1" x14ac:dyDescent="0.25">
      <c r="A149" t="s">
        <v>1026</v>
      </c>
      <c r="B149" s="16">
        <v>42396</v>
      </c>
      <c r="C149" s="16">
        <v>42642</v>
      </c>
      <c r="D149" s="16">
        <v>42642</v>
      </c>
      <c r="E149">
        <v>2016082</v>
      </c>
      <c r="F149" t="s">
        <v>64</v>
      </c>
      <c r="G149" t="s">
        <v>174</v>
      </c>
      <c r="H149" t="s">
        <v>86</v>
      </c>
      <c r="I149" t="s">
        <v>175</v>
      </c>
      <c r="J149" t="s">
        <v>68</v>
      </c>
      <c r="K149" t="s">
        <v>69</v>
      </c>
      <c r="L149" t="s">
        <v>512</v>
      </c>
      <c r="N149" t="s">
        <v>161</v>
      </c>
      <c r="O149" t="s">
        <v>177</v>
      </c>
      <c r="P149" t="s">
        <v>203</v>
      </c>
      <c r="Q149" t="s">
        <v>1027</v>
      </c>
      <c r="R149" t="s">
        <v>1028</v>
      </c>
      <c r="S149" t="s">
        <v>1029</v>
      </c>
      <c r="T149" t="s">
        <v>1030</v>
      </c>
      <c r="U149" t="s">
        <v>278</v>
      </c>
      <c r="V149" t="s">
        <v>109</v>
      </c>
      <c r="W149">
        <v>47305</v>
      </c>
      <c r="X149" t="s">
        <v>697</v>
      </c>
      <c r="Y149" t="s">
        <v>1031</v>
      </c>
      <c r="Z149">
        <v>3.24</v>
      </c>
      <c r="AB149" t="s">
        <v>112</v>
      </c>
      <c r="AC149" t="s">
        <v>185</v>
      </c>
      <c r="AD149" t="s">
        <v>203</v>
      </c>
      <c r="AE149" s="3"/>
      <c r="AF149" s="3"/>
      <c r="AG149">
        <v>0</v>
      </c>
      <c r="AH149" t="s">
        <v>82</v>
      </c>
      <c r="AI149" s="18">
        <v>0</v>
      </c>
      <c r="AJ149">
        <v>0</v>
      </c>
      <c r="AK149">
        <v>0</v>
      </c>
      <c r="AL149">
        <v>0</v>
      </c>
      <c r="AM149" s="19" t="s">
        <v>82</v>
      </c>
      <c r="AN149">
        <v>165.51</v>
      </c>
      <c r="AO149">
        <v>0</v>
      </c>
      <c r="AP149">
        <v>165.51</v>
      </c>
      <c r="AQ149">
        <v>165.51</v>
      </c>
      <c r="AR149" s="19" t="s">
        <v>82</v>
      </c>
      <c r="AS149">
        <v>0</v>
      </c>
      <c r="AT149" s="20">
        <f>IF(t_ExtractAll[[#This Row],[Currency]]="GBP",t_ExtractAll[[#This Row],[Claimed Amount]]*$BD$2,IF(t_ExtractAll[[#This Row],[Currency]]="USD",t_ExtractAll[[#This Row],[Claimed Amount]]*$BD$3,IF(t_ExtractAll[[#This Row],[Currency]]="MXN",t_ExtractAll[[#This Row],[Claimed Amount]]*$BD$4,t_ExtractAll[[#This Row],[Claimed Amount]])))</f>
        <v>0</v>
      </c>
      <c r="AU149" s="20">
        <f>IF(t_ExtractAll[[#This Row],[Currency2]]="GBP",t_ExtractAll[[#This Row],[Accruals Plant]]*$BD$2,IF(t_ExtractAll[[#This Row],[Currency2]]="USD",t_ExtractAll[[#This Row],[Accruals Plant]]*$BD$3,IF(t_ExtractAll[[#This Row],[Currency2]]="MXN",t_ExtractAll[[#This Row],[Accruals Plant]]*$BD$4,t_ExtractAll[[#This Row],[Accruals Plant]])))</f>
        <v>165.51</v>
      </c>
      <c r="AV149" s="20">
        <f>IF(t_ExtractAll[[#This Row],[IMD_Currency]]="GBP",t_ExtractAll[[#This Row],[Accruals ABII]]*$BD$2,IF(t_ExtractAll[[#This Row],[IMD_Currency]]="USD",t_ExtractAll[[#This Row],[Accruals ABII]]*$BD$3,t_ExtractAll[[#This Row],[Accruals ABII]]))</f>
        <v>0</v>
      </c>
      <c r="AW149" s="20">
        <f>IF(t_ExtractAll[[#This Row],[Currency2]]="GBP",t_ExtractAll[[#This Row],[PlantAmountAccepted]]*$BD$2,IF(t_ExtractAll[[#This Row],[Currency2]]="USD",t_ExtractAll[[#This Row],[PlantAmountAccepted]]*$BD$3,IF(t_ExtractAll[[#This Row],[Currency2]]="MXN",t_ExtractAll[[#This Row],[PlantAmountAccepted]]*$BD$4,t_ExtractAll[[#This Row],[PlantAmountAccepted]])))</f>
        <v>165.51</v>
      </c>
      <c r="AX149" s="20">
        <f>IF(t_ExtractAll[[#This Row],[IMD_Currency]]="GBP",t_ExtractAll[[#This Row],[Amount Accepted (ABII)]]*$BD$2,IF(t_ExtractAll[[#This Row],[IMD_Currency]]="USD",t_ExtractAll[[#This Row],[Amount Accepted (ABII)]]*$BD$3,t_ExtractAll[[#This Row],[Amount Accepted (ABII)]]))</f>
        <v>0</v>
      </c>
      <c r="AY149" s="20">
        <f>IF((t_ExtractAll[[#This Row],[Amount Accepted ABII '[EUR']]]-t_ExtractAll[[#This Row],[Amount Accepted Plant '[EUR']]])&lt;0,0,t_ExtractAll[[#This Row],[Amount Accepted ABII '[EUR']]]-t_ExtractAll[[#This Row],[Amount Accepted Plant '[EUR']]])</f>
        <v>0</v>
      </c>
      <c r="AZ1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0" spans="1:52" ht="14.25" hidden="1" customHeight="1" x14ac:dyDescent="0.25">
      <c r="A150" t="s">
        <v>1026</v>
      </c>
      <c r="B150" s="16">
        <v>42396</v>
      </c>
      <c r="C150" s="16">
        <v>42397</v>
      </c>
      <c r="D150" s="16">
        <v>42397</v>
      </c>
      <c r="E150">
        <v>2016083</v>
      </c>
      <c r="F150" t="s">
        <v>64</v>
      </c>
      <c r="G150" t="s">
        <v>174</v>
      </c>
      <c r="H150" t="s">
        <v>86</v>
      </c>
      <c r="I150" t="s">
        <v>175</v>
      </c>
      <c r="J150" t="s">
        <v>68</v>
      </c>
      <c r="K150" t="s">
        <v>88</v>
      </c>
      <c r="L150" t="s">
        <v>512</v>
      </c>
      <c r="N150" t="s">
        <v>161</v>
      </c>
      <c r="O150" t="s">
        <v>162</v>
      </c>
      <c r="P150" t="s">
        <v>993</v>
      </c>
      <c r="Q150" t="s">
        <v>1027</v>
      </c>
      <c r="R150" t="s">
        <v>1028</v>
      </c>
      <c r="S150" t="s">
        <v>1029</v>
      </c>
      <c r="T150" t="s">
        <v>1030</v>
      </c>
      <c r="U150" t="s">
        <v>278</v>
      </c>
      <c r="V150" t="s">
        <v>109</v>
      </c>
      <c r="W150">
        <v>47305</v>
      </c>
      <c r="X150" t="s">
        <v>697</v>
      </c>
      <c r="Y150" t="s">
        <v>1032</v>
      </c>
      <c r="Z150">
        <v>7.92</v>
      </c>
      <c r="AB150" t="s">
        <v>112</v>
      </c>
      <c r="AC150" t="s">
        <v>164</v>
      </c>
      <c r="AD150" t="s">
        <v>1033</v>
      </c>
      <c r="AE150" s="3"/>
      <c r="AF150" s="3"/>
      <c r="AG150">
        <v>0</v>
      </c>
      <c r="AH150" t="s">
        <v>82</v>
      </c>
      <c r="AI150" s="18">
        <v>0</v>
      </c>
      <c r="AJ150">
        <v>0</v>
      </c>
      <c r="AK150">
        <v>0</v>
      </c>
      <c r="AM150" s="19" t="s">
        <v>82</v>
      </c>
      <c r="AN150">
        <v>404.58</v>
      </c>
      <c r="AO150">
        <v>0</v>
      </c>
      <c r="AP150">
        <v>404.58</v>
      </c>
      <c r="AR150" s="19" t="s">
        <v>82</v>
      </c>
      <c r="AS150">
        <v>0</v>
      </c>
      <c r="AT150" s="20">
        <f>IF(t_ExtractAll[[#This Row],[Currency]]="GBP",t_ExtractAll[[#This Row],[Claimed Amount]]*$BD$2,IF(t_ExtractAll[[#This Row],[Currency]]="USD",t_ExtractAll[[#This Row],[Claimed Amount]]*$BD$3,IF(t_ExtractAll[[#This Row],[Currency]]="MXN",t_ExtractAll[[#This Row],[Claimed Amount]]*$BD$4,t_ExtractAll[[#This Row],[Claimed Amount]])))</f>
        <v>0</v>
      </c>
      <c r="AU150" s="20">
        <f>IF(t_ExtractAll[[#This Row],[Currency2]]="GBP",t_ExtractAll[[#This Row],[Accruals Plant]]*$BD$2,IF(t_ExtractAll[[#This Row],[Currency2]]="USD",t_ExtractAll[[#This Row],[Accruals Plant]]*$BD$3,IF(t_ExtractAll[[#This Row],[Currency2]]="MXN",t_ExtractAll[[#This Row],[Accruals Plant]]*$BD$4,t_ExtractAll[[#This Row],[Accruals Plant]])))</f>
        <v>404.58</v>
      </c>
      <c r="AV150" s="20">
        <f>IF(t_ExtractAll[[#This Row],[IMD_Currency]]="GBP",t_ExtractAll[[#This Row],[Accruals ABII]]*$BD$2,IF(t_ExtractAll[[#This Row],[IMD_Currency]]="USD",t_ExtractAll[[#This Row],[Accruals ABII]]*$BD$3,t_ExtractAll[[#This Row],[Accruals ABII]]))</f>
        <v>0</v>
      </c>
      <c r="AW1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 s="20">
        <f>IF(t_ExtractAll[[#This Row],[IMD_Currency]]="GBP",t_ExtractAll[[#This Row],[Amount Accepted (ABII)]]*$BD$2,IF(t_ExtractAll[[#This Row],[IMD_Currency]]="USD",t_ExtractAll[[#This Row],[Amount Accepted (ABII)]]*$BD$3,t_ExtractAll[[#This Row],[Amount Accepted (ABII)]]))</f>
        <v>0</v>
      </c>
      <c r="AY150" s="20">
        <f>IF((t_ExtractAll[[#This Row],[Amount Accepted ABII '[EUR']]]-t_ExtractAll[[#This Row],[Amount Accepted Plant '[EUR']]])&lt;0,0,t_ExtractAll[[#This Row],[Amount Accepted ABII '[EUR']]]-t_ExtractAll[[#This Row],[Amount Accepted Plant '[EUR']]])</f>
        <v>0</v>
      </c>
      <c r="AZ1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1" spans="1:52" ht="14.25" hidden="1" customHeight="1" x14ac:dyDescent="0.25">
      <c r="A151" t="s">
        <v>1034</v>
      </c>
      <c r="B151" s="16">
        <v>42391</v>
      </c>
      <c r="C151" s="16">
        <v>42423</v>
      </c>
      <c r="D151" s="16">
        <v>42423</v>
      </c>
      <c r="E151">
        <v>2016084</v>
      </c>
      <c r="F151" t="s">
        <v>64</v>
      </c>
      <c r="G151" t="s">
        <v>65</v>
      </c>
      <c r="H151" t="s">
        <v>86</v>
      </c>
      <c r="I151" t="s">
        <v>67</v>
      </c>
      <c r="J151" t="s">
        <v>68</v>
      </c>
      <c r="K151" t="s">
        <v>69</v>
      </c>
      <c r="L151" t="s">
        <v>139</v>
      </c>
      <c r="N151" t="s">
        <v>90</v>
      </c>
      <c r="O151" t="s">
        <v>91</v>
      </c>
      <c r="P151" t="s">
        <v>1035</v>
      </c>
      <c r="Q151">
        <v>7770595</v>
      </c>
      <c r="R151" t="s">
        <v>1036</v>
      </c>
      <c r="S151">
        <v>80306870</v>
      </c>
      <c r="T151" t="s">
        <v>1037</v>
      </c>
      <c r="U151" t="s">
        <v>182</v>
      </c>
      <c r="V151" t="s">
        <v>145</v>
      </c>
      <c r="W151">
        <v>10622</v>
      </c>
      <c r="X151" t="s">
        <v>424</v>
      </c>
      <c r="Y151" t="s">
        <v>200</v>
      </c>
      <c r="Z151">
        <v>1.56</v>
      </c>
      <c r="AB151" t="s">
        <v>97</v>
      </c>
      <c r="AC151" t="s">
        <v>98</v>
      </c>
      <c r="AD151" t="s">
        <v>1038</v>
      </c>
      <c r="AE151" s="3"/>
      <c r="AF151" s="3"/>
      <c r="AG151">
        <v>0</v>
      </c>
      <c r="AH151" t="s">
        <v>82</v>
      </c>
      <c r="AI151" s="18">
        <v>0</v>
      </c>
      <c r="AJ151">
        <v>0</v>
      </c>
      <c r="AK151">
        <v>0</v>
      </c>
      <c r="AL151">
        <v>0</v>
      </c>
      <c r="AM151" s="19" t="s">
        <v>82</v>
      </c>
      <c r="AN151">
        <v>75.099999999999994</v>
      </c>
      <c r="AO151">
        <v>44.5</v>
      </c>
      <c r="AP151">
        <v>119.6</v>
      </c>
      <c r="AQ151">
        <v>119.6</v>
      </c>
      <c r="AR151" s="19" t="s">
        <v>82</v>
      </c>
      <c r="AS151">
        <v>0</v>
      </c>
      <c r="AT151" s="20">
        <f>IF(t_ExtractAll[[#This Row],[Currency]]="GBP",t_ExtractAll[[#This Row],[Claimed Amount]]*$BD$2,IF(t_ExtractAll[[#This Row],[Currency]]="USD",t_ExtractAll[[#This Row],[Claimed Amount]]*$BD$3,IF(t_ExtractAll[[#This Row],[Currency]]="MXN",t_ExtractAll[[#This Row],[Claimed Amount]]*$BD$4,t_ExtractAll[[#This Row],[Claimed Amount]])))</f>
        <v>0</v>
      </c>
      <c r="AU151" s="20">
        <f>IF(t_ExtractAll[[#This Row],[Currency2]]="GBP",t_ExtractAll[[#This Row],[Accruals Plant]]*$BD$2,IF(t_ExtractAll[[#This Row],[Currency2]]="USD",t_ExtractAll[[#This Row],[Accruals Plant]]*$BD$3,IF(t_ExtractAll[[#This Row],[Currency2]]="MXN",t_ExtractAll[[#This Row],[Accruals Plant]]*$BD$4,t_ExtractAll[[#This Row],[Accruals Plant]])))</f>
        <v>119.6</v>
      </c>
      <c r="AV151" s="20">
        <f>IF(t_ExtractAll[[#This Row],[IMD_Currency]]="GBP",t_ExtractAll[[#This Row],[Accruals ABII]]*$BD$2,IF(t_ExtractAll[[#This Row],[IMD_Currency]]="USD",t_ExtractAll[[#This Row],[Accruals ABII]]*$BD$3,t_ExtractAll[[#This Row],[Accruals ABII]]))</f>
        <v>0</v>
      </c>
      <c r="AW151" s="20">
        <f>IF(t_ExtractAll[[#This Row],[Currency2]]="GBP",t_ExtractAll[[#This Row],[PlantAmountAccepted]]*$BD$2,IF(t_ExtractAll[[#This Row],[Currency2]]="USD",t_ExtractAll[[#This Row],[PlantAmountAccepted]]*$BD$3,IF(t_ExtractAll[[#This Row],[Currency2]]="MXN",t_ExtractAll[[#This Row],[PlantAmountAccepted]]*$BD$4,t_ExtractAll[[#This Row],[PlantAmountAccepted]])))</f>
        <v>119.6</v>
      </c>
      <c r="AX151" s="20">
        <f>IF(t_ExtractAll[[#This Row],[IMD_Currency]]="GBP",t_ExtractAll[[#This Row],[Amount Accepted (ABII)]]*$BD$2,IF(t_ExtractAll[[#This Row],[IMD_Currency]]="USD",t_ExtractAll[[#This Row],[Amount Accepted (ABII)]]*$BD$3,t_ExtractAll[[#This Row],[Amount Accepted (ABII)]]))</f>
        <v>0</v>
      </c>
      <c r="AY151" s="20">
        <f>IF((t_ExtractAll[[#This Row],[Amount Accepted ABII '[EUR']]]-t_ExtractAll[[#This Row],[Amount Accepted Plant '[EUR']]])&lt;0,0,t_ExtractAll[[#This Row],[Amount Accepted ABII '[EUR']]]-t_ExtractAll[[#This Row],[Amount Accepted Plant '[EUR']]])</f>
        <v>0</v>
      </c>
      <c r="AZ1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 spans="1:52" ht="14.25" hidden="1" customHeight="1" x14ac:dyDescent="0.25">
      <c r="A152" t="s">
        <v>1039</v>
      </c>
      <c r="B152" s="16">
        <v>42395</v>
      </c>
      <c r="C152" s="16">
        <v>42567</v>
      </c>
      <c r="D152" s="16">
        <v>42567</v>
      </c>
      <c r="E152">
        <v>2016085</v>
      </c>
      <c r="F152" t="s">
        <v>64</v>
      </c>
      <c r="G152" t="s">
        <v>159</v>
      </c>
      <c r="H152" t="s">
        <v>86</v>
      </c>
      <c r="I152" t="s">
        <v>109</v>
      </c>
      <c r="J152" t="s">
        <v>68</v>
      </c>
      <c r="K152" t="s">
        <v>88</v>
      </c>
      <c r="L152" t="s">
        <v>160</v>
      </c>
      <c r="N152" t="s">
        <v>161</v>
      </c>
      <c r="O152" t="s">
        <v>162</v>
      </c>
      <c r="P152" s="3" t="s">
        <v>1040</v>
      </c>
      <c r="R152">
        <v>4502939185</v>
      </c>
      <c r="S152">
        <v>80349670</v>
      </c>
      <c r="U152" t="s">
        <v>75</v>
      </c>
      <c r="V152" t="s">
        <v>76</v>
      </c>
      <c r="W152">
        <v>53689</v>
      </c>
      <c r="X152" t="s">
        <v>830</v>
      </c>
      <c r="Y152" t="s">
        <v>1041</v>
      </c>
      <c r="Z152">
        <v>0.34079999999999999</v>
      </c>
      <c r="AB152" t="s">
        <v>112</v>
      </c>
      <c r="AC152" t="s">
        <v>164</v>
      </c>
      <c r="AE152" s="3"/>
      <c r="AF152" s="3"/>
      <c r="AG152">
        <v>29.88</v>
      </c>
      <c r="AH152" t="s">
        <v>82</v>
      </c>
      <c r="AI152" s="18">
        <v>0</v>
      </c>
      <c r="AJ152">
        <v>0</v>
      </c>
      <c r="AK152">
        <v>0</v>
      </c>
      <c r="AM152" s="19" t="s">
        <v>82</v>
      </c>
      <c r="AN152">
        <v>29.88</v>
      </c>
      <c r="AO152">
        <v>0</v>
      </c>
      <c r="AP152">
        <v>29.88</v>
      </c>
      <c r="AR152" s="19" t="s">
        <v>82</v>
      </c>
      <c r="AS152">
        <v>0</v>
      </c>
      <c r="AT152" s="20">
        <f>IF(t_ExtractAll[[#This Row],[Currency]]="GBP",t_ExtractAll[[#This Row],[Claimed Amount]]*$BD$2,IF(t_ExtractAll[[#This Row],[Currency]]="USD",t_ExtractAll[[#This Row],[Claimed Amount]]*$BD$3,IF(t_ExtractAll[[#This Row],[Currency]]="MXN",t_ExtractAll[[#This Row],[Claimed Amount]]*$BD$4,t_ExtractAll[[#This Row],[Claimed Amount]])))</f>
        <v>29.88</v>
      </c>
      <c r="AU152" s="20">
        <f>IF(t_ExtractAll[[#This Row],[Currency2]]="GBP",t_ExtractAll[[#This Row],[Accruals Plant]]*$BD$2,IF(t_ExtractAll[[#This Row],[Currency2]]="USD",t_ExtractAll[[#This Row],[Accruals Plant]]*$BD$3,IF(t_ExtractAll[[#This Row],[Currency2]]="MXN",t_ExtractAll[[#This Row],[Accruals Plant]]*$BD$4,t_ExtractAll[[#This Row],[Accruals Plant]])))</f>
        <v>29.88</v>
      </c>
      <c r="AV152" s="20">
        <f>IF(t_ExtractAll[[#This Row],[IMD_Currency]]="GBP",t_ExtractAll[[#This Row],[Accruals ABII]]*$BD$2,IF(t_ExtractAll[[#This Row],[IMD_Currency]]="USD",t_ExtractAll[[#This Row],[Accruals ABII]]*$BD$3,t_ExtractAll[[#This Row],[Accruals ABII]]))</f>
        <v>0</v>
      </c>
      <c r="AW1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 s="20">
        <f>IF(t_ExtractAll[[#This Row],[IMD_Currency]]="GBP",t_ExtractAll[[#This Row],[Amount Accepted (ABII)]]*$BD$2,IF(t_ExtractAll[[#This Row],[IMD_Currency]]="USD",t_ExtractAll[[#This Row],[Amount Accepted (ABII)]]*$BD$3,t_ExtractAll[[#This Row],[Amount Accepted (ABII)]]))</f>
        <v>0</v>
      </c>
      <c r="AY152" s="20">
        <f>IF((t_ExtractAll[[#This Row],[Amount Accepted ABII '[EUR']]]-t_ExtractAll[[#This Row],[Amount Accepted Plant '[EUR']]])&lt;0,0,t_ExtractAll[[#This Row],[Amount Accepted ABII '[EUR']]]-t_ExtractAll[[#This Row],[Amount Accepted Plant '[EUR']]])</f>
        <v>0</v>
      </c>
      <c r="AZ1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3" spans="1:52" ht="14.25" hidden="1" customHeight="1" x14ac:dyDescent="0.25">
      <c r="A153" t="s">
        <v>1042</v>
      </c>
      <c r="B153" s="16">
        <v>42396</v>
      </c>
      <c r="C153" s="16">
        <v>42576</v>
      </c>
      <c r="D153" s="16">
        <v>42576</v>
      </c>
      <c r="E153">
        <v>2016086</v>
      </c>
      <c r="F153" t="s">
        <v>64</v>
      </c>
      <c r="G153" t="s">
        <v>241</v>
      </c>
      <c r="I153" t="s">
        <v>242</v>
      </c>
      <c r="J153" t="s">
        <v>68</v>
      </c>
      <c r="K153" t="s">
        <v>88</v>
      </c>
      <c r="L153" t="s">
        <v>130</v>
      </c>
      <c r="N153" t="s">
        <v>90</v>
      </c>
      <c r="O153" t="s">
        <v>131</v>
      </c>
      <c r="P153" s="3" t="s">
        <v>1043</v>
      </c>
      <c r="Q153">
        <v>8049423</v>
      </c>
      <c r="R153" t="s">
        <v>664</v>
      </c>
      <c r="S153">
        <v>80319145</v>
      </c>
      <c r="T153" t="s">
        <v>1044</v>
      </c>
      <c r="U153" t="s">
        <v>75</v>
      </c>
      <c r="V153" t="s">
        <v>76</v>
      </c>
      <c r="W153">
        <v>49102</v>
      </c>
      <c r="X153" t="s">
        <v>646</v>
      </c>
      <c r="Y153" t="s">
        <v>1045</v>
      </c>
      <c r="Z153">
        <v>0.1704</v>
      </c>
      <c r="AB153" t="s">
        <v>97</v>
      </c>
      <c r="AC153" t="s">
        <v>98</v>
      </c>
      <c r="AD153" s="3" t="s">
        <v>1046</v>
      </c>
      <c r="AE153" s="3"/>
      <c r="AF153" s="3"/>
      <c r="AG153">
        <v>18.97</v>
      </c>
      <c r="AH153" t="s">
        <v>82</v>
      </c>
      <c r="AI153" s="18">
        <v>0</v>
      </c>
      <c r="AJ153">
        <v>0</v>
      </c>
      <c r="AK153">
        <v>0</v>
      </c>
      <c r="AM153" s="19" t="s">
        <v>82</v>
      </c>
      <c r="AN153">
        <v>10.95</v>
      </c>
      <c r="AO153">
        <v>8.02</v>
      </c>
      <c r="AP153">
        <v>18.97</v>
      </c>
      <c r="AR153" s="19" t="s">
        <v>82</v>
      </c>
      <c r="AS153">
        <v>0</v>
      </c>
      <c r="AT153" s="20">
        <f>IF(t_ExtractAll[[#This Row],[Currency]]="GBP",t_ExtractAll[[#This Row],[Claimed Amount]]*$BD$2,IF(t_ExtractAll[[#This Row],[Currency]]="USD",t_ExtractAll[[#This Row],[Claimed Amount]]*$BD$3,IF(t_ExtractAll[[#This Row],[Currency]]="MXN",t_ExtractAll[[#This Row],[Claimed Amount]]*$BD$4,t_ExtractAll[[#This Row],[Claimed Amount]])))</f>
        <v>18.97</v>
      </c>
      <c r="AU153" s="20">
        <f>IF(t_ExtractAll[[#This Row],[Currency2]]="GBP",t_ExtractAll[[#This Row],[Accruals Plant]]*$BD$2,IF(t_ExtractAll[[#This Row],[Currency2]]="USD",t_ExtractAll[[#This Row],[Accruals Plant]]*$BD$3,IF(t_ExtractAll[[#This Row],[Currency2]]="MXN",t_ExtractAll[[#This Row],[Accruals Plant]]*$BD$4,t_ExtractAll[[#This Row],[Accruals Plant]])))</f>
        <v>18.97</v>
      </c>
      <c r="AV153" s="20">
        <f>IF(t_ExtractAll[[#This Row],[IMD_Currency]]="GBP",t_ExtractAll[[#This Row],[Accruals ABII]]*$BD$2,IF(t_ExtractAll[[#This Row],[IMD_Currency]]="USD",t_ExtractAll[[#This Row],[Accruals ABII]]*$BD$3,t_ExtractAll[[#This Row],[Accruals ABII]]))</f>
        <v>0</v>
      </c>
      <c r="AW1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3" s="20">
        <f>IF(t_ExtractAll[[#This Row],[IMD_Currency]]="GBP",t_ExtractAll[[#This Row],[Amount Accepted (ABII)]]*$BD$2,IF(t_ExtractAll[[#This Row],[IMD_Currency]]="USD",t_ExtractAll[[#This Row],[Amount Accepted (ABII)]]*$BD$3,t_ExtractAll[[#This Row],[Amount Accepted (ABII)]]))</f>
        <v>0</v>
      </c>
      <c r="AY153" s="20">
        <f>IF((t_ExtractAll[[#This Row],[Amount Accepted ABII '[EUR']]]-t_ExtractAll[[#This Row],[Amount Accepted Plant '[EUR']]])&lt;0,0,t_ExtractAll[[#This Row],[Amount Accepted ABII '[EUR']]]-t_ExtractAll[[#This Row],[Amount Accepted Plant '[EUR']]])</f>
        <v>0</v>
      </c>
      <c r="AZ1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4" spans="1:52" ht="14.25" hidden="1" customHeight="1" x14ac:dyDescent="0.25">
      <c r="A154" t="s">
        <v>1047</v>
      </c>
      <c r="B154" s="16">
        <v>42390</v>
      </c>
      <c r="C154" s="16">
        <v>42397</v>
      </c>
      <c r="D154" s="16">
        <v>42397</v>
      </c>
      <c r="E154">
        <v>2016087</v>
      </c>
      <c r="F154" t="s">
        <v>64</v>
      </c>
      <c r="G154" t="s">
        <v>641</v>
      </c>
      <c r="H154" t="s">
        <v>86</v>
      </c>
      <c r="I154" t="s">
        <v>242</v>
      </c>
      <c r="J154" t="s">
        <v>68</v>
      </c>
      <c r="K154" t="s">
        <v>69</v>
      </c>
      <c r="L154" t="s">
        <v>187</v>
      </c>
      <c r="N154" t="s">
        <v>161</v>
      </c>
      <c r="O154" t="s">
        <v>162</v>
      </c>
      <c r="P154" s="3" t="s">
        <v>1048</v>
      </c>
      <c r="Q154">
        <v>7975179</v>
      </c>
      <c r="R154" t="s">
        <v>1049</v>
      </c>
      <c r="S154">
        <v>80329580</v>
      </c>
      <c r="T154" t="s">
        <v>1050</v>
      </c>
      <c r="U154" t="s">
        <v>182</v>
      </c>
      <c r="V154" t="s">
        <v>145</v>
      </c>
      <c r="W154">
        <v>43477</v>
      </c>
      <c r="X154" t="s">
        <v>192</v>
      </c>
      <c r="Y154" t="s">
        <v>357</v>
      </c>
      <c r="Z154">
        <v>0.2</v>
      </c>
      <c r="AB154" t="s">
        <v>112</v>
      </c>
      <c r="AC154" t="s">
        <v>164</v>
      </c>
      <c r="AE154" s="3"/>
      <c r="AF154" s="3"/>
      <c r="AG154">
        <v>18.739999999999998</v>
      </c>
      <c r="AH154" t="s">
        <v>82</v>
      </c>
      <c r="AI154" s="18">
        <v>0</v>
      </c>
      <c r="AJ154">
        <v>0</v>
      </c>
      <c r="AK154">
        <v>0</v>
      </c>
      <c r="AL154">
        <v>0</v>
      </c>
      <c r="AM154" s="19" t="s">
        <v>82</v>
      </c>
      <c r="AN154">
        <v>7.7215999999999996</v>
      </c>
      <c r="AO154">
        <v>0</v>
      </c>
      <c r="AP154">
        <v>7.7215999999999996</v>
      </c>
      <c r="AQ154">
        <v>7.7215999999999996</v>
      </c>
      <c r="AR154" s="19" t="s">
        <v>82</v>
      </c>
      <c r="AS154">
        <v>0</v>
      </c>
      <c r="AT154" s="20">
        <f>IF(t_ExtractAll[[#This Row],[Currency]]="GBP",t_ExtractAll[[#This Row],[Claimed Amount]]*$BD$2,IF(t_ExtractAll[[#This Row],[Currency]]="USD",t_ExtractAll[[#This Row],[Claimed Amount]]*$BD$3,IF(t_ExtractAll[[#This Row],[Currency]]="MXN",t_ExtractAll[[#This Row],[Claimed Amount]]*$BD$4,t_ExtractAll[[#This Row],[Claimed Amount]])))</f>
        <v>18.739999999999998</v>
      </c>
      <c r="AU154" s="20">
        <f>IF(t_ExtractAll[[#This Row],[Currency2]]="GBP",t_ExtractAll[[#This Row],[Accruals Plant]]*$BD$2,IF(t_ExtractAll[[#This Row],[Currency2]]="USD",t_ExtractAll[[#This Row],[Accruals Plant]]*$BD$3,IF(t_ExtractAll[[#This Row],[Currency2]]="MXN",t_ExtractAll[[#This Row],[Accruals Plant]]*$BD$4,t_ExtractAll[[#This Row],[Accruals Plant]])))</f>
        <v>7.7215999999999996</v>
      </c>
      <c r="AV154" s="20">
        <f>IF(t_ExtractAll[[#This Row],[IMD_Currency]]="GBP",t_ExtractAll[[#This Row],[Accruals ABII]]*$BD$2,IF(t_ExtractAll[[#This Row],[IMD_Currency]]="USD",t_ExtractAll[[#This Row],[Accruals ABII]]*$BD$3,t_ExtractAll[[#This Row],[Accruals ABII]]))</f>
        <v>0</v>
      </c>
      <c r="AW154" s="20">
        <f>IF(t_ExtractAll[[#This Row],[Currency2]]="GBP",t_ExtractAll[[#This Row],[PlantAmountAccepted]]*$BD$2,IF(t_ExtractAll[[#This Row],[Currency2]]="USD",t_ExtractAll[[#This Row],[PlantAmountAccepted]]*$BD$3,IF(t_ExtractAll[[#This Row],[Currency2]]="MXN",t_ExtractAll[[#This Row],[PlantAmountAccepted]]*$BD$4,t_ExtractAll[[#This Row],[PlantAmountAccepted]])))</f>
        <v>7.7215999999999996</v>
      </c>
      <c r="AX154" s="20">
        <f>IF(t_ExtractAll[[#This Row],[IMD_Currency]]="GBP",t_ExtractAll[[#This Row],[Amount Accepted (ABII)]]*$BD$2,IF(t_ExtractAll[[#This Row],[IMD_Currency]]="USD",t_ExtractAll[[#This Row],[Amount Accepted (ABII)]]*$BD$3,t_ExtractAll[[#This Row],[Amount Accepted (ABII)]]))</f>
        <v>0</v>
      </c>
      <c r="AY154" s="20">
        <f>IF((t_ExtractAll[[#This Row],[Amount Accepted ABII '[EUR']]]-t_ExtractAll[[#This Row],[Amount Accepted Plant '[EUR']]])&lt;0,0,t_ExtractAll[[#This Row],[Amount Accepted ABII '[EUR']]]-t_ExtractAll[[#This Row],[Amount Accepted Plant '[EUR']]])</f>
        <v>0</v>
      </c>
      <c r="AZ1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5" spans="1:52" ht="14.25" hidden="1" customHeight="1" x14ac:dyDescent="0.25">
      <c r="A155" t="s">
        <v>1051</v>
      </c>
      <c r="B155" s="16">
        <v>42397</v>
      </c>
      <c r="C155" s="16">
        <v>42429</v>
      </c>
      <c r="D155" s="16">
        <v>42429</v>
      </c>
      <c r="E155">
        <v>2016088</v>
      </c>
      <c r="F155" t="s">
        <v>64</v>
      </c>
      <c r="G155" t="s">
        <v>1052</v>
      </c>
      <c r="H155" t="s">
        <v>273</v>
      </c>
      <c r="I155" t="s">
        <v>313</v>
      </c>
      <c r="J155" t="s">
        <v>118</v>
      </c>
      <c r="K155" t="s">
        <v>88</v>
      </c>
      <c r="L155" t="s">
        <v>1053</v>
      </c>
      <c r="N155" t="s">
        <v>90</v>
      </c>
      <c r="O155" t="s">
        <v>331</v>
      </c>
      <c r="P155" s="3" t="s">
        <v>1054</v>
      </c>
      <c r="U155" t="s">
        <v>182</v>
      </c>
      <c r="V155" t="s">
        <v>145</v>
      </c>
      <c r="W155">
        <v>48710</v>
      </c>
      <c r="X155" t="s">
        <v>378</v>
      </c>
      <c r="Z155">
        <v>135.27359999999999</v>
      </c>
      <c r="AB155" t="s">
        <v>79</v>
      </c>
      <c r="AC155" t="s">
        <v>127</v>
      </c>
      <c r="AD155" t="s">
        <v>1055</v>
      </c>
      <c r="AE155" s="3"/>
      <c r="AF155" s="3"/>
      <c r="AG155">
        <v>0</v>
      </c>
      <c r="AH155" t="s">
        <v>82</v>
      </c>
      <c r="AI155" s="18">
        <v>0</v>
      </c>
      <c r="AJ155">
        <v>0</v>
      </c>
      <c r="AK155">
        <v>0</v>
      </c>
      <c r="AM155" s="19" t="s">
        <v>82</v>
      </c>
      <c r="AN155">
        <v>0</v>
      </c>
      <c r="AO155">
        <v>0</v>
      </c>
      <c r="AP155">
        <v>0</v>
      </c>
      <c r="AR155" s="19" t="s">
        <v>82</v>
      </c>
      <c r="AS155">
        <v>0</v>
      </c>
      <c r="AT155" s="20">
        <f>IF(t_ExtractAll[[#This Row],[Currency]]="GBP",t_ExtractAll[[#This Row],[Claimed Amount]]*$BD$2,IF(t_ExtractAll[[#This Row],[Currency]]="USD",t_ExtractAll[[#This Row],[Claimed Amount]]*$BD$3,IF(t_ExtractAll[[#This Row],[Currency]]="MXN",t_ExtractAll[[#This Row],[Claimed Amount]]*$BD$4,t_ExtractAll[[#This Row],[Claimed Amount]])))</f>
        <v>0</v>
      </c>
      <c r="AU155" s="20">
        <f>IF(t_ExtractAll[[#This Row],[Currency2]]="GBP",t_ExtractAll[[#This Row],[Accruals Plant]]*$BD$2,IF(t_ExtractAll[[#This Row],[Currency2]]="USD",t_ExtractAll[[#This Row],[Accruals Plant]]*$BD$3,IF(t_ExtractAll[[#This Row],[Currency2]]="MXN",t_ExtractAll[[#This Row],[Accruals Plant]]*$BD$4,t_ExtractAll[[#This Row],[Accruals Plant]])))</f>
        <v>0</v>
      </c>
      <c r="AV155" s="20">
        <f>IF(t_ExtractAll[[#This Row],[IMD_Currency]]="GBP",t_ExtractAll[[#This Row],[Accruals ABII]]*$BD$2,IF(t_ExtractAll[[#This Row],[IMD_Currency]]="USD",t_ExtractAll[[#This Row],[Accruals ABII]]*$BD$3,t_ExtractAll[[#This Row],[Accruals ABII]]))</f>
        <v>0</v>
      </c>
      <c r="AW1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 s="20">
        <f>IF(t_ExtractAll[[#This Row],[IMD_Currency]]="GBP",t_ExtractAll[[#This Row],[Amount Accepted (ABII)]]*$BD$2,IF(t_ExtractAll[[#This Row],[IMD_Currency]]="USD",t_ExtractAll[[#This Row],[Amount Accepted (ABII)]]*$BD$3,t_ExtractAll[[#This Row],[Amount Accepted (ABII)]]))</f>
        <v>0</v>
      </c>
      <c r="AY155" s="20">
        <f>IF((t_ExtractAll[[#This Row],[Amount Accepted ABII '[EUR']]]-t_ExtractAll[[#This Row],[Amount Accepted Plant '[EUR']]])&lt;0,0,t_ExtractAll[[#This Row],[Amount Accepted ABII '[EUR']]]-t_ExtractAll[[#This Row],[Amount Accepted Plant '[EUR']]])</f>
        <v>0</v>
      </c>
      <c r="AZ1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6" spans="1:52" ht="14.25" hidden="1" customHeight="1" x14ac:dyDescent="0.25">
      <c r="A156" t="s">
        <v>1056</v>
      </c>
      <c r="B156" s="16">
        <v>42397</v>
      </c>
      <c r="C156" s="16">
        <v>42660</v>
      </c>
      <c r="D156" s="16">
        <v>42660</v>
      </c>
      <c r="E156">
        <v>2016089</v>
      </c>
      <c r="F156" t="s">
        <v>64</v>
      </c>
      <c r="G156" t="s">
        <v>174</v>
      </c>
      <c r="H156" t="s">
        <v>86</v>
      </c>
      <c r="I156" t="s">
        <v>175</v>
      </c>
      <c r="J156" t="s">
        <v>68</v>
      </c>
      <c r="K156" t="s">
        <v>69</v>
      </c>
      <c r="L156" t="s">
        <v>202</v>
      </c>
      <c r="N156" t="s">
        <v>161</v>
      </c>
      <c r="O156" t="s">
        <v>177</v>
      </c>
      <c r="P156" t="s">
        <v>203</v>
      </c>
      <c r="Q156">
        <v>7950680</v>
      </c>
      <c r="R156" t="s">
        <v>1057</v>
      </c>
      <c r="S156">
        <v>80305176</v>
      </c>
      <c r="T156" t="s">
        <v>1058</v>
      </c>
      <c r="U156" t="s">
        <v>108</v>
      </c>
      <c r="V156" t="s">
        <v>109</v>
      </c>
      <c r="W156">
        <v>3452</v>
      </c>
      <c r="X156" t="s">
        <v>898</v>
      </c>
      <c r="Y156" t="s">
        <v>1059</v>
      </c>
      <c r="Z156">
        <v>5.3064</v>
      </c>
      <c r="AB156" t="s">
        <v>112</v>
      </c>
      <c r="AC156" t="s">
        <v>185</v>
      </c>
      <c r="AD156" s="3" t="s">
        <v>1060</v>
      </c>
      <c r="AE156" s="3"/>
      <c r="AF156" s="3"/>
      <c r="AG156">
        <v>310.20999999999998</v>
      </c>
      <c r="AH156" t="s">
        <v>82</v>
      </c>
      <c r="AI156" s="18">
        <v>0</v>
      </c>
      <c r="AJ156">
        <v>0</v>
      </c>
      <c r="AK156">
        <v>0</v>
      </c>
      <c r="AL156">
        <v>0</v>
      </c>
      <c r="AM156" s="19" t="s">
        <v>82</v>
      </c>
      <c r="AN156">
        <v>310.20999999999998</v>
      </c>
      <c r="AO156">
        <v>0</v>
      </c>
      <c r="AP156">
        <v>310.20999999999998</v>
      </c>
      <c r="AQ156">
        <v>310.20999999999998</v>
      </c>
      <c r="AR156" s="19" t="s">
        <v>82</v>
      </c>
      <c r="AS156">
        <v>0</v>
      </c>
      <c r="AT156" s="20">
        <f>IF(t_ExtractAll[[#This Row],[Currency]]="GBP",t_ExtractAll[[#This Row],[Claimed Amount]]*$BD$2,IF(t_ExtractAll[[#This Row],[Currency]]="USD",t_ExtractAll[[#This Row],[Claimed Amount]]*$BD$3,IF(t_ExtractAll[[#This Row],[Currency]]="MXN",t_ExtractAll[[#This Row],[Claimed Amount]]*$BD$4,t_ExtractAll[[#This Row],[Claimed Amount]])))</f>
        <v>310.20999999999998</v>
      </c>
      <c r="AU156" s="20">
        <f>IF(t_ExtractAll[[#This Row],[Currency2]]="GBP",t_ExtractAll[[#This Row],[Accruals Plant]]*$BD$2,IF(t_ExtractAll[[#This Row],[Currency2]]="USD",t_ExtractAll[[#This Row],[Accruals Plant]]*$BD$3,IF(t_ExtractAll[[#This Row],[Currency2]]="MXN",t_ExtractAll[[#This Row],[Accruals Plant]]*$BD$4,t_ExtractAll[[#This Row],[Accruals Plant]])))</f>
        <v>310.20999999999998</v>
      </c>
      <c r="AV156" s="20">
        <f>IF(t_ExtractAll[[#This Row],[IMD_Currency]]="GBP",t_ExtractAll[[#This Row],[Accruals ABII]]*$BD$2,IF(t_ExtractAll[[#This Row],[IMD_Currency]]="USD",t_ExtractAll[[#This Row],[Accruals ABII]]*$BD$3,t_ExtractAll[[#This Row],[Accruals ABII]]))</f>
        <v>0</v>
      </c>
      <c r="AW156" s="20">
        <f>IF(t_ExtractAll[[#This Row],[Currency2]]="GBP",t_ExtractAll[[#This Row],[PlantAmountAccepted]]*$BD$2,IF(t_ExtractAll[[#This Row],[Currency2]]="USD",t_ExtractAll[[#This Row],[PlantAmountAccepted]]*$BD$3,IF(t_ExtractAll[[#This Row],[Currency2]]="MXN",t_ExtractAll[[#This Row],[PlantAmountAccepted]]*$BD$4,t_ExtractAll[[#This Row],[PlantAmountAccepted]])))</f>
        <v>310.20999999999998</v>
      </c>
      <c r="AX156" s="20">
        <f>IF(t_ExtractAll[[#This Row],[IMD_Currency]]="GBP",t_ExtractAll[[#This Row],[Amount Accepted (ABII)]]*$BD$2,IF(t_ExtractAll[[#This Row],[IMD_Currency]]="USD",t_ExtractAll[[#This Row],[Amount Accepted (ABII)]]*$BD$3,t_ExtractAll[[#This Row],[Amount Accepted (ABII)]]))</f>
        <v>0</v>
      </c>
      <c r="AY156" s="20">
        <f>IF((t_ExtractAll[[#This Row],[Amount Accepted ABII '[EUR']]]-t_ExtractAll[[#This Row],[Amount Accepted Plant '[EUR']]])&lt;0,0,t_ExtractAll[[#This Row],[Amount Accepted ABII '[EUR']]]-t_ExtractAll[[#This Row],[Amount Accepted Plant '[EUR']]])</f>
        <v>0</v>
      </c>
      <c r="AZ1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7" spans="1:52" ht="14.25" hidden="1" customHeight="1" x14ac:dyDescent="0.25">
      <c r="A157" t="s">
        <v>1061</v>
      </c>
      <c r="B157" s="16">
        <v>42391</v>
      </c>
      <c r="C157" s="16">
        <v>42417</v>
      </c>
      <c r="D157" s="16">
        <v>42416</v>
      </c>
      <c r="E157">
        <v>2016090</v>
      </c>
      <c r="F157" t="s">
        <v>64</v>
      </c>
      <c r="G157" t="s">
        <v>65</v>
      </c>
      <c r="H157" t="s">
        <v>86</v>
      </c>
      <c r="I157" t="s">
        <v>67</v>
      </c>
      <c r="J157" t="s">
        <v>68</v>
      </c>
      <c r="K157" t="s">
        <v>88</v>
      </c>
      <c r="L157" t="s">
        <v>139</v>
      </c>
      <c r="N157" t="s">
        <v>90</v>
      </c>
      <c r="O157" t="s">
        <v>91</v>
      </c>
      <c r="P157" t="s">
        <v>1062</v>
      </c>
      <c r="Q157">
        <v>7878259</v>
      </c>
      <c r="R157" t="s">
        <v>1063</v>
      </c>
      <c r="S157">
        <v>80308897</v>
      </c>
      <c r="T157" t="s">
        <v>1064</v>
      </c>
      <c r="U157" t="s">
        <v>144</v>
      </c>
      <c r="V157" t="s">
        <v>145</v>
      </c>
      <c r="W157">
        <v>47956</v>
      </c>
      <c r="X157" t="s">
        <v>1065</v>
      </c>
      <c r="Y157" t="s">
        <v>860</v>
      </c>
      <c r="Z157">
        <v>2.4287999999999998</v>
      </c>
      <c r="AB157" t="s">
        <v>97</v>
      </c>
      <c r="AC157" t="s">
        <v>98</v>
      </c>
      <c r="AD157" t="s">
        <v>1066</v>
      </c>
      <c r="AE157" s="3"/>
      <c r="AF157" s="3"/>
      <c r="AG157">
        <v>0</v>
      </c>
      <c r="AH157" t="s">
        <v>82</v>
      </c>
      <c r="AI157" s="18">
        <v>0</v>
      </c>
      <c r="AJ157">
        <v>0</v>
      </c>
      <c r="AK157">
        <v>0</v>
      </c>
      <c r="AM157" s="19" t="s">
        <v>82</v>
      </c>
      <c r="AN157">
        <v>139.24199999999999</v>
      </c>
      <c r="AO157">
        <v>68.400000000000006</v>
      </c>
      <c r="AP157">
        <v>207.642</v>
      </c>
      <c r="AR157" s="19" t="s">
        <v>82</v>
      </c>
      <c r="AS157">
        <v>0</v>
      </c>
      <c r="AT157" s="20">
        <f>IF(t_ExtractAll[[#This Row],[Currency]]="GBP",t_ExtractAll[[#This Row],[Claimed Amount]]*$BD$2,IF(t_ExtractAll[[#This Row],[Currency]]="USD",t_ExtractAll[[#This Row],[Claimed Amount]]*$BD$3,IF(t_ExtractAll[[#This Row],[Currency]]="MXN",t_ExtractAll[[#This Row],[Claimed Amount]]*$BD$4,t_ExtractAll[[#This Row],[Claimed Amount]])))</f>
        <v>0</v>
      </c>
      <c r="AU157" s="20">
        <f>IF(t_ExtractAll[[#This Row],[Currency2]]="GBP",t_ExtractAll[[#This Row],[Accruals Plant]]*$BD$2,IF(t_ExtractAll[[#This Row],[Currency2]]="USD",t_ExtractAll[[#This Row],[Accruals Plant]]*$BD$3,IF(t_ExtractAll[[#This Row],[Currency2]]="MXN",t_ExtractAll[[#This Row],[Accruals Plant]]*$BD$4,t_ExtractAll[[#This Row],[Accruals Plant]])))</f>
        <v>207.642</v>
      </c>
      <c r="AV157" s="20">
        <f>IF(t_ExtractAll[[#This Row],[IMD_Currency]]="GBP",t_ExtractAll[[#This Row],[Accruals ABII]]*$BD$2,IF(t_ExtractAll[[#This Row],[IMD_Currency]]="USD",t_ExtractAll[[#This Row],[Accruals ABII]]*$BD$3,t_ExtractAll[[#This Row],[Accruals ABII]]))</f>
        <v>0</v>
      </c>
      <c r="AW1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 s="20">
        <f>IF(t_ExtractAll[[#This Row],[IMD_Currency]]="GBP",t_ExtractAll[[#This Row],[Amount Accepted (ABII)]]*$BD$2,IF(t_ExtractAll[[#This Row],[IMD_Currency]]="USD",t_ExtractAll[[#This Row],[Amount Accepted (ABII)]]*$BD$3,t_ExtractAll[[#This Row],[Amount Accepted (ABII)]]))</f>
        <v>0</v>
      </c>
      <c r="AY157" s="20">
        <f>IF((t_ExtractAll[[#This Row],[Amount Accepted ABII '[EUR']]]-t_ExtractAll[[#This Row],[Amount Accepted Plant '[EUR']]])&lt;0,0,t_ExtractAll[[#This Row],[Amount Accepted ABII '[EUR']]]-t_ExtractAll[[#This Row],[Amount Accepted Plant '[EUR']]])</f>
        <v>0</v>
      </c>
      <c r="AZ1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8" spans="1:52" ht="14.25" hidden="1" customHeight="1" x14ac:dyDescent="0.25">
      <c r="A158" t="s">
        <v>1067</v>
      </c>
      <c r="B158" s="16">
        <v>42395</v>
      </c>
      <c r="C158" s="16">
        <v>42397</v>
      </c>
      <c r="D158" s="16">
        <v>42398</v>
      </c>
      <c r="E158">
        <v>2016091</v>
      </c>
      <c r="F158" t="s">
        <v>64</v>
      </c>
      <c r="G158" t="s">
        <v>1068</v>
      </c>
      <c r="H158" t="s">
        <v>306</v>
      </c>
      <c r="I158" t="s">
        <v>313</v>
      </c>
      <c r="J158" t="s">
        <v>118</v>
      </c>
      <c r="K158" t="s">
        <v>69</v>
      </c>
      <c r="L158" t="s">
        <v>308</v>
      </c>
      <c r="N158" t="s">
        <v>90</v>
      </c>
      <c r="O158" t="s">
        <v>121</v>
      </c>
      <c r="P158" s="3" t="s">
        <v>1069</v>
      </c>
      <c r="Q158">
        <v>8317833</v>
      </c>
      <c r="U158" t="s">
        <v>521</v>
      </c>
      <c r="V158" t="s">
        <v>313</v>
      </c>
      <c r="W158">
        <v>6197</v>
      </c>
      <c r="X158" t="s">
        <v>522</v>
      </c>
      <c r="Y158" t="s">
        <v>1070</v>
      </c>
      <c r="Z158">
        <v>26.4</v>
      </c>
      <c r="AB158" t="s">
        <v>79</v>
      </c>
      <c r="AC158" t="s">
        <v>127</v>
      </c>
      <c r="AD158" t="s">
        <v>1071</v>
      </c>
      <c r="AE158" s="3"/>
      <c r="AF158" s="3"/>
      <c r="AG158">
        <v>0</v>
      </c>
      <c r="AH158" t="s">
        <v>82</v>
      </c>
      <c r="AI158" s="18">
        <v>0</v>
      </c>
      <c r="AJ158">
        <v>0</v>
      </c>
      <c r="AK158">
        <v>0</v>
      </c>
      <c r="AL158">
        <v>0</v>
      </c>
      <c r="AM158" s="19" t="s">
        <v>82</v>
      </c>
      <c r="AN158">
        <v>0</v>
      </c>
      <c r="AO158">
        <v>0</v>
      </c>
      <c r="AP158">
        <v>0</v>
      </c>
      <c r="AQ158">
        <v>0</v>
      </c>
      <c r="AR158" s="19" t="s">
        <v>82</v>
      </c>
      <c r="AS158">
        <v>0</v>
      </c>
      <c r="AT158" s="20">
        <f>IF(t_ExtractAll[[#This Row],[Currency]]="GBP",t_ExtractAll[[#This Row],[Claimed Amount]]*$BD$2,IF(t_ExtractAll[[#This Row],[Currency]]="USD",t_ExtractAll[[#This Row],[Claimed Amount]]*$BD$3,IF(t_ExtractAll[[#This Row],[Currency]]="MXN",t_ExtractAll[[#This Row],[Claimed Amount]]*$BD$4,t_ExtractAll[[#This Row],[Claimed Amount]])))</f>
        <v>0</v>
      </c>
      <c r="AU158" s="20">
        <f>IF(t_ExtractAll[[#This Row],[Currency2]]="GBP",t_ExtractAll[[#This Row],[Accruals Plant]]*$BD$2,IF(t_ExtractAll[[#This Row],[Currency2]]="USD",t_ExtractAll[[#This Row],[Accruals Plant]]*$BD$3,IF(t_ExtractAll[[#This Row],[Currency2]]="MXN",t_ExtractAll[[#This Row],[Accruals Plant]]*$BD$4,t_ExtractAll[[#This Row],[Accruals Plant]])))</f>
        <v>0</v>
      </c>
      <c r="AV158" s="20">
        <f>IF(t_ExtractAll[[#This Row],[IMD_Currency]]="GBP",t_ExtractAll[[#This Row],[Accruals ABII]]*$BD$2,IF(t_ExtractAll[[#This Row],[IMD_Currency]]="USD",t_ExtractAll[[#This Row],[Accruals ABII]]*$BD$3,t_ExtractAll[[#This Row],[Accruals ABII]]))</f>
        <v>0</v>
      </c>
      <c r="AW1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 s="20">
        <f>IF(t_ExtractAll[[#This Row],[IMD_Currency]]="GBP",t_ExtractAll[[#This Row],[Amount Accepted (ABII)]]*$BD$2,IF(t_ExtractAll[[#This Row],[IMD_Currency]]="USD",t_ExtractAll[[#This Row],[Amount Accepted (ABII)]]*$BD$3,t_ExtractAll[[#This Row],[Amount Accepted (ABII)]]))</f>
        <v>0</v>
      </c>
      <c r="AY158" s="20">
        <f>IF((t_ExtractAll[[#This Row],[Amount Accepted ABII '[EUR']]]-t_ExtractAll[[#This Row],[Amount Accepted Plant '[EUR']]])&lt;0,0,t_ExtractAll[[#This Row],[Amount Accepted ABII '[EUR']]]-t_ExtractAll[[#This Row],[Amount Accepted Plant '[EUR']]])</f>
        <v>0</v>
      </c>
      <c r="AZ1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9" spans="1:52" ht="14.25" hidden="1" customHeight="1" x14ac:dyDescent="0.25">
      <c r="A159" t="s">
        <v>1072</v>
      </c>
      <c r="B159" s="16">
        <v>42398</v>
      </c>
      <c r="C159" s="16">
        <v>42528</v>
      </c>
      <c r="D159" s="16">
        <v>42530</v>
      </c>
      <c r="E159">
        <v>2016092</v>
      </c>
      <c r="F159" t="s">
        <v>64</v>
      </c>
      <c r="G159" t="s">
        <v>800</v>
      </c>
      <c r="H159" t="s">
        <v>66</v>
      </c>
      <c r="I159" t="s">
        <v>801</v>
      </c>
      <c r="J159" t="s">
        <v>118</v>
      </c>
      <c r="K159" t="s">
        <v>69</v>
      </c>
      <c r="L159" t="s">
        <v>512</v>
      </c>
      <c r="N159" t="s">
        <v>90</v>
      </c>
      <c r="O159" t="s">
        <v>72</v>
      </c>
      <c r="P159" t="s">
        <v>1073</v>
      </c>
      <c r="Q159" t="s">
        <v>1074</v>
      </c>
      <c r="R159" t="s">
        <v>1075</v>
      </c>
      <c r="S159" t="s">
        <v>1076</v>
      </c>
      <c r="U159" t="s">
        <v>108</v>
      </c>
      <c r="V159" t="s">
        <v>109</v>
      </c>
      <c r="W159">
        <v>38076</v>
      </c>
      <c r="X159" t="s">
        <v>805</v>
      </c>
      <c r="Z159">
        <v>674.78399999999999</v>
      </c>
      <c r="AB159" t="s">
        <v>79</v>
      </c>
      <c r="AC159" t="s">
        <v>80</v>
      </c>
      <c r="AD159" t="s">
        <v>1077</v>
      </c>
      <c r="AE159" s="3"/>
      <c r="AF159" s="3"/>
      <c r="AG159">
        <v>2753.71</v>
      </c>
      <c r="AH159" t="s">
        <v>82</v>
      </c>
      <c r="AI159" s="18">
        <v>0</v>
      </c>
      <c r="AJ159">
        <v>643.94000000000005</v>
      </c>
      <c r="AK159">
        <v>643.94000000000005</v>
      </c>
      <c r="AL159">
        <v>643.94000000000005</v>
      </c>
      <c r="AM159" s="19" t="s">
        <v>82</v>
      </c>
      <c r="AN159">
        <v>0</v>
      </c>
      <c r="AO159">
        <v>247.13</v>
      </c>
      <c r="AP159">
        <v>247.13</v>
      </c>
      <c r="AQ159">
        <v>247.13</v>
      </c>
      <c r="AR159" s="19" t="s">
        <v>82</v>
      </c>
      <c r="AS159">
        <v>396.81</v>
      </c>
      <c r="AT159" s="20">
        <f>IF(t_ExtractAll[[#This Row],[Currency]]="GBP",t_ExtractAll[[#This Row],[Claimed Amount]]*$BD$2,IF(t_ExtractAll[[#This Row],[Currency]]="USD",t_ExtractAll[[#This Row],[Claimed Amount]]*$BD$3,IF(t_ExtractAll[[#This Row],[Currency]]="MXN",t_ExtractAll[[#This Row],[Claimed Amount]]*$BD$4,t_ExtractAll[[#This Row],[Claimed Amount]])))</f>
        <v>2753.71</v>
      </c>
      <c r="AU159" s="20">
        <f>IF(t_ExtractAll[[#This Row],[Currency2]]="GBP",t_ExtractAll[[#This Row],[Accruals Plant]]*$BD$2,IF(t_ExtractAll[[#This Row],[Currency2]]="USD",t_ExtractAll[[#This Row],[Accruals Plant]]*$BD$3,IF(t_ExtractAll[[#This Row],[Currency2]]="MXN",t_ExtractAll[[#This Row],[Accruals Plant]]*$BD$4,t_ExtractAll[[#This Row],[Accruals Plant]])))</f>
        <v>247.13</v>
      </c>
      <c r="AV159" s="20">
        <f>IF(t_ExtractAll[[#This Row],[IMD_Currency]]="GBP",t_ExtractAll[[#This Row],[Accruals ABII]]*$BD$2,IF(t_ExtractAll[[#This Row],[IMD_Currency]]="USD",t_ExtractAll[[#This Row],[Accruals ABII]]*$BD$3,t_ExtractAll[[#This Row],[Accruals ABII]]))</f>
        <v>643.94000000000005</v>
      </c>
      <c r="AW159" s="20">
        <f>IF(t_ExtractAll[[#This Row],[Currency2]]="GBP",t_ExtractAll[[#This Row],[PlantAmountAccepted]]*$BD$2,IF(t_ExtractAll[[#This Row],[Currency2]]="USD",t_ExtractAll[[#This Row],[PlantAmountAccepted]]*$BD$3,IF(t_ExtractAll[[#This Row],[Currency2]]="MXN",t_ExtractAll[[#This Row],[PlantAmountAccepted]]*$BD$4,t_ExtractAll[[#This Row],[PlantAmountAccepted]])))</f>
        <v>247.13</v>
      </c>
      <c r="AX159" s="20">
        <f>IF(t_ExtractAll[[#This Row],[IMD_Currency]]="GBP",t_ExtractAll[[#This Row],[Amount Accepted (ABII)]]*$BD$2,IF(t_ExtractAll[[#This Row],[IMD_Currency]]="USD",t_ExtractAll[[#This Row],[Amount Accepted (ABII)]]*$BD$3,t_ExtractAll[[#This Row],[Amount Accepted (ABII)]]))</f>
        <v>643.94000000000005</v>
      </c>
      <c r="AY159" s="20">
        <f>IF((t_ExtractAll[[#This Row],[Amount Accepted ABII '[EUR']]]-t_ExtractAll[[#This Row],[Amount Accepted Plant '[EUR']]])&lt;0,0,t_ExtractAll[[#This Row],[Amount Accepted ABII '[EUR']]]-t_ExtractAll[[#This Row],[Amount Accepted Plant '[EUR']]])</f>
        <v>396.81000000000006</v>
      </c>
      <c r="AZ1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60" spans="1:52" ht="14.25" hidden="1" customHeight="1" x14ac:dyDescent="0.25">
      <c r="A160" t="s">
        <v>1078</v>
      </c>
      <c r="B160" s="16">
        <v>42397</v>
      </c>
      <c r="C160" s="16">
        <v>42423</v>
      </c>
      <c r="D160" s="16">
        <v>42423</v>
      </c>
      <c r="E160">
        <v>2016094</v>
      </c>
      <c r="F160" t="s">
        <v>64</v>
      </c>
      <c r="G160" t="s">
        <v>478</v>
      </c>
      <c r="H160" t="s">
        <v>287</v>
      </c>
      <c r="I160" t="s">
        <v>479</v>
      </c>
      <c r="J160" t="s">
        <v>118</v>
      </c>
      <c r="K160" t="s">
        <v>88</v>
      </c>
      <c r="L160" t="s">
        <v>70</v>
      </c>
      <c r="N160" t="s">
        <v>71</v>
      </c>
      <c r="O160" t="s">
        <v>361</v>
      </c>
      <c r="P160" s="3" t="s">
        <v>1079</v>
      </c>
      <c r="Q160">
        <v>8048216</v>
      </c>
      <c r="R160">
        <v>15000623</v>
      </c>
      <c r="S160">
        <v>80317833</v>
      </c>
      <c r="U160" t="s">
        <v>75</v>
      </c>
      <c r="V160" t="s">
        <v>76</v>
      </c>
      <c r="W160">
        <v>51013</v>
      </c>
      <c r="X160" t="s">
        <v>1080</v>
      </c>
      <c r="Y160" t="s">
        <v>78</v>
      </c>
      <c r="Z160">
        <v>572.54399999999998</v>
      </c>
      <c r="AB160" t="s">
        <v>79</v>
      </c>
      <c r="AC160" t="s">
        <v>80</v>
      </c>
      <c r="AE160" s="3"/>
      <c r="AF160" s="3"/>
      <c r="AG160">
        <v>2352</v>
      </c>
      <c r="AH160" t="s">
        <v>82</v>
      </c>
      <c r="AI160" s="18">
        <v>2352</v>
      </c>
      <c r="AJ160">
        <v>0</v>
      </c>
      <c r="AK160">
        <v>2352</v>
      </c>
      <c r="AM160" s="19" t="s">
        <v>82</v>
      </c>
      <c r="AN160">
        <v>0</v>
      </c>
      <c r="AO160">
        <v>0</v>
      </c>
      <c r="AP160">
        <v>0</v>
      </c>
      <c r="AR160" s="19" t="s">
        <v>82</v>
      </c>
      <c r="AS160">
        <v>0</v>
      </c>
      <c r="AT160" s="20">
        <f>IF(t_ExtractAll[[#This Row],[Currency]]="GBP",t_ExtractAll[[#This Row],[Claimed Amount]]*$BD$2,IF(t_ExtractAll[[#This Row],[Currency]]="USD",t_ExtractAll[[#This Row],[Claimed Amount]]*$BD$3,IF(t_ExtractAll[[#This Row],[Currency]]="MXN",t_ExtractAll[[#This Row],[Claimed Amount]]*$BD$4,t_ExtractAll[[#This Row],[Claimed Amount]])))</f>
        <v>2352</v>
      </c>
      <c r="AU160" s="20">
        <f>IF(t_ExtractAll[[#This Row],[Currency2]]="GBP",t_ExtractAll[[#This Row],[Accruals Plant]]*$BD$2,IF(t_ExtractAll[[#This Row],[Currency2]]="USD",t_ExtractAll[[#This Row],[Accruals Plant]]*$BD$3,IF(t_ExtractAll[[#This Row],[Currency2]]="MXN",t_ExtractAll[[#This Row],[Accruals Plant]]*$BD$4,t_ExtractAll[[#This Row],[Accruals Plant]])))</f>
        <v>0</v>
      </c>
      <c r="AV160" s="20">
        <f>IF(t_ExtractAll[[#This Row],[IMD_Currency]]="GBP",t_ExtractAll[[#This Row],[Accruals ABII]]*$BD$2,IF(t_ExtractAll[[#This Row],[IMD_Currency]]="USD",t_ExtractAll[[#This Row],[Accruals ABII]]*$BD$3,t_ExtractAll[[#This Row],[Accruals ABII]]))</f>
        <v>2352</v>
      </c>
      <c r="AW1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 s="20">
        <f>IF(t_ExtractAll[[#This Row],[IMD_Currency]]="GBP",t_ExtractAll[[#This Row],[Amount Accepted (ABII)]]*$BD$2,IF(t_ExtractAll[[#This Row],[IMD_Currency]]="USD",t_ExtractAll[[#This Row],[Amount Accepted (ABII)]]*$BD$3,t_ExtractAll[[#This Row],[Amount Accepted (ABII)]]))</f>
        <v>0</v>
      </c>
      <c r="AY160" s="20">
        <f>IF((t_ExtractAll[[#This Row],[Amount Accepted ABII '[EUR']]]-t_ExtractAll[[#This Row],[Amount Accepted Plant '[EUR']]])&lt;0,0,t_ExtractAll[[#This Row],[Amount Accepted ABII '[EUR']]]-t_ExtractAll[[#This Row],[Amount Accepted Plant '[EUR']]])</f>
        <v>0</v>
      </c>
      <c r="AZ1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61" spans="1:52" ht="14.25" hidden="1" customHeight="1" x14ac:dyDescent="0.25">
      <c r="A161" t="s">
        <v>1081</v>
      </c>
      <c r="B161" s="16">
        <v>42401</v>
      </c>
      <c r="C161" s="16">
        <v>42487</v>
      </c>
      <c r="D161" s="16">
        <v>42489</v>
      </c>
      <c r="E161">
        <v>2016095</v>
      </c>
      <c r="F161" t="s">
        <v>64</v>
      </c>
      <c r="G161" t="s">
        <v>1082</v>
      </c>
      <c r="H161" t="s">
        <v>287</v>
      </c>
      <c r="I161" t="s">
        <v>375</v>
      </c>
      <c r="J161" t="s">
        <v>118</v>
      </c>
      <c r="K161" t="s">
        <v>69</v>
      </c>
      <c r="L161" t="s">
        <v>512</v>
      </c>
      <c r="N161" t="s">
        <v>90</v>
      </c>
      <c r="O161" t="s">
        <v>91</v>
      </c>
      <c r="P161" s="3" t="s">
        <v>1083</v>
      </c>
      <c r="Q161">
        <v>8064696</v>
      </c>
      <c r="R161">
        <v>45108890</v>
      </c>
      <c r="S161">
        <v>80338368</v>
      </c>
      <c r="U161" t="s">
        <v>108</v>
      </c>
      <c r="V161" t="s">
        <v>109</v>
      </c>
      <c r="W161">
        <v>38007</v>
      </c>
      <c r="X161" t="s">
        <v>1084</v>
      </c>
      <c r="Y161" t="s">
        <v>1085</v>
      </c>
      <c r="Z161">
        <v>20.591999999999999</v>
      </c>
      <c r="AB161" t="s">
        <v>97</v>
      </c>
      <c r="AC161" t="s">
        <v>98</v>
      </c>
      <c r="AD161" t="s">
        <v>1086</v>
      </c>
      <c r="AE161" s="3"/>
      <c r="AF161" s="3"/>
      <c r="AG161">
        <v>169.62</v>
      </c>
      <c r="AH161" t="s">
        <v>82</v>
      </c>
      <c r="AI161" s="18">
        <v>65.819999999999993</v>
      </c>
      <c r="AJ161">
        <v>103.8</v>
      </c>
      <c r="AK161">
        <v>169.62</v>
      </c>
      <c r="AL161">
        <v>169.62</v>
      </c>
      <c r="AM161" s="19" t="s">
        <v>82</v>
      </c>
      <c r="AN161">
        <v>0</v>
      </c>
      <c r="AO161">
        <v>140.19</v>
      </c>
      <c r="AP161">
        <v>140.19</v>
      </c>
      <c r="AQ161">
        <v>140.19</v>
      </c>
      <c r="AR161" s="19" t="s">
        <v>100</v>
      </c>
      <c r="AS161">
        <v>0</v>
      </c>
      <c r="AT161" s="20">
        <f>IF(t_ExtractAll[[#This Row],[Currency]]="GBP",t_ExtractAll[[#This Row],[Claimed Amount]]*$BD$2,IF(t_ExtractAll[[#This Row],[Currency]]="USD",t_ExtractAll[[#This Row],[Claimed Amount]]*$BD$3,IF(t_ExtractAll[[#This Row],[Currency]]="MXN",t_ExtractAll[[#This Row],[Claimed Amount]]*$BD$4,t_ExtractAll[[#This Row],[Claimed Amount]])))</f>
        <v>169.62</v>
      </c>
      <c r="AU161" s="20">
        <f>IF(t_ExtractAll[[#This Row],[Currency2]]="GBP",t_ExtractAll[[#This Row],[Accruals Plant]]*$BD$2,IF(t_ExtractAll[[#This Row],[Currency2]]="USD",t_ExtractAll[[#This Row],[Accruals Plant]]*$BD$3,IF(t_ExtractAll[[#This Row],[Currency2]]="MXN",t_ExtractAll[[#This Row],[Accruals Plant]]*$BD$4,t_ExtractAll[[#This Row],[Accruals Plant]])))</f>
        <v>128.25983099999999</v>
      </c>
      <c r="AV161" s="20">
        <f>IF(t_ExtractAll[[#This Row],[IMD_Currency]]="GBP",t_ExtractAll[[#This Row],[Accruals ABII]]*$BD$2,IF(t_ExtractAll[[#This Row],[IMD_Currency]]="USD",t_ExtractAll[[#This Row],[Accruals ABII]]*$BD$3,t_ExtractAll[[#This Row],[Accruals ABII]]))</f>
        <v>169.62</v>
      </c>
      <c r="AW161" s="20">
        <f>IF(t_ExtractAll[[#This Row],[Currency2]]="GBP",t_ExtractAll[[#This Row],[PlantAmountAccepted]]*$BD$2,IF(t_ExtractAll[[#This Row],[Currency2]]="USD",t_ExtractAll[[#This Row],[PlantAmountAccepted]]*$BD$3,IF(t_ExtractAll[[#This Row],[Currency2]]="MXN",t_ExtractAll[[#This Row],[PlantAmountAccepted]]*$BD$4,t_ExtractAll[[#This Row],[PlantAmountAccepted]])))</f>
        <v>128.25983099999999</v>
      </c>
      <c r="AX161" s="20">
        <f>IF(t_ExtractAll[[#This Row],[IMD_Currency]]="GBP",t_ExtractAll[[#This Row],[Amount Accepted (ABII)]]*$BD$2,IF(t_ExtractAll[[#This Row],[IMD_Currency]]="USD",t_ExtractAll[[#This Row],[Amount Accepted (ABII)]]*$BD$3,t_ExtractAll[[#This Row],[Amount Accepted (ABII)]]))</f>
        <v>169.62</v>
      </c>
      <c r="AY161" s="20">
        <f>IF((t_ExtractAll[[#This Row],[Amount Accepted ABII '[EUR']]]-t_ExtractAll[[#This Row],[Amount Accepted Plant '[EUR']]])&lt;0,0,t_ExtractAll[[#This Row],[Amount Accepted ABII '[EUR']]]-t_ExtractAll[[#This Row],[Amount Accepted Plant '[EUR']]])</f>
        <v>41.360169000000013</v>
      </c>
      <c r="AZ1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2" spans="1:52" ht="14.25" hidden="1" customHeight="1" x14ac:dyDescent="0.25">
      <c r="A162" t="s">
        <v>1072</v>
      </c>
      <c r="B162" s="16">
        <v>42401</v>
      </c>
      <c r="C162" s="16">
        <v>42402</v>
      </c>
      <c r="D162" s="16">
        <v>42403</v>
      </c>
      <c r="E162">
        <v>2016096</v>
      </c>
      <c r="F162" t="s">
        <v>64</v>
      </c>
      <c r="G162" t="s">
        <v>598</v>
      </c>
      <c r="H162" t="s">
        <v>287</v>
      </c>
      <c r="I162" t="s">
        <v>461</v>
      </c>
      <c r="J162" t="s">
        <v>118</v>
      </c>
      <c r="K162" t="s">
        <v>69</v>
      </c>
      <c r="L162" t="s">
        <v>187</v>
      </c>
      <c r="N162" t="s">
        <v>90</v>
      </c>
      <c r="O162" t="s">
        <v>354</v>
      </c>
      <c r="P162" t="s">
        <v>1087</v>
      </c>
      <c r="Q162">
        <v>7805850</v>
      </c>
      <c r="R162" t="s">
        <v>1088</v>
      </c>
      <c r="U162" t="s">
        <v>182</v>
      </c>
      <c r="V162" t="s">
        <v>145</v>
      </c>
      <c r="W162">
        <v>43477</v>
      </c>
      <c r="X162" t="s">
        <v>192</v>
      </c>
      <c r="Y162" t="s">
        <v>247</v>
      </c>
      <c r="Z162">
        <v>0.4</v>
      </c>
      <c r="AB162" t="s">
        <v>112</v>
      </c>
      <c r="AC162" t="s">
        <v>113</v>
      </c>
      <c r="AD162" t="s">
        <v>1089</v>
      </c>
      <c r="AE162" s="3"/>
      <c r="AF162" s="3"/>
      <c r="AG162">
        <v>52.84</v>
      </c>
      <c r="AH162" t="s">
        <v>82</v>
      </c>
      <c r="AI162" s="18">
        <v>39.06</v>
      </c>
      <c r="AJ162">
        <v>13.78</v>
      </c>
      <c r="AK162">
        <v>52.84</v>
      </c>
      <c r="AL162">
        <v>52.84</v>
      </c>
      <c r="AM162" s="19" t="s">
        <v>82</v>
      </c>
      <c r="AN162">
        <v>15.94</v>
      </c>
      <c r="AO162">
        <v>13.78</v>
      </c>
      <c r="AP162">
        <v>29.72</v>
      </c>
      <c r="AQ162">
        <v>29.72</v>
      </c>
      <c r="AR162" s="19" t="s">
        <v>82</v>
      </c>
      <c r="AS162">
        <v>0</v>
      </c>
      <c r="AT162" s="20">
        <f>IF(t_ExtractAll[[#This Row],[Currency]]="GBP",t_ExtractAll[[#This Row],[Claimed Amount]]*$BD$2,IF(t_ExtractAll[[#This Row],[Currency]]="USD",t_ExtractAll[[#This Row],[Claimed Amount]]*$BD$3,IF(t_ExtractAll[[#This Row],[Currency]]="MXN",t_ExtractAll[[#This Row],[Claimed Amount]]*$BD$4,t_ExtractAll[[#This Row],[Claimed Amount]])))</f>
        <v>52.84</v>
      </c>
      <c r="AU162" s="20">
        <f>IF(t_ExtractAll[[#This Row],[Currency2]]="GBP",t_ExtractAll[[#This Row],[Accruals Plant]]*$BD$2,IF(t_ExtractAll[[#This Row],[Currency2]]="USD",t_ExtractAll[[#This Row],[Accruals Plant]]*$BD$3,IF(t_ExtractAll[[#This Row],[Currency2]]="MXN",t_ExtractAll[[#This Row],[Accruals Plant]]*$BD$4,t_ExtractAll[[#This Row],[Accruals Plant]])))</f>
        <v>29.72</v>
      </c>
      <c r="AV162" s="20">
        <f>IF(t_ExtractAll[[#This Row],[IMD_Currency]]="GBP",t_ExtractAll[[#This Row],[Accruals ABII]]*$BD$2,IF(t_ExtractAll[[#This Row],[IMD_Currency]]="USD",t_ExtractAll[[#This Row],[Accruals ABII]]*$BD$3,t_ExtractAll[[#This Row],[Accruals ABII]]))</f>
        <v>52.84</v>
      </c>
      <c r="AW162" s="20">
        <f>IF(t_ExtractAll[[#This Row],[Currency2]]="GBP",t_ExtractAll[[#This Row],[PlantAmountAccepted]]*$BD$2,IF(t_ExtractAll[[#This Row],[Currency2]]="USD",t_ExtractAll[[#This Row],[PlantAmountAccepted]]*$BD$3,IF(t_ExtractAll[[#This Row],[Currency2]]="MXN",t_ExtractAll[[#This Row],[PlantAmountAccepted]]*$BD$4,t_ExtractAll[[#This Row],[PlantAmountAccepted]])))</f>
        <v>29.72</v>
      </c>
      <c r="AX162" s="20">
        <f>IF(t_ExtractAll[[#This Row],[IMD_Currency]]="GBP",t_ExtractAll[[#This Row],[Amount Accepted (ABII)]]*$BD$2,IF(t_ExtractAll[[#This Row],[IMD_Currency]]="USD",t_ExtractAll[[#This Row],[Amount Accepted (ABII)]]*$BD$3,t_ExtractAll[[#This Row],[Amount Accepted (ABII)]]))</f>
        <v>52.84</v>
      </c>
      <c r="AY162" s="20">
        <f>IF((t_ExtractAll[[#This Row],[Amount Accepted ABII '[EUR']]]-t_ExtractAll[[#This Row],[Amount Accepted Plant '[EUR']]])&lt;0,0,t_ExtractAll[[#This Row],[Amount Accepted ABII '[EUR']]]-t_ExtractAll[[#This Row],[Amount Accepted Plant '[EUR']]])</f>
        <v>23.120000000000005</v>
      </c>
      <c r="AZ1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63" spans="1:52" ht="14.25" hidden="1" customHeight="1" x14ac:dyDescent="0.25">
      <c r="A163" t="s">
        <v>1090</v>
      </c>
      <c r="B163" s="16">
        <v>42401</v>
      </c>
      <c r="C163" s="16">
        <v>42473</v>
      </c>
      <c r="D163" s="16">
        <v>42473</v>
      </c>
      <c r="E163">
        <v>2016097</v>
      </c>
      <c r="F163" t="s">
        <v>64</v>
      </c>
      <c r="G163" t="s">
        <v>598</v>
      </c>
      <c r="H163" t="s">
        <v>287</v>
      </c>
      <c r="I163" t="s">
        <v>461</v>
      </c>
      <c r="J163" t="s">
        <v>118</v>
      </c>
      <c r="K163" t="s">
        <v>88</v>
      </c>
      <c r="L163" t="s">
        <v>210</v>
      </c>
      <c r="N163" t="s">
        <v>161</v>
      </c>
      <c r="O163" t="s">
        <v>354</v>
      </c>
      <c r="P163" t="s">
        <v>1091</v>
      </c>
      <c r="Q163">
        <v>7805849</v>
      </c>
      <c r="R163" t="s">
        <v>1092</v>
      </c>
      <c r="U163" t="s">
        <v>144</v>
      </c>
      <c r="V163" t="s">
        <v>145</v>
      </c>
      <c r="W163">
        <v>18618</v>
      </c>
      <c r="X163" t="s">
        <v>246</v>
      </c>
      <c r="Y163" t="s">
        <v>357</v>
      </c>
      <c r="Z163">
        <v>0.3</v>
      </c>
      <c r="AB163" t="s">
        <v>112</v>
      </c>
      <c r="AC163" t="s">
        <v>113</v>
      </c>
      <c r="AD163" t="s">
        <v>1093</v>
      </c>
      <c r="AE163" s="3"/>
      <c r="AF163" s="3"/>
      <c r="AG163">
        <v>36</v>
      </c>
      <c r="AH163" t="s">
        <v>82</v>
      </c>
      <c r="AI163" s="18">
        <v>25.94</v>
      </c>
      <c r="AJ163">
        <v>10.42</v>
      </c>
      <c r="AK163">
        <v>36.36</v>
      </c>
      <c r="AM163" s="19" t="s">
        <v>82</v>
      </c>
      <c r="AN163">
        <v>10.06</v>
      </c>
      <c r="AO163">
        <v>10.42</v>
      </c>
      <c r="AP163">
        <v>20.48</v>
      </c>
      <c r="AR163" s="19" t="s">
        <v>82</v>
      </c>
      <c r="AS163">
        <v>0</v>
      </c>
      <c r="AT163" s="20">
        <f>IF(t_ExtractAll[[#This Row],[Currency]]="GBP",t_ExtractAll[[#This Row],[Claimed Amount]]*$BD$2,IF(t_ExtractAll[[#This Row],[Currency]]="USD",t_ExtractAll[[#This Row],[Claimed Amount]]*$BD$3,IF(t_ExtractAll[[#This Row],[Currency]]="MXN",t_ExtractAll[[#This Row],[Claimed Amount]]*$BD$4,t_ExtractAll[[#This Row],[Claimed Amount]])))</f>
        <v>36</v>
      </c>
      <c r="AU163" s="20">
        <f>IF(t_ExtractAll[[#This Row],[Currency2]]="GBP",t_ExtractAll[[#This Row],[Accruals Plant]]*$BD$2,IF(t_ExtractAll[[#This Row],[Currency2]]="USD",t_ExtractAll[[#This Row],[Accruals Plant]]*$BD$3,IF(t_ExtractAll[[#This Row],[Currency2]]="MXN",t_ExtractAll[[#This Row],[Accruals Plant]]*$BD$4,t_ExtractAll[[#This Row],[Accruals Plant]])))</f>
        <v>20.48</v>
      </c>
      <c r="AV163" s="20">
        <f>IF(t_ExtractAll[[#This Row],[IMD_Currency]]="GBP",t_ExtractAll[[#This Row],[Accruals ABII]]*$BD$2,IF(t_ExtractAll[[#This Row],[IMD_Currency]]="USD",t_ExtractAll[[#This Row],[Accruals ABII]]*$BD$3,t_ExtractAll[[#This Row],[Accruals ABII]]))</f>
        <v>36.36</v>
      </c>
      <c r="AW1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 s="20">
        <f>IF(t_ExtractAll[[#This Row],[IMD_Currency]]="GBP",t_ExtractAll[[#This Row],[Amount Accepted (ABII)]]*$BD$2,IF(t_ExtractAll[[#This Row],[IMD_Currency]]="USD",t_ExtractAll[[#This Row],[Amount Accepted (ABII)]]*$BD$3,t_ExtractAll[[#This Row],[Amount Accepted (ABII)]]))</f>
        <v>0</v>
      </c>
      <c r="AY163" s="20">
        <f>IF((t_ExtractAll[[#This Row],[Amount Accepted ABII '[EUR']]]-t_ExtractAll[[#This Row],[Amount Accepted Plant '[EUR']]])&lt;0,0,t_ExtractAll[[#This Row],[Amount Accepted ABII '[EUR']]]-t_ExtractAll[[#This Row],[Amount Accepted Plant '[EUR']]])</f>
        <v>0</v>
      </c>
      <c r="AZ1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4" spans="1:52" ht="14.25" hidden="1" customHeight="1" x14ac:dyDescent="0.25">
      <c r="A164" t="s">
        <v>1094</v>
      </c>
      <c r="B164" s="16">
        <v>42401</v>
      </c>
      <c r="C164" s="16">
        <v>42416</v>
      </c>
      <c r="D164" s="16">
        <v>42416</v>
      </c>
      <c r="E164">
        <v>2016098</v>
      </c>
      <c r="F164" t="s">
        <v>64</v>
      </c>
      <c r="G164" t="s">
        <v>544</v>
      </c>
      <c r="H164" t="s">
        <v>287</v>
      </c>
      <c r="I164" t="s">
        <v>545</v>
      </c>
      <c r="J164" t="s">
        <v>118</v>
      </c>
      <c r="K164" t="s">
        <v>69</v>
      </c>
      <c r="L164" t="s">
        <v>70</v>
      </c>
      <c r="N164" t="s">
        <v>71</v>
      </c>
      <c r="O164" t="s">
        <v>72</v>
      </c>
      <c r="P164" s="3" t="s">
        <v>1095</v>
      </c>
      <c r="Q164">
        <v>8074948</v>
      </c>
      <c r="R164" t="s">
        <v>1096</v>
      </c>
      <c r="S164">
        <v>80326012</v>
      </c>
      <c r="U164" t="s">
        <v>75</v>
      </c>
      <c r="V164" t="s">
        <v>76</v>
      </c>
      <c r="W164">
        <v>52546</v>
      </c>
      <c r="X164" t="s">
        <v>1097</v>
      </c>
      <c r="Y164" t="s">
        <v>1098</v>
      </c>
      <c r="Z164">
        <v>286.27199999999999</v>
      </c>
      <c r="AB164" t="s">
        <v>79</v>
      </c>
      <c r="AC164" t="s">
        <v>80</v>
      </c>
      <c r="AD164" t="s">
        <v>1099</v>
      </c>
      <c r="AE164" s="3"/>
      <c r="AF164" s="3"/>
      <c r="AG164">
        <v>135.53</v>
      </c>
      <c r="AH164" t="s">
        <v>82</v>
      </c>
      <c r="AI164" s="18">
        <v>0</v>
      </c>
      <c r="AJ164">
        <v>135.53</v>
      </c>
      <c r="AK164">
        <v>135.53</v>
      </c>
      <c r="AL164">
        <v>135.53</v>
      </c>
      <c r="AM164" s="19" t="s">
        <v>82</v>
      </c>
      <c r="AN164">
        <v>0</v>
      </c>
      <c r="AO164">
        <v>0</v>
      </c>
      <c r="AP164">
        <v>0</v>
      </c>
      <c r="AQ164">
        <v>0</v>
      </c>
      <c r="AR164" s="19" t="s">
        <v>82</v>
      </c>
      <c r="AS164">
        <v>135.53</v>
      </c>
      <c r="AT164" s="20">
        <f>IF(t_ExtractAll[[#This Row],[Currency]]="GBP",t_ExtractAll[[#This Row],[Claimed Amount]]*$BD$2,IF(t_ExtractAll[[#This Row],[Currency]]="USD",t_ExtractAll[[#This Row],[Claimed Amount]]*$BD$3,IF(t_ExtractAll[[#This Row],[Currency]]="MXN",t_ExtractAll[[#This Row],[Claimed Amount]]*$BD$4,t_ExtractAll[[#This Row],[Claimed Amount]])))</f>
        <v>135.53</v>
      </c>
      <c r="AU164" s="20">
        <f>IF(t_ExtractAll[[#This Row],[Currency2]]="GBP",t_ExtractAll[[#This Row],[Accruals Plant]]*$BD$2,IF(t_ExtractAll[[#This Row],[Currency2]]="USD",t_ExtractAll[[#This Row],[Accruals Plant]]*$BD$3,IF(t_ExtractAll[[#This Row],[Currency2]]="MXN",t_ExtractAll[[#This Row],[Accruals Plant]]*$BD$4,t_ExtractAll[[#This Row],[Accruals Plant]])))</f>
        <v>0</v>
      </c>
      <c r="AV164" s="20">
        <f>IF(t_ExtractAll[[#This Row],[IMD_Currency]]="GBP",t_ExtractAll[[#This Row],[Accruals ABII]]*$BD$2,IF(t_ExtractAll[[#This Row],[IMD_Currency]]="USD",t_ExtractAll[[#This Row],[Accruals ABII]]*$BD$3,t_ExtractAll[[#This Row],[Accruals ABII]]))</f>
        <v>135.53</v>
      </c>
      <c r="AW1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 s="20">
        <f>IF(t_ExtractAll[[#This Row],[IMD_Currency]]="GBP",t_ExtractAll[[#This Row],[Amount Accepted (ABII)]]*$BD$2,IF(t_ExtractAll[[#This Row],[IMD_Currency]]="USD",t_ExtractAll[[#This Row],[Amount Accepted (ABII)]]*$BD$3,t_ExtractAll[[#This Row],[Amount Accepted (ABII)]]))</f>
        <v>135.53</v>
      </c>
      <c r="AY164" s="20">
        <f>IF((t_ExtractAll[[#This Row],[Amount Accepted ABII '[EUR']]]-t_ExtractAll[[#This Row],[Amount Accepted Plant '[EUR']]])&lt;0,0,t_ExtractAll[[#This Row],[Amount Accepted ABII '[EUR']]]-t_ExtractAll[[#This Row],[Amount Accepted Plant '[EUR']]])</f>
        <v>135.53</v>
      </c>
      <c r="AZ1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5" spans="1:52" ht="14.25" hidden="1" customHeight="1" x14ac:dyDescent="0.25">
      <c r="A165" t="s">
        <v>1100</v>
      </c>
      <c r="B165" s="16">
        <v>42401</v>
      </c>
      <c r="C165" s="16">
        <v>42649</v>
      </c>
      <c r="D165" s="16">
        <v>42653</v>
      </c>
      <c r="E165">
        <v>2016099</v>
      </c>
      <c r="F165" t="s">
        <v>64</v>
      </c>
      <c r="G165" t="s">
        <v>1082</v>
      </c>
      <c r="H165" t="s">
        <v>287</v>
      </c>
      <c r="I165" t="s">
        <v>375</v>
      </c>
      <c r="J165" t="s">
        <v>118</v>
      </c>
      <c r="K165" t="s">
        <v>69</v>
      </c>
      <c r="L165" t="s">
        <v>70</v>
      </c>
      <c r="N165" t="s">
        <v>71</v>
      </c>
      <c r="O165" t="s">
        <v>72</v>
      </c>
      <c r="P165" t="s">
        <v>1101</v>
      </c>
      <c r="R165" t="s">
        <v>1102</v>
      </c>
      <c r="U165" t="s">
        <v>108</v>
      </c>
      <c r="V165" t="s">
        <v>145</v>
      </c>
      <c r="W165">
        <v>20565</v>
      </c>
      <c r="X165" t="s">
        <v>1103</v>
      </c>
      <c r="Y165" t="s">
        <v>1104</v>
      </c>
      <c r="Z165">
        <v>4475.5200000000004</v>
      </c>
      <c r="AB165" t="s">
        <v>79</v>
      </c>
      <c r="AC165" t="s">
        <v>80</v>
      </c>
      <c r="AD165" t="s">
        <v>1105</v>
      </c>
      <c r="AE165" s="3"/>
      <c r="AF165" s="3"/>
      <c r="AG165">
        <v>20707.009999999998</v>
      </c>
      <c r="AH165" t="s">
        <v>82</v>
      </c>
      <c r="AI165" s="18">
        <v>0</v>
      </c>
      <c r="AJ165">
        <v>20707.009999999998</v>
      </c>
      <c r="AK165">
        <v>20707.009999999998</v>
      </c>
      <c r="AL165">
        <v>20707.009999999998</v>
      </c>
      <c r="AM165" s="19" t="s">
        <v>82</v>
      </c>
      <c r="AN165">
        <v>0</v>
      </c>
      <c r="AO165">
        <v>0</v>
      </c>
      <c r="AP165">
        <v>0</v>
      </c>
      <c r="AQ165">
        <v>0</v>
      </c>
      <c r="AR165" s="19" t="s">
        <v>82</v>
      </c>
      <c r="AS165">
        <v>20707.009999999998</v>
      </c>
      <c r="AT165" s="20">
        <f>IF(t_ExtractAll[[#This Row],[Currency]]="GBP",t_ExtractAll[[#This Row],[Claimed Amount]]*$BD$2,IF(t_ExtractAll[[#This Row],[Currency]]="USD",t_ExtractAll[[#This Row],[Claimed Amount]]*$BD$3,IF(t_ExtractAll[[#This Row],[Currency]]="MXN",t_ExtractAll[[#This Row],[Claimed Amount]]*$BD$4,t_ExtractAll[[#This Row],[Claimed Amount]])))</f>
        <v>20707.009999999998</v>
      </c>
      <c r="AU165" s="20">
        <f>IF(t_ExtractAll[[#This Row],[Currency2]]="GBP",t_ExtractAll[[#This Row],[Accruals Plant]]*$BD$2,IF(t_ExtractAll[[#This Row],[Currency2]]="USD",t_ExtractAll[[#This Row],[Accruals Plant]]*$BD$3,IF(t_ExtractAll[[#This Row],[Currency2]]="MXN",t_ExtractAll[[#This Row],[Accruals Plant]]*$BD$4,t_ExtractAll[[#This Row],[Accruals Plant]])))</f>
        <v>0</v>
      </c>
      <c r="AV165" s="20">
        <f>IF(t_ExtractAll[[#This Row],[IMD_Currency]]="GBP",t_ExtractAll[[#This Row],[Accruals ABII]]*$BD$2,IF(t_ExtractAll[[#This Row],[IMD_Currency]]="USD",t_ExtractAll[[#This Row],[Accruals ABII]]*$BD$3,t_ExtractAll[[#This Row],[Accruals ABII]]))</f>
        <v>20707.009999999998</v>
      </c>
      <c r="AW1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 s="20">
        <f>IF(t_ExtractAll[[#This Row],[IMD_Currency]]="GBP",t_ExtractAll[[#This Row],[Amount Accepted (ABII)]]*$BD$2,IF(t_ExtractAll[[#This Row],[IMD_Currency]]="USD",t_ExtractAll[[#This Row],[Amount Accepted (ABII)]]*$BD$3,t_ExtractAll[[#This Row],[Amount Accepted (ABII)]]))</f>
        <v>20707.009999999998</v>
      </c>
      <c r="AY165" s="20">
        <f>IF((t_ExtractAll[[#This Row],[Amount Accepted ABII '[EUR']]]-t_ExtractAll[[#This Row],[Amount Accepted Plant '[EUR']]])&lt;0,0,t_ExtractAll[[#This Row],[Amount Accepted ABII '[EUR']]]-t_ExtractAll[[#This Row],[Amount Accepted Plant '[EUR']]])</f>
        <v>20707.009999999998</v>
      </c>
      <c r="AZ1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6" spans="1:52" ht="14.25" hidden="1" customHeight="1" x14ac:dyDescent="0.25">
      <c r="A166" t="s">
        <v>1100</v>
      </c>
      <c r="B166" s="16">
        <v>42401</v>
      </c>
      <c r="C166" s="16">
        <v>42649</v>
      </c>
      <c r="D166" s="16">
        <v>42653</v>
      </c>
      <c r="E166">
        <v>2016099</v>
      </c>
      <c r="F166" t="s">
        <v>64</v>
      </c>
      <c r="G166" t="s">
        <v>1082</v>
      </c>
      <c r="H166" t="s">
        <v>287</v>
      </c>
      <c r="I166" t="s">
        <v>375</v>
      </c>
      <c r="J166" t="s">
        <v>118</v>
      </c>
      <c r="K166" t="s">
        <v>69</v>
      </c>
      <c r="L166" t="s">
        <v>70</v>
      </c>
      <c r="N166" t="s">
        <v>71</v>
      </c>
      <c r="O166" t="s">
        <v>72</v>
      </c>
      <c r="P166" t="s">
        <v>1101</v>
      </c>
      <c r="R166" t="s">
        <v>1102</v>
      </c>
      <c r="U166" t="s">
        <v>108</v>
      </c>
      <c r="V166" t="s">
        <v>145</v>
      </c>
      <c r="W166">
        <v>20565</v>
      </c>
      <c r="X166" t="s">
        <v>1103</v>
      </c>
      <c r="Y166" t="s">
        <v>1104</v>
      </c>
      <c r="Z166">
        <v>4475.5200000000004</v>
      </c>
      <c r="AB166" t="s">
        <v>79</v>
      </c>
      <c r="AC166" t="s">
        <v>80</v>
      </c>
      <c r="AD166" t="s">
        <v>1105</v>
      </c>
      <c r="AE166" s="3"/>
      <c r="AF166" s="3"/>
      <c r="AG166">
        <v>20707.009999999998</v>
      </c>
      <c r="AH166" t="s">
        <v>82</v>
      </c>
      <c r="AI166" s="18">
        <v>0</v>
      </c>
      <c r="AJ166">
        <v>20707.009999999998</v>
      </c>
      <c r="AK166">
        <v>20707.009999999998</v>
      </c>
      <c r="AL166">
        <v>20707.009999999998</v>
      </c>
      <c r="AM166" s="19" t="s">
        <v>82</v>
      </c>
      <c r="AN166">
        <v>0</v>
      </c>
      <c r="AO166">
        <v>0</v>
      </c>
      <c r="AP166">
        <v>0</v>
      </c>
      <c r="AQ166">
        <v>0</v>
      </c>
      <c r="AR166" s="19" t="s">
        <v>82</v>
      </c>
      <c r="AS166">
        <v>20707.009999999998</v>
      </c>
      <c r="AT166" s="20">
        <f>IF(t_ExtractAll[[#This Row],[Currency]]="GBP",t_ExtractAll[[#This Row],[Claimed Amount]]*$BD$2,IF(t_ExtractAll[[#This Row],[Currency]]="USD",t_ExtractAll[[#This Row],[Claimed Amount]]*$BD$3,IF(t_ExtractAll[[#This Row],[Currency]]="MXN",t_ExtractAll[[#This Row],[Claimed Amount]]*$BD$4,t_ExtractAll[[#This Row],[Claimed Amount]])))</f>
        <v>20707.009999999998</v>
      </c>
      <c r="AU166" s="20">
        <f>IF(t_ExtractAll[[#This Row],[Currency2]]="GBP",t_ExtractAll[[#This Row],[Accruals Plant]]*$BD$2,IF(t_ExtractAll[[#This Row],[Currency2]]="USD",t_ExtractAll[[#This Row],[Accruals Plant]]*$BD$3,IF(t_ExtractAll[[#This Row],[Currency2]]="MXN",t_ExtractAll[[#This Row],[Accruals Plant]]*$BD$4,t_ExtractAll[[#This Row],[Accruals Plant]])))</f>
        <v>0</v>
      </c>
      <c r="AV166" s="20">
        <f>IF(t_ExtractAll[[#This Row],[IMD_Currency]]="GBP",t_ExtractAll[[#This Row],[Accruals ABII]]*$BD$2,IF(t_ExtractAll[[#This Row],[IMD_Currency]]="USD",t_ExtractAll[[#This Row],[Accruals ABII]]*$BD$3,t_ExtractAll[[#This Row],[Accruals ABII]]))</f>
        <v>20707.009999999998</v>
      </c>
      <c r="AW1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 s="20">
        <f>IF(t_ExtractAll[[#This Row],[IMD_Currency]]="GBP",t_ExtractAll[[#This Row],[Amount Accepted (ABII)]]*$BD$2,IF(t_ExtractAll[[#This Row],[IMD_Currency]]="USD",t_ExtractAll[[#This Row],[Amount Accepted (ABII)]]*$BD$3,t_ExtractAll[[#This Row],[Amount Accepted (ABII)]]))</f>
        <v>20707.009999999998</v>
      </c>
      <c r="AY166" s="20">
        <f>IF((t_ExtractAll[[#This Row],[Amount Accepted ABII '[EUR']]]-t_ExtractAll[[#This Row],[Amount Accepted Plant '[EUR']]])&lt;0,0,t_ExtractAll[[#This Row],[Amount Accepted ABII '[EUR']]]-t_ExtractAll[[#This Row],[Amount Accepted Plant '[EUR']]])</f>
        <v>20707.009999999998</v>
      </c>
      <c r="AZ1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7" spans="1:52" ht="14.25" hidden="1" customHeight="1" x14ac:dyDescent="0.25">
      <c r="A167" t="s">
        <v>1100</v>
      </c>
      <c r="B167" s="16">
        <v>42401</v>
      </c>
      <c r="C167" s="16">
        <v>42649</v>
      </c>
      <c r="D167" s="16">
        <v>42653</v>
      </c>
      <c r="E167">
        <v>2016099</v>
      </c>
      <c r="F167" t="s">
        <v>64</v>
      </c>
      <c r="G167" t="s">
        <v>1082</v>
      </c>
      <c r="H167" t="s">
        <v>287</v>
      </c>
      <c r="I167" t="s">
        <v>375</v>
      </c>
      <c r="J167" t="s">
        <v>118</v>
      </c>
      <c r="K167" t="s">
        <v>69</v>
      </c>
      <c r="L167" t="s">
        <v>1106</v>
      </c>
      <c r="N167" t="s">
        <v>71</v>
      </c>
      <c r="O167" t="s">
        <v>547</v>
      </c>
      <c r="P167" t="s">
        <v>1101</v>
      </c>
      <c r="R167" t="s">
        <v>1102</v>
      </c>
      <c r="U167" t="s">
        <v>108</v>
      </c>
      <c r="V167" t="s">
        <v>145</v>
      </c>
      <c r="W167">
        <v>20565</v>
      </c>
      <c r="X167" t="s">
        <v>1103</v>
      </c>
      <c r="Y167" t="s">
        <v>1107</v>
      </c>
      <c r="Z167">
        <v>0</v>
      </c>
      <c r="AB167" t="s">
        <v>97</v>
      </c>
      <c r="AC167" t="s">
        <v>98</v>
      </c>
      <c r="AE167" s="3"/>
      <c r="AF167" s="3"/>
      <c r="AG167">
        <v>20707.009999999998</v>
      </c>
      <c r="AH167" t="s">
        <v>82</v>
      </c>
      <c r="AI167" s="18">
        <v>0</v>
      </c>
      <c r="AJ167">
        <v>175.13</v>
      </c>
      <c r="AK167">
        <v>175.13</v>
      </c>
      <c r="AL167">
        <v>175.13</v>
      </c>
      <c r="AM167" s="19" t="s">
        <v>82</v>
      </c>
      <c r="AN167">
        <v>0</v>
      </c>
      <c r="AO167">
        <v>175.13</v>
      </c>
      <c r="AP167">
        <v>175.13</v>
      </c>
      <c r="AQ167">
        <v>175.13</v>
      </c>
      <c r="AR167" s="19" t="s">
        <v>82</v>
      </c>
      <c r="AS167">
        <v>0</v>
      </c>
      <c r="AT167" s="20">
        <f>IF(t_ExtractAll[[#This Row],[Currency]]="GBP",t_ExtractAll[[#This Row],[Claimed Amount]]*$BD$2,IF(t_ExtractAll[[#This Row],[Currency]]="USD",t_ExtractAll[[#This Row],[Claimed Amount]]*$BD$3,IF(t_ExtractAll[[#This Row],[Currency]]="MXN",t_ExtractAll[[#This Row],[Claimed Amount]]*$BD$4,t_ExtractAll[[#This Row],[Claimed Amount]])))</f>
        <v>20707.009999999998</v>
      </c>
      <c r="AU167" s="20">
        <f>IF(t_ExtractAll[[#This Row],[Currency2]]="GBP",t_ExtractAll[[#This Row],[Accruals Plant]]*$BD$2,IF(t_ExtractAll[[#This Row],[Currency2]]="USD",t_ExtractAll[[#This Row],[Accruals Plant]]*$BD$3,IF(t_ExtractAll[[#This Row],[Currency2]]="MXN",t_ExtractAll[[#This Row],[Accruals Plant]]*$BD$4,t_ExtractAll[[#This Row],[Accruals Plant]])))</f>
        <v>175.13</v>
      </c>
      <c r="AV167" s="20">
        <f>IF(t_ExtractAll[[#This Row],[IMD_Currency]]="GBP",t_ExtractAll[[#This Row],[Accruals ABII]]*$BD$2,IF(t_ExtractAll[[#This Row],[IMD_Currency]]="USD",t_ExtractAll[[#This Row],[Accruals ABII]]*$BD$3,t_ExtractAll[[#This Row],[Accruals ABII]]))</f>
        <v>175.13</v>
      </c>
      <c r="AW167" s="20">
        <f>IF(t_ExtractAll[[#This Row],[Currency2]]="GBP",t_ExtractAll[[#This Row],[PlantAmountAccepted]]*$BD$2,IF(t_ExtractAll[[#This Row],[Currency2]]="USD",t_ExtractAll[[#This Row],[PlantAmountAccepted]]*$BD$3,IF(t_ExtractAll[[#This Row],[Currency2]]="MXN",t_ExtractAll[[#This Row],[PlantAmountAccepted]]*$BD$4,t_ExtractAll[[#This Row],[PlantAmountAccepted]])))</f>
        <v>175.13</v>
      </c>
      <c r="AX167" s="20">
        <f>IF(t_ExtractAll[[#This Row],[IMD_Currency]]="GBP",t_ExtractAll[[#This Row],[Amount Accepted (ABII)]]*$BD$2,IF(t_ExtractAll[[#This Row],[IMD_Currency]]="USD",t_ExtractAll[[#This Row],[Amount Accepted (ABII)]]*$BD$3,t_ExtractAll[[#This Row],[Amount Accepted (ABII)]]))</f>
        <v>175.13</v>
      </c>
      <c r="AY167" s="20">
        <f>IF((t_ExtractAll[[#This Row],[Amount Accepted ABII '[EUR']]]-t_ExtractAll[[#This Row],[Amount Accepted Plant '[EUR']]])&lt;0,0,t_ExtractAll[[#This Row],[Amount Accepted ABII '[EUR']]]-t_ExtractAll[[#This Row],[Amount Accepted Plant '[EUR']]])</f>
        <v>0</v>
      </c>
      <c r="AZ1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8" spans="1:52" ht="14.25" hidden="1" customHeight="1" x14ac:dyDescent="0.25">
      <c r="A168" t="s">
        <v>1100</v>
      </c>
      <c r="B168" s="16">
        <v>42401</v>
      </c>
      <c r="C168" s="16">
        <v>42649</v>
      </c>
      <c r="D168" s="16">
        <v>42653</v>
      </c>
      <c r="E168">
        <v>2016099</v>
      </c>
      <c r="F168" t="s">
        <v>64</v>
      </c>
      <c r="G168" t="s">
        <v>1082</v>
      </c>
      <c r="H168" t="s">
        <v>287</v>
      </c>
      <c r="I168" t="s">
        <v>375</v>
      </c>
      <c r="J168" t="s">
        <v>118</v>
      </c>
      <c r="K168" t="s">
        <v>69</v>
      </c>
      <c r="L168" t="s">
        <v>1106</v>
      </c>
      <c r="N168" t="s">
        <v>71</v>
      </c>
      <c r="O168" t="s">
        <v>547</v>
      </c>
      <c r="P168" t="s">
        <v>1101</v>
      </c>
      <c r="R168" t="s">
        <v>1102</v>
      </c>
      <c r="U168" t="s">
        <v>108</v>
      </c>
      <c r="V168" t="s">
        <v>145</v>
      </c>
      <c r="W168">
        <v>20565</v>
      </c>
      <c r="X168" t="s">
        <v>1103</v>
      </c>
      <c r="Y168" t="s">
        <v>1107</v>
      </c>
      <c r="Z168">
        <v>0</v>
      </c>
      <c r="AB168" t="s">
        <v>97</v>
      </c>
      <c r="AC168" t="s">
        <v>98</v>
      </c>
      <c r="AE168" s="3"/>
      <c r="AF168" s="3"/>
      <c r="AG168">
        <v>20707.009999999998</v>
      </c>
      <c r="AH168" t="s">
        <v>82</v>
      </c>
      <c r="AI168" s="18">
        <v>0</v>
      </c>
      <c r="AJ168">
        <v>175.13</v>
      </c>
      <c r="AK168">
        <v>175.13</v>
      </c>
      <c r="AL168">
        <v>175.13</v>
      </c>
      <c r="AM168" s="19" t="s">
        <v>82</v>
      </c>
      <c r="AN168">
        <v>0</v>
      </c>
      <c r="AO168">
        <v>175.13</v>
      </c>
      <c r="AP168">
        <v>175.13</v>
      </c>
      <c r="AQ168">
        <v>175.13</v>
      </c>
      <c r="AR168" s="19" t="s">
        <v>82</v>
      </c>
      <c r="AS168">
        <v>0</v>
      </c>
      <c r="AT168" s="20">
        <f>IF(t_ExtractAll[[#This Row],[Currency]]="GBP",t_ExtractAll[[#This Row],[Claimed Amount]]*$BD$2,IF(t_ExtractAll[[#This Row],[Currency]]="USD",t_ExtractAll[[#This Row],[Claimed Amount]]*$BD$3,IF(t_ExtractAll[[#This Row],[Currency]]="MXN",t_ExtractAll[[#This Row],[Claimed Amount]]*$BD$4,t_ExtractAll[[#This Row],[Claimed Amount]])))</f>
        <v>20707.009999999998</v>
      </c>
      <c r="AU168" s="20">
        <f>IF(t_ExtractAll[[#This Row],[Currency2]]="GBP",t_ExtractAll[[#This Row],[Accruals Plant]]*$BD$2,IF(t_ExtractAll[[#This Row],[Currency2]]="USD",t_ExtractAll[[#This Row],[Accruals Plant]]*$BD$3,IF(t_ExtractAll[[#This Row],[Currency2]]="MXN",t_ExtractAll[[#This Row],[Accruals Plant]]*$BD$4,t_ExtractAll[[#This Row],[Accruals Plant]])))</f>
        <v>175.13</v>
      </c>
      <c r="AV168" s="20">
        <f>IF(t_ExtractAll[[#This Row],[IMD_Currency]]="GBP",t_ExtractAll[[#This Row],[Accruals ABII]]*$BD$2,IF(t_ExtractAll[[#This Row],[IMD_Currency]]="USD",t_ExtractAll[[#This Row],[Accruals ABII]]*$BD$3,t_ExtractAll[[#This Row],[Accruals ABII]]))</f>
        <v>175.13</v>
      </c>
      <c r="AW168" s="20">
        <f>IF(t_ExtractAll[[#This Row],[Currency2]]="GBP",t_ExtractAll[[#This Row],[PlantAmountAccepted]]*$BD$2,IF(t_ExtractAll[[#This Row],[Currency2]]="USD",t_ExtractAll[[#This Row],[PlantAmountAccepted]]*$BD$3,IF(t_ExtractAll[[#This Row],[Currency2]]="MXN",t_ExtractAll[[#This Row],[PlantAmountAccepted]]*$BD$4,t_ExtractAll[[#This Row],[PlantAmountAccepted]])))</f>
        <v>175.13</v>
      </c>
      <c r="AX168" s="20">
        <f>IF(t_ExtractAll[[#This Row],[IMD_Currency]]="GBP",t_ExtractAll[[#This Row],[Amount Accepted (ABII)]]*$BD$2,IF(t_ExtractAll[[#This Row],[IMD_Currency]]="USD",t_ExtractAll[[#This Row],[Amount Accepted (ABII)]]*$BD$3,t_ExtractAll[[#This Row],[Amount Accepted (ABII)]]))</f>
        <v>175.13</v>
      </c>
      <c r="AY168" s="20">
        <f>IF((t_ExtractAll[[#This Row],[Amount Accepted ABII '[EUR']]]-t_ExtractAll[[#This Row],[Amount Accepted Plant '[EUR']]])&lt;0,0,t_ExtractAll[[#This Row],[Amount Accepted ABII '[EUR']]]-t_ExtractAll[[#This Row],[Amount Accepted Plant '[EUR']]])</f>
        <v>0</v>
      </c>
      <c r="AZ1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9" spans="1:52" ht="14.25" hidden="1" customHeight="1" x14ac:dyDescent="0.25">
      <c r="A169" t="s">
        <v>1108</v>
      </c>
      <c r="B169" s="16">
        <v>42401</v>
      </c>
      <c r="C169" s="16">
        <v>42458</v>
      </c>
      <c r="D169" s="16">
        <v>42450</v>
      </c>
      <c r="E169">
        <v>2016100</v>
      </c>
      <c r="F169" t="s">
        <v>64</v>
      </c>
      <c r="G169" t="s">
        <v>65</v>
      </c>
      <c r="H169" t="s">
        <v>86</v>
      </c>
      <c r="I169" t="s">
        <v>67</v>
      </c>
      <c r="J169" t="s">
        <v>68</v>
      </c>
      <c r="K169" t="s">
        <v>88</v>
      </c>
      <c r="L169" t="s">
        <v>70</v>
      </c>
      <c r="N169" t="s">
        <v>71</v>
      </c>
      <c r="O169" t="s">
        <v>361</v>
      </c>
      <c r="P169" t="s">
        <v>1109</v>
      </c>
      <c r="Q169">
        <v>8261681</v>
      </c>
      <c r="R169" t="s">
        <v>1110</v>
      </c>
      <c r="S169">
        <v>80342488</v>
      </c>
      <c r="T169" t="s">
        <v>1111</v>
      </c>
      <c r="U169" t="s">
        <v>182</v>
      </c>
      <c r="V169" t="s">
        <v>145</v>
      </c>
      <c r="W169">
        <v>48710</v>
      </c>
      <c r="X169" t="s">
        <v>378</v>
      </c>
      <c r="Y169" t="s">
        <v>612</v>
      </c>
      <c r="Z169">
        <v>119.75</v>
      </c>
      <c r="AB169" t="s">
        <v>79</v>
      </c>
      <c r="AC169" t="s">
        <v>80</v>
      </c>
      <c r="AE169" s="3"/>
      <c r="AF169" s="3"/>
      <c r="AG169">
        <v>0</v>
      </c>
      <c r="AH169" t="s">
        <v>82</v>
      </c>
      <c r="AI169" s="18">
        <v>0</v>
      </c>
      <c r="AJ169">
        <v>0</v>
      </c>
      <c r="AK169">
        <v>0</v>
      </c>
      <c r="AM169" s="19" t="s">
        <v>82</v>
      </c>
      <c r="AN169">
        <v>0</v>
      </c>
      <c r="AO169">
        <v>0</v>
      </c>
      <c r="AP169">
        <v>0</v>
      </c>
      <c r="AR169" s="19" t="s">
        <v>82</v>
      </c>
      <c r="AS169">
        <v>73.260000000000005</v>
      </c>
      <c r="AT169" s="20">
        <f>IF(t_ExtractAll[[#This Row],[Currency]]="GBP",t_ExtractAll[[#This Row],[Claimed Amount]]*$BD$2,IF(t_ExtractAll[[#This Row],[Currency]]="USD",t_ExtractAll[[#This Row],[Claimed Amount]]*$BD$3,IF(t_ExtractAll[[#This Row],[Currency]]="MXN",t_ExtractAll[[#This Row],[Claimed Amount]]*$BD$4,t_ExtractAll[[#This Row],[Claimed Amount]])))</f>
        <v>0</v>
      </c>
      <c r="AU169" s="20">
        <f>IF(t_ExtractAll[[#This Row],[Currency2]]="GBP",t_ExtractAll[[#This Row],[Accruals Plant]]*$BD$2,IF(t_ExtractAll[[#This Row],[Currency2]]="USD",t_ExtractAll[[#This Row],[Accruals Plant]]*$BD$3,IF(t_ExtractAll[[#This Row],[Currency2]]="MXN",t_ExtractAll[[#This Row],[Accruals Plant]]*$BD$4,t_ExtractAll[[#This Row],[Accruals Plant]])))</f>
        <v>0</v>
      </c>
      <c r="AV169" s="20">
        <f>IF(t_ExtractAll[[#This Row],[IMD_Currency]]="GBP",t_ExtractAll[[#This Row],[Accruals ABII]]*$BD$2,IF(t_ExtractAll[[#This Row],[IMD_Currency]]="USD",t_ExtractAll[[#This Row],[Accruals ABII]]*$BD$3,t_ExtractAll[[#This Row],[Accruals ABII]]))</f>
        <v>0</v>
      </c>
      <c r="AW1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9" s="20">
        <f>IF(t_ExtractAll[[#This Row],[IMD_Currency]]="GBP",t_ExtractAll[[#This Row],[Amount Accepted (ABII)]]*$BD$2,IF(t_ExtractAll[[#This Row],[IMD_Currency]]="USD",t_ExtractAll[[#This Row],[Amount Accepted (ABII)]]*$BD$3,t_ExtractAll[[#This Row],[Amount Accepted (ABII)]]))</f>
        <v>0</v>
      </c>
      <c r="AY169" s="20">
        <f>IF((t_ExtractAll[[#This Row],[Amount Accepted ABII '[EUR']]]-t_ExtractAll[[#This Row],[Amount Accepted Plant '[EUR']]])&lt;0,0,t_ExtractAll[[#This Row],[Amount Accepted ABII '[EUR']]]-t_ExtractAll[[#This Row],[Amount Accepted Plant '[EUR']]])</f>
        <v>0</v>
      </c>
      <c r="AZ1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0" spans="1:52" ht="14.25" hidden="1" customHeight="1" x14ac:dyDescent="0.25">
      <c r="A170" t="s">
        <v>1112</v>
      </c>
      <c r="B170" s="16">
        <v>42398</v>
      </c>
      <c r="C170" s="16">
        <v>42418</v>
      </c>
      <c r="D170" s="16">
        <v>42424</v>
      </c>
      <c r="E170">
        <v>2016101</v>
      </c>
      <c r="F170" t="s">
        <v>64</v>
      </c>
      <c r="G170" t="s">
        <v>844</v>
      </c>
      <c r="H170" t="s">
        <v>273</v>
      </c>
      <c r="I170" t="s">
        <v>845</v>
      </c>
      <c r="J170" t="s">
        <v>118</v>
      </c>
      <c r="K170" t="s">
        <v>69</v>
      </c>
      <c r="L170" t="s">
        <v>308</v>
      </c>
      <c r="N170" t="s">
        <v>90</v>
      </c>
      <c r="O170" t="s">
        <v>131</v>
      </c>
      <c r="P170" t="s">
        <v>1113</v>
      </c>
      <c r="Q170">
        <v>7988168</v>
      </c>
      <c r="R170">
        <v>4500336347</v>
      </c>
      <c r="U170" t="s">
        <v>341</v>
      </c>
      <c r="V170" t="s">
        <v>313</v>
      </c>
      <c r="W170">
        <v>19457</v>
      </c>
      <c r="X170" t="s">
        <v>847</v>
      </c>
      <c r="Y170" t="s">
        <v>1114</v>
      </c>
      <c r="Z170">
        <v>15.84</v>
      </c>
      <c r="AB170" t="s">
        <v>97</v>
      </c>
      <c r="AC170" t="s">
        <v>98</v>
      </c>
      <c r="AD170" t="s">
        <v>1115</v>
      </c>
      <c r="AE170" s="3"/>
      <c r="AF170" s="3"/>
      <c r="AG170">
        <v>2268</v>
      </c>
      <c r="AH170" t="s">
        <v>82</v>
      </c>
      <c r="AI170" s="18">
        <v>2148</v>
      </c>
      <c r="AJ170">
        <v>120</v>
      </c>
      <c r="AK170">
        <v>2268</v>
      </c>
      <c r="AL170">
        <v>2268</v>
      </c>
      <c r="AM170" s="19" t="s">
        <v>82</v>
      </c>
      <c r="AN170">
        <v>868</v>
      </c>
      <c r="AO170">
        <v>91.69</v>
      </c>
      <c r="AP170">
        <v>959.69</v>
      </c>
      <c r="AQ170">
        <v>959.69</v>
      </c>
      <c r="AR170" s="19" t="s">
        <v>523</v>
      </c>
      <c r="AS170">
        <v>0</v>
      </c>
      <c r="AT170" s="20">
        <f>IF(t_ExtractAll[[#This Row],[Currency]]="GBP",t_ExtractAll[[#This Row],[Claimed Amount]]*$BD$2,IF(t_ExtractAll[[#This Row],[Currency]]="USD",t_ExtractAll[[#This Row],[Claimed Amount]]*$BD$3,IF(t_ExtractAll[[#This Row],[Currency]]="MXN",t_ExtractAll[[#This Row],[Claimed Amount]]*$BD$4,t_ExtractAll[[#This Row],[Claimed Amount]])))</f>
        <v>2268</v>
      </c>
      <c r="AU170" s="20">
        <f>IF(t_ExtractAll[[#This Row],[Currency2]]="GBP",t_ExtractAll[[#This Row],[Accruals Plant]]*$BD$2,IF(t_ExtractAll[[#This Row],[Currency2]]="USD",t_ExtractAll[[#This Row],[Accruals Plant]]*$BD$3,IF(t_ExtractAll[[#This Row],[Currency2]]="MXN",t_ExtractAll[[#This Row],[Accruals Plant]]*$BD$4,t_ExtractAll[[#This Row],[Accruals Plant]])))</f>
        <v>1136.0810220000001</v>
      </c>
      <c r="AV170" s="20">
        <f>IF(t_ExtractAll[[#This Row],[IMD_Currency]]="GBP",t_ExtractAll[[#This Row],[Accruals ABII]]*$BD$2,IF(t_ExtractAll[[#This Row],[IMD_Currency]]="USD",t_ExtractAll[[#This Row],[Accruals ABII]]*$BD$3,t_ExtractAll[[#This Row],[Accruals ABII]]))</f>
        <v>2268</v>
      </c>
      <c r="AW170" s="20">
        <f>IF(t_ExtractAll[[#This Row],[Currency2]]="GBP",t_ExtractAll[[#This Row],[PlantAmountAccepted]]*$BD$2,IF(t_ExtractAll[[#This Row],[Currency2]]="USD",t_ExtractAll[[#This Row],[PlantAmountAccepted]]*$BD$3,IF(t_ExtractAll[[#This Row],[Currency2]]="MXN",t_ExtractAll[[#This Row],[PlantAmountAccepted]]*$BD$4,t_ExtractAll[[#This Row],[PlantAmountAccepted]])))</f>
        <v>1136.0810220000001</v>
      </c>
      <c r="AX170" s="20">
        <f>IF(t_ExtractAll[[#This Row],[IMD_Currency]]="GBP",t_ExtractAll[[#This Row],[Amount Accepted (ABII)]]*$BD$2,IF(t_ExtractAll[[#This Row],[IMD_Currency]]="USD",t_ExtractAll[[#This Row],[Amount Accepted (ABII)]]*$BD$3,t_ExtractAll[[#This Row],[Amount Accepted (ABII)]]))</f>
        <v>2268</v>
      </c>
      <c r="AY170" s="20">
        <f>IF((t_ExtractAll[[#This Row],[Amount Accepted ABII '[EUR']]]-t_ExtractAll[[#This Row],[Amount Accepted Plant '[EUR']]])&lt;0,0,t_ExtractAll[[#This Row],[Amount Accepted ABII '[EUR']]]-t_ExtractAll[[#This Row],[Amount Accepted Plant '[EUR']]])</f>
        <v>1131.9189779999999</v>
      </c>
      <c r="AZ1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71" spans="1:52" ht="14.25" hidden="1" customHeight="1" x14ac:dyDescent="0.25">
      <c r="A171" t="s">
        <v>1116</v>
      </c>
      <c r="B171" s="16">
        <v>42396</v>
      </c>
      <c r="C171" s="16">
        <v>42422</v>
      </c>
      <c r="D171" s="16">
        <v>42422</v>
      </c>
      <c r="E171">
        <v>2016102</v>
      </c>
      <c r="F171" t="s">
        <v>64</v>
      </c>
      <c r="G171" t="s">
        <v>1117</v>
      </c>
      <c r="H171" t="s">
        <v>287</v>
      </c>
      <c r="I171" t="s">
        <v>1118</v>
      </c>
      <c r="J171" t="s">
        <v>118</v>
      </c>
      <c r="K171" t="s">
        <v>69</v>
      </c>
      <c r="L171" t="s">
        <v>70</v>
      </c>
      <c r="N171" t="s">
        <v>71</v>
      </c>
      <c r="O171" t="s">
        <v>72</v>
      </c>
      <c r="P171" s="3" t="s">
        <v>1119</v>
      </c>
      <c r="Q171">
        <v>8036552</v>
      </c>
      <c r="R171">
        <v>15000599</v>
      </c>
      <c r="S171">
        <v>80316010</v>
      </c>
      <c r="U171" t="s">
        <v>75</v>
      </c>
      <c r="V171" t="s">
        <v>76</v>
      </c>
      <c r="W171">
        <v>51126</v>
      </c>
      <c r="X171" t="s">
        <v>1120</v>
      </c>
      <c r="Y171" t="s">
        <v>1121</v>
      </c>
      <c r="Z171">
        <v>987.63840000000005</v>
      </c>
      <c r="AB171" t="s">
        <v>79</v>
      </c>
      <c r="AC171" t="s">
        <v>80</v>
      </c>
      <c r="AD171" t="s">
        <v>1122</v>
      </c>
      <c r="AE171" s="3"/>
      <c r="AF171" s="3"/>
      <c r="AG171">
        <v>1556.12</v>
      </c>
      <c r="AH171" t="s">
        <v>82</v>
      </c>
      <c r="AI171" s="18">
        <v>0</v>
      </c>
      <c r="AJ171">
        <v>1556.12</v>
      </c>
      <c r="AK171">
        <v>1556.12</v>
      </c>
      <c r="AL171">
        <v>1556.12</v>
      </c>
      <c r="AM171" s="19" t="s">
        <v>82</v>
      </c>
      <c r="AN171">
        <v>0</v>
      </c>
      <c r="AO171">
        <v>0</v>
      </c>
      <c r="AP171">
        <v>0</v>
      </c>
      <c r="AQ171">
        <v>0</v>
      </c>
      <c r="AR171" s="19" t="s">
        <v>82</v>
      </c>
      <c r="AS171">
        <v>1556.12</v>
      </c>
      <c r="AT171" s="20">
        <f>IF(t_ExtractAll[[#This Row],[Currency]]="GBP",t_ExtractAll[[#This Row],[Claimed Amount]]*$BD$2,IF(t_ExtractAll[[#This Row],[Currency]]="USD",t_ExtractAll[[#This Row],[Claimed Amount]]*$BD$3,IF(t_ExtractAll[[#This Row],[Currency]]="MXN",t_ExtractAll[[#This Row],[Claimed Amount]]*$BD$4,t_ExtractAll[[#This Row],[Claimed Amount]])))</f>
        <v>1556.12</v>
      </c>
      <c r="AU171" s="20">
        <f>IF(t_ExtractAll[[#This Row],[Currency2]]="GBP",t_ExtractAll[[#This Row],[Accruals Plant]]*$BD$2,IF(t_ExtractAll[[#This Row],[Currency2]]="USD",t_ExtractAll[[#This Row],[Accruals Plant]]*$BD$3,IF(t_ExtractAll[[#This Row],[Currency2]]="MXN",t_ExtractAll[[#This Row],[Accruals Plant]]*$BD$4,t_ExtractAll[[#This Row],[Accruals Plant]])))</f>
        <v>0</v>
      </c>
      <c r="AV171" s="20">
        <f>IF(t_ExtractAll[[#This Row],[IMD_Currency]]="GBP",t_ExtractAll[[#This Row],[Accruals ABII]]*$BD$2,IF(t_ExtractAll[[#This Row],[IMD_Currency]]="USD",t_ExtractAll[[#This Row],[Accruals ABII]]*$BD$3,t_ExtractAll[[#This Row],[Accruals ABII]]))</f>
        <v>1556.12</v>
      </c>
      <c r="AW1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71" s="20">
        <f>IF(t_ExtractAll[[#This Row],[IMD_Currency]]="GBP",t_ExtractAll[[#This Row],[Amount Accepted (ABII)]]*$BD$2,IF(t_ExtractAll[[#This Row],[IMD_Currency]]="USD",t_ExtractAll[[#This Row],[Amount Accepted (ABII)]]*$BD$3,t_ExtractAll[[#This Row],[Amount Accepted (ABII)]]))</f>
        <v>1556.12</v>
      </c>
      <c r="AY171" s="20">
        <f>IF((t_ExtractAll[[#This Row],[Amount Accepted ABII '[EUR']]]-t_ExtractAll[[#This Row],[Amount Accepted Plant '[EUR']]])&lt;0,0,t_ExtractAll[[#This Row],[Amount Accepted ABII '[EUR']]]-t_ExtractAll[[#This Row],[Amount Accepted Plant '[EUR']]])</f>
        <v>1556.12</v>
      </c>
      <c r="AZ1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72" spans="1:52" ht="14.25" hidden="1" customHeight="1" x14ac:dyDescent="0.25">
      <c r="A172" t="s">
        <v>1123</v>
      </c>
      <c r="B172" s="16">
        <v>42402</v>
      </c>
      <c r="C172" s="16">
        <v>42567</v>
      </c>
      <c r="D172" s="16">
        <v>42567</v>
      </c>
      <c r="E172">
        <v>2016103</v>
      </c>
      <c r="F172" t="s">
        <v>64</v>
      </c>
      <c r="G172" t="s">
        <v>159</v>
      </c>
      <c r="I172" t="s">
        <v>109</v>
      </c>
      <c r="J172" t="s">
        <v>68</v>
      </c>
      <c r="K172" t="s">
        <v>88</v>
      </c>
      <c r="L172" t="s">
        <v>160</v>
      </c>
      <c r="N172" t="s">
        <v>90</v>
      </c>
      <c r="O172" t="s">
        <v>121</v>
      </c>
      <c r="P172" s="3" t="s">
        <v>1124</v>
      </c>
      <c r="Q172">
        <v>4502938390</v>
      </c>
      <c r="S172">
        <v>80349030</v>
      </c>
      <c r="U172" t="s">
        <v>75</v>
      </c>
      <c r="V172" t="s">
        <v>76</v>
      </c>
      <c r="W172">
        <v>53689</v>
      </c>
      <c r="X172" t="s">
        <v>830</v>
      </c>
      <c r="Y172" t="s">
        <v>412</v>
      </c>
      <c r="Z172">
        <v>0.1704</v>
      </c>
      <c r="AB172" t="s">
        <v>79</v>
      </c>
      <c r="AC172" t="s">
        <v>127</v>
      </c>
      <c r="AE172" s="3"/>
      <c r="AF172" s="3"/>
      <c r="AG172">
        <v>14.94</v>
      </c>
      <c r="AH172" t="s">
        <v>82</v>
      </c>
      <c r="AI172" s="18">
        <v>0</v>
      </c>
      <c r="AJ172">
        <v>0</v>
      </c>
      <c r="AK172">
        <v>0</v>
      </c>
      <c r="AM172" s="19" t="s">
        <v>82</v>
      </c>
      <c r="AN172">
        <v>14.94</v>
      </c>
      <c r="AO172">
        <v>0</v>
      </c>
      <c r="AP172">
        <v>14.94</v>
      </c>
      <c r="AR172" s="19" t="s">
        <v>82</v>
      </c>
      <c r="AS172">
        <v>0</v>
      </c>
      <c r="AT172" s="20">
        <f>IF(t_ExtractAll[[#This Row],[Currency]]="GBP",t_ExtractAll[[#This Row],[Claimed Amount]]*$BD$2,IF(t_ExtractAll[[#This Row],[Currency]]="USD",t_ExtractAll[[#This Row],[Claimed Amount]]*$BD$3,IF(t_ExtractAll[[#This Row],[Currency]]="MXN",t_ExtractAll[[#This Row],[Claimed Amount]]*$BD$4,t_ExtractAll[[#This Row],[Claimed Amount]])))</f>
        <v>14.94</v>
      </c>
      <c r="AU172" s="20">
        <f>IF(t_ExtractAll[[#This Row],[Currency2]]="GBP",t_ExtractAll[[#This Row],[Accruals Plant]]*$BD$2,IF(t_ExtractAll[[#This Row],[Currency2]]="USD",t_ExtractAll[[#This Row],[Accruals Plant]]*$BD$3,IF(t_ExtractAll[[#This Row],[Currency2]]="MXN",t_ExtractAll[[#This Row],[Accruals Plant]]*$BD$4,t_ExtractAll[[#This Row],[Accruals Plant]])))</f>
        <v>14.94</v>
      </c>
      <c r="AV172" s="20">
        <f>IF(t_ExtractAll[[#This Row],[IMD_Currency]]="GBP",t_ExtractAll[[#This Row],[Accruals ABII]]*$BD$2,IF(t_ExtractAll[[#This Row],[IMD_Currency]]="USD",t_ExtractAll[[#This Row],[Accruals ABII]]*$BD$3,t_ExtractAll[[#This Row],[Accruals ABII]]))</f>
        <v>0</v>
      </c>
      <c r="AW1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72" s="20">
        <f>IF(t_ExtractAll[[#This Row],[IMD_Currency]]="GBP",t_ExtractAll[[#This Row],[Amount Accepted (ABII)]]*$BD$2,IF(t_ExtractAll[[#This Row],[IMD_Currency]]="USD",t_ExtractAll[[#This Row],[Amount Accepted (ABII)]]*$BD$3,t_ExtractAll[[#This Row],[Amount Accepted (ABII)]]))</f>
        <v>0</v>
      </c>
      <c r="AY172" s="20">
        <f>IF((t_ExtractAll[[#This Row],[Amount Accepted ABII '[EUR']]]-t_ExtractAll[[#This Row],[Amount Accepted Plant '[EUR']]])&lt;0,0,t_ExtractAll[[#This Row],[Amount Accepted ABII '[EUR']]]-t_ExtractAll[[#This Row],[Amount Accepted Plant '[EUR']]])</f>
        <v>0</v>
      </c>
      <c r="AZ1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3" spans="1:52" ht="14.25" hidden="1" customHeight="1" x14ac:dyDescent="0.25">
      <c r="A173" t="s">
        <v>1125</v>
      </c>
      <c r="B173" s="16">
        <v>42402</v>
      </c>
      <c r="C173" s="16">
        <v>42567</v>
      </c>
      <c r="D173" s="16">
        <v>42567</v>
      </c>
      <c r="E173">
        <v>2016104</v>
      </c>
      <c r="F173" t="s">
        <v>64</v>
      </c>
      <c r="G173" t="s">
        <v>159</v>
      </c>
      <c r="I173" t="s">
        <v>109</v>
      </c>
      <c r="J173" t="s">
        <v>68</v>
      </c>
      <c r="K173" t="s">
        <v>88</v>
      </c>
      <c r="L173" t="s">
        <v>160</v>
      </c>
      <c r="N173" t="s">
        <v>90</v>
      </c>
      <c r="O173" t="s">
        <v>91</v>
      </c>
      <c r="P173" t="s">
        <v>1126</v>
      </c>
      <c r="R173">
        <v>4502939185</v>
      </c>
      <c r="S173">
        <v>80349670</v>
      </c>
      <c r="U173" t="s">
        <v>75</v>
      </c>
      <c r="V173" t="s">
        <v>76</v>
      </c>
      <c r="W173">
        <v>53689</v>
      </c>
      <c r="X173" t="s">
        <v>830</v>
      </c>
      <c r="Y173" t="s">
        <v>412</v>
      </c>
      <c r="Z173">
        <v>0.1704</v>
      </c>
      <c r="AB173" t="s">
        <v>97</v>
      </c>
      <c r="AC173" t="s">
        <v>98</v>
      </c>
      <c r="AE173" s="3"/>
      <c r="AF173" s="3"/>
      <c r="AG173">
        <v>14.94</v>
      </c>
      <c r="AH173" t="s">
        <v>82</v>
      </c>
      <c r="AI173" s="18">
        <v>0</v>
      </c>
      <c r="AJ173">
        <v>0</v>
      </c>
      <c r="AK173">
        <v>0</v>
      </c>
      <c r="AM173" s="19" t="s">
        <v>82</v>
      </c>
      <c r="AN173">
        <v>14.94</v>
      </c>
      <c r="AO173">
        <v>0</v>
      </c>
      <c r="AP173">
        <v>14.94</v>
      </c>
      <c r="AR173" s="19" t="s">
        <v>82</v>
      </c>
      <c r="AS173">
        <v>0</v>
      </c>
      <c r="AT173" s="20">
        <f>IF(t_ExtractAll[[#This Row],[Currency]]="GBP",t_ExtractAll[[#This Row],[Claimed Amount]]*$BD$2,IF(t_ExtractAll[[#This Row],[Currency]]="USD",t_ExtractAll[[#This Row],[Claimed Amount]]*$BD$3,IF(t_ExtractAll[[#This Row],[Currency]]="MXN",t_ExtractAll[[#This Row],[Claimed Amount]]*$BD$4,t_ExtractAll[[#This Row],[Claimed Amount]])))</f>
        <v>14.94</v>
      </c>
      <c r="AU173" s="20">
        <f>IF(t_ExtractAll[[#This Row],[Currency2]]="GBP",t_ExtractAll[[#This Row],[Accruals Plant]]*$BD$2,IF(t_ExtractAll[[#This Row],[Currency2]]="USD",t_ExtractAll[[#This Row],[Accruals Plant]]*$BD$3,IF(t_ExtractAll[[#This Row],[Currency2]]="MXN",t_ExtractAll[[#This Row],[Accruals Plant]]*$BD$4,t_ExtractAll[[#This Row],[Accruals Plant]])))</f>
        <v>14.94</v>
      </c>
      <c r="AV173" s="20">
        <f>IF(t_ExtractAll[[#This Row],[IMD_Currency]]="GBP",t_ExtractAll[[#This Row],[Accruals ABII]]*$BD$2,IF(t_ExtractAll[[#This Row],[IMD_Currency]]="USD",t_ExtractAll[[#This Row],[Accruals ABII]]*$BD$3,t_ExtractAll[[#This Row],[Accruals ABII]]))</f>
        <v>0</v>
      </c>
      <c r="AW1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73" s="20">
        <f>IF(t_ExtractAll[[#This Row],[IMD_Currency]]="GBP",t_ExtractAll[[#This Row],[Amount Accepted (ABII)]]*$BD$2,IF(t_ExtractAll[[#This Row],[IMD_Currency]]="USD",t_ExtractAll[[#This Row],[Amount Accepted (ABII)]]*$BD$3,t_ExtractAll[[#This Row],[Amount Accepted (ABII)]]))</f>
        <v>0</v>
      </c>
      <c r="AY173" s="20">
        <f>IF((t_ExtractAll[[#This Row],[Amount Accepted ABII '[EUR']]]-t_ExtractAll[[#This Row],[Amount Accepted Plant '[EUR']]])&lt;0,0,t_ExtractAll[[#This Row],[Amount Accepted ABII '[EUR']]]-t_ExtractAll[[#This Row],[Amount Accepted Plant '[EUR']]])</f>
        <v>0</v>
      </c>
      <c r="AZ1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4" spans="1:52" ht="14.25" hidden="1" customHeight="1" x14ac:dyDescent="0.25">
      <c r="A174" t="s">
        <v>1127</v>
      </c>
      <c r="B174" s="16">
        <v>42403</v>
      </c>
      <c r="C174" s="16">
        <v>42403</v>
      </c>
      <c r="D174" s="16">
        <v>42403</v>
      </c>
      <c r="E174">
        <v>2016105</v>
      </c>
      <c r="F174" t="s">
        <v>64</v>
      </c>
      <c r="G174" t="s">
        <v>1128</v>
      </c>
      <c r="H174" t="s">
        <v>451</v>
      </c>
      <c r="I174" t="s">
        <v>1129</v>
      </c>
      <c r="J174" t="s">
        <v>118</v>
      </c>
      <c r="K174" t="s">
        <v>69</v>
      </c>
      <c r="L174" t="s">
        <v>298</v>
      </c>
      <c r="N174" t="s">
        <v>90</v>
      </c>
      <c r="O174" t="s">
        <v>91</v>
      </c>
      <c r="P174" s="3" t="s">
        <v>1130</v>
      </c>
      <c r="Q174">
        <v>8251779</v>
      </c>
      <c r="R174" t="s">
        <v>1131</v>
      </c>
      <c r="S174">
        <v>80341726</v>
      </c>
      <c r="T174" t="s">
        <v>1132</v>
      </c>
      <c r="U174" t="s">
        <v>278</v>
      </c>
      <c r="V174" t="s">
        <v>109</v>
      </c>
      <c r="W174">
        <v>6525</v>
      </c>
      <c r="X174" t="s">
        <v>279</v>
      </c>
      <c r="Y174" t="s">
        <v>379</v>
      </c>
      <c r="Z174">
        <v>1.1000000000000001</v>
      </c>
      <c r="AB174" t="s">
        <v>97</v>
      </c>
      <c r="AC174" t="s">
        <v>98</v>
      </c>
      <c r="AD174" t="s">
        <v>1133</v>
      </c>
      <c r="AE174" s="3"/>
      <c r="AF174" s="3"/>
      <c r="AG174">
        <v>155.11000000000001</v>
      </c>
      <c r="AH174" t="s">
        <v>82</v>
      </c>
      <c r="AI174" s="18">
        <v>155.11000000000001</v>
      </c>
      <c r="AJ174">
        <v>0</v>
      </c>
      <c r="AK174">
        <v>155.11000000000001</v>
      </c>
      <c r="AL174">
        <v>155.11000000000001</v>
      </c>
      <c r="AM174" s="19" t="s">
        <v>82</v>
      </c>
      <c r="AN174">
        <v>62.37</v>
      </c>
      <c r="AO174">
        <v>0</v>
      </c>
      <c r="AP174">
        <v>62.37</v>
      </c>
      <c r="AQ174">
        <v>62.37</v>
      </c>
      <c r="AR174" s="19" t="s">
        <v>82</v>
      </c>
      <c r="AS174">
        <v>0</v>
      </c>
      <c r="AT174" s="20">
        <f>IF(t_ExtractAll[[#This Row],[Currency]]="GBP",t_ExtractAll[[#This Row],[Claimed Amount]]*$BD$2,IF(t_ExtractAll[[#This Row],[Currency]]="USD",t_ExtractAll[[#This Row],[Claimed Amount]]*$BD$3,IF(t_ExtractAll[[#This Row],[Currency]]="MXN",t_ExtractAll[[#This Row],[Claimed Amount]]*$BD$4,t_ExtractAll[[#This Row],[Claimed Amount]])))</f>
        <v>155.11000000000001</v>
      </c>
      <c r="AU174" s="20">
        <f>IF(t_ExtractAll[[#This Row],[Currency2]]="GBP",t_ExtractAll[[#This Row],[Accruals Plant]]*$BD$2,IF(t_ExtractAll[[#This Row],[Currency2]]="USD",t_ExtractAll[[#This Row],[Accruals Plant]]*$BD$3,IF(t_ExtractAll[[#This Row],[Currency2]]="MXN",t_ExtractAll[[#This Row],[Accruals Plant]]*$BD$4,t_ExtractAll[[#This Row],[Accruals Plant]])))</f>
        <v>62.37</v>
      </c>
      <c r="AV174" s="20">
        <f>IF(t_ExtractAll[[#This Row],[IMD_Currency]]="GBP",t_ExtractAll[[#This Row],[Accruals ABII]]*$BD$2,IF(t_ExtractAll[[#This Row],[IMD_Currency]]="USD",t_ExtractAll[[#This Row],[Accruals ABII]]*$BD$3,t_ExtractAll[[#This Row],[Accruals ABII]]))</f>
        <v>155.11000000000001</v>
      </c>
      <c r="AW174" s="20">
        <f>IF(t_ExtractAll[[#This Row],[Currency2]]="GBP",t_ExtractAll[[#This Row],[PlantAmountAccepted]]*$BD$2,IF(t_ExtractAll[[#This Row],[Currency2]]="USD",t_ExtractAll[[#This Row],[PlantAmountAccepted]]*$BD$3,IF(t_ExtractAll[[#This Row],[Currency2]]="MXN",t_ExtractAll[[#This Row],[PlantAmountAccepted]]*$BD$4,t_ExtractAll[[#This Row],[PlantAmountAccepted]])))</f>
        <v>62.37</v>
      </c>
      <c r="AX174" s="20">
        <f>IF(t_ExtractAll[[#This Row],[IMD_Currency]]="GBP",t_ExtractAll[[#This Row],[Amount Accepted (ABII)]]*$BD$2,IF(t_ExtractAll[[#This Row],[IMD_Currency]]="USD",t_ExtractAll[[#This Row],[Amount Accepted (ABII)]]*$BD$3,t_ExtractAll[[#This Row],[Amount Accepted (ABII)]]))</f>
        <v>155.11000000000001</v>
      </c>
      <c r="AY174" s="20">
        <f>IF((t_ExtractAll[[#This Row],[Amount Accepted ABII '[EUR']]]-t_ExtractAll[[#This Row],[Amount Accepted Plant '[EUR']]])&lt;0,0,t_ExtractAll[[#This Row],[Amount Accepted ABII '[EUR']]]-t_ExtractAll[[#This Row],[Amount Accepted Plant '[EUR']]])</f>
        <v>92.740000000000009</v>
      </c>
      <c r="AZ1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75" spans="1:52" ht="14.25" hidden="1" customHeight="1" x14ac:dyDescent="0.25">
      <c r="A175" t="s">
        <v>1134</v>
      </c>
      <c r="B175" s="16">
        <v>42401</v>
      </c>
      <c r="C175" s="16">
        <v>42410</v>
      </c>
      <c r="D175" s="16">
        <v>42444</v>
      </c>
      <c r="E175">
        <v>2016106</v>
      </c>
      <c r="F175" t="s">
        <v>64</v>
      </c>
      <c r="G175" t="s">
        <v>1135</v>
      </c>
      <c r="H175" t="s">
        <v>86</v>
      </c>
      <c r="I175" t="s">
        <v>1136</v>
      </c>
      <c r="J175" t="s">
        <v>118</v>
      </c>
      <c r="K175" t="s">
        <v>69</v>
      </c>
      <c r="L175" t="s">
        <v>275</v>
      </c>
      <c r="N175" t="s">
        <v>90</v>
      </c>
      <c r="O175" t="s">
        <v>121</v>
      </c>
      <c r="P175" t="s">
        <v>1137</v>
      </c>
      <c r="Q175">
        <v>8047086</v>
      </c>
      <c r="R175">
        <v>29538194</v>
      </c>
      <c r="U175" t="s">
        <v>515</v>
      </c>
      <c r="V175" t="s">
        <v>109</v>
      </c>
      <c r="W175">
        <v>43521</v>
      </c>
      <c r="X175" t="s">
        <v>677</v>
      </c>
      <c r="Y175" t="s">
        <v>1138</v>
      </c>
      <c r="Z175">
        <v>30</v>
      </c>
      <c r="AB175" t="s">
        <v>79</v>
      </c>
      <c r="AC175" t="s">
        <v>127</v>
      </c>
      <c r="AD175" t="s">
        <v>1139</v>
      </c>
      <c r="AE175" s="3"/>
      <c r="AF175" s="3"/>
      <c r="AG175">
        <v>0</v>
      </c>
      <c r="AH175" t="s">
        <v>82</v>
      </c>
      <c r="AI175" s="18">
        <v>0</v>
      </c>
      <c r="AJ175">
        <v>0</v>
      </c>
      <c r="AK175">
        <v>0</v>
      </c>
      <c r="AL175">
        <v>0</v>
      </c>
      <c r="AM175" s="19" t="s">
        <v>82</v>
      </c>
      <c r="AN175">
        <v>0</v>
      </c>
      <c r="AO175">
        <v>0</v>
      </c>
      <c r="AP175">
        <v>0</v>
      </c>
      <c r="AQ175">
        <v>0</v>
      </c>
      <c r="AR175" s="19" t="s">
        <v>82</v>
      </c>
      <c r="AS175">
        <v>0</v>
      </c>
      <c r="AT175" s="20">
        <f>IF(t_ExtractAll[[#This Row],[Currency]]="GBP",t_ExtractAll[[#This Row],[Claimed Amount]]*$BD$2,IF(t_ExtractAll[[#This Row],[Currency]]="USD",t_ExtractAll[[#This Row],[Claimed Amount]]*$BD$3,IF(t_ExtractAll[[#This Row],[Currency]]="MXN",t_ExtractAll[[#This Row],[Claimed Amount]]*$BD$4,t_ExtractAll[[#This Row],[Claimed Amount]])))</f>
        <v>0</v>
      </c>
      <c r="AU175" s="20">
        <f>IF(t_ExtractAll[[#This Row],[Currency2]]="GBP",t_ExtractAll[[#This Row],[Accruals Plant]]*$BD$2,IF(t_ExtractAll[[#This Row],[Currency2]]="USD",t_ExtractAll[[#This Row],[Accruals Plant]]*$BD$3,IF(t_ExtractAll[[#This Row],[Currency2]]="MXN",t_ExtractAll[[#This Row],[Accruals Plant]]*$BD$4,t_ExtractAll[[#This Row],[Accruals Plant]])))</f>
        <v>0</v>
      </c>
      <c r="AV175" s="20">
        <f>IF(t_ExtractAll[[#This Row],[IMD_Currency]]="GBP",t_ExtractAll[[#This Row],[Accruals ABII]]*$BD$2,IF(t_ExtractAll[[#This Row],[IMD_Currency]]="USD",t_ExtractAll[[#This Row],[Accruals ABII]]*$BD$3,t_ExtractAll[[#This Row],[Accruals ABII]]))</f>
        <v>0</v>
      </c>
      <c r="AW1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75" s="20">
        <f>IF(t_ExtractAll[[#This Row],[IMD_Currency]]="GBP",t_ExtractAll[[#This Row],[Amount Accepted (ABII)]]*$BD$2,IF(t_ExtractAll[[#This Row],[IMD_Currency]]="USD",t_ExtractAll[[#This Row],[Amount Accepted (ABII)]]*$BD$3,t_ExtractAll[[#This Row],[Amount Accepted (ABII)]]))</f>
        <v>0</v>
      </c>
      <c r="AY175" s="20">
        <f>IF((t_ExtractAll[[#This Row],[Amount Accepted ABII '[EUR']]]-t_ExtractAll[[#This Row],[Amount Accepted Plant '[EUR']]])&lt;0,0,t_ExtractAll[[#This Row],[Amount Accepted ABII '[EUR']]]-t_ExtractAll[[#This Row],[Amount Accepted Plant '[EUR']]])</f>
        <v>0</v>
      </c>
      <c r="AZ1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6" spans="1:52" ht="14.25" hidden="1" customHeight="1" x14ac:dyDescent="0.25">
      <c r="A176" t="s">
        <v>1140</v>
      </c>
      <c r="B176" s="16">
        <v>42401</v>
      </c>
      <c r="C176" s="16">
        <v>42403</v>
      </c>
      <c r="D176" s="16">
        <v>42424</v>
      </c>
      <c r="E176">
        <v>2016107</v>
      </c>
      <c r="F176" t="s">
        <v>64</v>
      </c>
      <c r="G176" t="s">
        <v>428</v>
      </c>
      <c r="H176" t="s">
        <v>86</v>
      </c>
      <c r="I176" t="s">
        <v>429</v>
      </c>
      <c r="J176" t="s">
        <v>118</v>
      </c>
      <c r="K176" t="s">
        <v>69</v>
      </c>
      <c r="L176" t="s">
        <v>195</v>
      </c>
      <c r="N176" t="s">
        <v>161</v>
      </c>
      <c r="O176" t="s">
        <v>177</v>
      </c>
      <c r="P176" t="s">
        <v>1141</v>
      </c>
      <c r="Q176">
        <v>7875979</v>
      </c>
      <c r="R176" t="s">
        <v>1142</v>
      </c>
      <c r="U176" t="s">
        <v>182</v>
      </c>
      <c r="V176" t="s">
        <v>145</v>
      </c>
      <c r="W176">
        <v>33252</v>
      </c>
      <c r="X176" t="s">
        <v>693</v>
      </c>
      <c r="Y176" t="s">
        <v>1143</v>
      </c>
      <c r="Z176">
        <v>0.3</v>
      </c>
      <c r="AB176" t="s">
        <v>112</v>
      </c>
      <c r="AC176" t="s">
        <v>185</v>
      </c>
      <c r="AE176" s="3"/>
      <c r="AF176" s="3"/>
      <c r="AG176">
        <v>32.5</v>
      </c>
      <c r="AH176" t="s">
        <v>82</v>
      </c>
      <c r="AI176" s="18">
        <v>32.5</v>
      </c>
      <c r="AJ176">
        <v>0</v>
      </c>
      <c r="AK176">
        <v>32.5</v>
      </c>
      <c r="AL176">
        <v>32.5</v>
      </c>
      <c r="AM176" s="19" t="s">
        <v>82</v>
      </c>
      <c r="AN176">
        <v>26.35</v>
      </c>
      <c r="AO176">
        <v>0</v>
      </c>
      <c r="AP176">
        <v>26.35</v>
      </c>
      <c r="AQ176">
        <v>26.35</v>
      </c>
      <c r="AR176" s="19" t="s">
        <v>82</v>
      </c>
      <c r="AS176">
        <v>0</v>
      </c>
      <c r="AT176" s="20">
        <f>IF(t_ExtractAll[[#This Row],[Currency]]="GBP",t_ExtractAll[[#This Row],[Claimed Amount]]*$BD$2,IF(t_ExtractAll[[#This Row],[Currency]]="USD",t_ExtractAll[[#This Row],[Claimed Amount]]*$BD$3,IF(t_ExtractAll[[#This Row],[Currency]]="MXN",t_ExtractAll[[#This Row],[Claimed Amount]]*$BD$4,t_ExtractAll[[#This Row],[Claimed Amount]])))</f>
        <v>32.5</v>
      </c>
      <c r="AU176" s="20">
        <f>IF(t_ExtractAll[[#This Row],[Currency2]]="GBP",t_ExtractAll[[#This Row],[Accruals Plant]]*$BD$2,IF(t_ExtractAll[[#This Row],[Currency2]]="USD",t_ExtractAll[[#This Row],[Accruals Plant]]*$BD$3,IF(t_ExtractAll[[#This Row],[Currency2]]="MXN",t_ExtractAll[[#This Row],[Accruals Plant]]*$BD$4,t_ExtractAll[[#This Row],[Accruals Plant]])))</f>
        <v>26.35</v>
      </c>
      <c r="AV176" s="20">
        <f>IF(t_ExtractAll[[#This Row],[IMD_Currency]]="GBP",t_ExtractAll[[#This Row],[Accruals ABII]]*$BD$2,IF(t_ExtractAll[[#This Row],[IMD_Currency]]="USD",t_ExtractAll[[#This Row],[Accruals ABII]]*$BD$3,t_ExtractAll[[#This Row],[Accruals ABII]]))</f>
        <v>32.5</v>
      </c>
      <c r="AW176" s="20">
        <f>IF(t_ExtractAll[[#This Row],[Currency2]]="GBP",t_ExtractAll[[#This Row],[PlantAmountAccepted]]*$BD$2,IF(t_ExtractAll[[#This Row],[Currency2]]="USD",t_ExtractAll[[#This Row],[PlantAmountAccepted]]*$BD$3,IF(t_ExtractAll[[#This Row],[Currency2]]="MXN",t_ExtractAll[[#This Row],[PlantAmountAccepted]]*$BD$4,t_ExtractAll[[#This Row],[PlantAmountAccepted]])))</f>
        <v>26.35</v>
      </c>
      <c r="AX176" s="20">
        <f>IF(t_ExtractAll[[#This Row],[IMD_Currency]]="GBP",t_ExtractAll[[#This Row],[Amount Accepted (ABII)]]*$BD$2,IF(t_ExtractAll[[#This Row],[IMD_Currency]]="USD",t_ExtractAll[[#This Row],[Amount Accepted (ABII)]]*$BD$3,t_ExtractAll[[#This Row],[Amount Accepted (ABII)]]))</f>
        <v>32.5</v>
      </c>
      <c r="AY176" s="20">
        <f>IF((t_ExtractAll[[#This Row],[Amount Accepted ABII '[EUR']]]-t_ExtractAll[[#This Row],[Amount Accepted Plant '[EUR']]])&lt;0,0,t_ExtractAll[[#This Row],[Amount Accepted ABII '[EUR']]]-t_ExtractAll[[#This Row],[Amount Accepted Plant '[EUR']]])</f>
        <v>6.1499999999999986</v>
      </c>
      <c r="AZ1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7" spans="1:52" ht="14.25" hidden="1" customHeight="1" x14ac:dyDescent="0.25">
      <c r="A177" t="s">
        <v>1144</v>
      </c>
      <c r="B177" s="16">
        <v>42401</v>
      </c>
      <c r="C177" s="16">
        <v>42446</v>
      </c>
      <c r="D177" s="16">
        <v>42447</v>
      </c>
      <c r="E177">
        <v>2016108</v>
      </c>
      <c r="F177" t="s">
        <v>64</v>
      </c>
      <c r="G177" t="s">
        <v>428</v>
      </c>
      <c r="H177" t="s">
        <v>86</v>
      </c>
      <c r="I177" t="s">
        <v>429</v>
      </c>
      <c r="J177" t="s">
        <v>118</v>
      </c>
      <c r="K177" t="s">
        <v>69</v>
      </c>
      <c r="L177" t="s">
        <v>210</v>
      </c>
      <c r="N177" t="s">
        <v>161</v>
      </c>
      <c r="O177" t="s">
        <v>177</v>
      </c>
      <c r="P177" t="s">
        <v>1141</v>
      </c>
      <c r="Q177">
        <v>7959654</v>
      </c>
      <c r="R177" t="s">
        <v>1145</v>
      </c>
      <c r="U177" t="s">
        <v>182</v>
      </c>
      <c r="V177" t="s">
        <v>145</v>
      </c>
      <c r="W177">
        <v>50383</v>
      </c>
      <c r="X177" t="s">
        <v>1146</v>
      </c>
      <c r="Y177" t="s">
        <v>1147</v>
      </c>
      <c r="Z177">
        <v>6.7500000000000004E-2</v>
      </c>
      <c r="AB177" t="s">
        <v>112</v>
      </c>
      <c r="AC177" t="s">
        <v>185</v>
      </c>
      <c r="AE177" s="3"/>
      <c r="AF177" s="3"/>
      <c r="AG177">
        <v>15.6</v>
      </c>
      <c r="AH177" t="s">
        <v>82</v>
      </c>
      <c r="AI177" s="18">
        <v>15.6</v>
      </c>
      <c r="AJ177">
        <v>0</v>
      </c>
      <c r="AK177">
        <v>15.6</v>
      </c>
      <c r="AL177">
        <v>15.6</v>
      </c>
      <c r="AM177" s="19" t="s">
        <v>82</v>
      </c>
      <c r="AN177">
        <v>13.58</v>
      </c>
      <c r="AO177">
        <v>0</v>
      </c>
      <c r="AP177">
        <v>13.58</v>
      </c>
      <c r="AQ177">
        <v>13.58</v>
      </c>
      <c r="AR177" s="19" t="s">
        <v>82</v>
      </c>
      <c r="AS177">
        <v>0</v>
      </c>
      <c r="AT177" s="20">
        <f>IF(t_ExtractAll[[#This Row],[Currency]]="GBP",t_ExtractAll[[#This Row],[Claimed Amount]]*$BD$2,IF(t_ExtractAll[[#This Row],[Currency]]="USD",t_ExtractAll[[#This Row],[Claimed Amount]]*$BD$3,IF(t_ExtractAll[[#This Row],[Currency]]="MXN",t_ExtractAll[[#This Row],[Claimed Amount]]*$BD$4,t_ExtractAll[[#This Row],[Claimed Amount]])))</f>
        <v>15.6</v>
      </c>
      <c r="AU177" s="20">
        <f>IF(t_ExtractAll[[#This Row],[Currency2]]="GBP",t_ExtractAll[[#This Row],[Accruals Plant]]*$BD$2,IF(t_ExtractAll[[#This Row],[Currency2]]="USD",t_ExtractAll[[#This Row],[Accruals Plant]]*$BD$3,IF(t_ExtractAll[[#This Row],[Currency2]]="MXN",t_ExtractAll[[#This Row],[Accruals Plant]]*$BD$4,t_ExtractAll[[#This Row],[Accruals Plant]])))</f>
        <v>13.58</v>
      </c>
      <c r="AV177" s="20">
        <f>IF(t_ExtractAll[[#This Row],[IMD_Currency]]="GBP",t_ExtractAll[[#This Row],[Accruals ABII]]*$BD$2,IF(t_ExtractAll[[#This Row],[IMD_Currency]]="USD",t_ExtractAll[[#This Row],[Accruals ABII]]*$BD$3,t_ExtractAll[[#This Row],[Accruals ABII]]))</f>
        <v>15.6</v>
      </c>
      <c r="AW177" s="20">
        <f>IF(t_ExtractAll[[#This Row],[Currency2]]="GBP",t_ExtractAll[[#This Row],[PlantAmountAccepted]]*$BD$2,IF(t_ExtractAll[[#This Row],[Currency2]]="USD",t_ExtractAll[[#This Row],[PlantAmountAccepted]]*$BD$3,IF(t_ExtractAll[[#This Row],[Currency2]]="MXN",t_ExtractAll[[#This Row],[PlantAmountAccepted]]*$BD$4,t_ExtractAll[[#This Row],[PlantAmountAccepted]])))</f>
        <v>13.58</v>
      </c>
      <c r="AX177" s="20">
        <f>IF(t_ExtractAll[[#This Row],[IMD_Currency]]="GBP",t_ExtractAll[[#This Row],[Amount Accepted (ABII)]]*$BD$2,IF(t_ExtractAll[[#This Row],[IMD_Currency]]="USD",t_ExtractAll[[#This Row],[Amount Accepted (ABII)]]*$BD$3,t_ExtractAll[[#This Row],[Amount Accepted (ABII)]]))</f>
        <v>15.6</v>
      </c>
      <c r="AY177" s="20">
        <f>IF((t_ExtractAll[[#This Row],[Amount Accepted ABII '[EUR']]]-t_ExtractAll[[#This Row],[Amount Accepted Plant '[EUR']]])&lt;0,0,t_ExtractAll[[#This Row],[Amount Accepted ABII '[EUR']]]-t_ExtractAll[[#This Row],[Amount Accepted Plant '[EUR']]])</f>
        <v>2.0199999999999996</v>
      </c>
      <c r="AZ1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78" spans="1:52" ht="14.25" hidden="1" customHeight="1" x14ac:dyDescent="0.25">
      <c r="A178" t="s">
        <v>1148</v>
      </c>
      <c r="B178" s="16">
        <v>42402</v>
      </c>
      <c r="C178" s="16">
        <v>42405</v>
      </c>
      <c r="D178" s="16">
        <v>42419</v>
      </c>
      <c r="E178">
        <v>2016109</v>
      </c>
      <c r="F178" t="s">
        <v>64</v>
      </c>
      <c r="G178" t="s">
        <v>844</v>
      </c>
      <c r="H178" t="s">
        <v>273</v>
      </c>
      <c r="I178" t="s">
        <v>845</v>
      </c>
      <c r="J178" t="s">
        <v>118</v>
      </c>
      <c r="K178" t="s">
        <v>69</v>
      </c>
      <c r="L178" t="s">
        <v>210</v>
      </c>
      <c r="N178" t="s">
        <v>161</v>
      </c>
      <c r="O178" t="s">
        <v>177</v>
      </c>
      <c r="P178" s="3" t="s">
        <v>1149</v>
      </c>
      <c r="Q178">
        <v>8073999</v>
      </c>
      <c r="R178">
        <v>4500346542</v>
      </c>
      <c r="U178" t="s">
        <v>182</v>
      </c>
      <c r="V178" t="s">
        <v>145</v>
      </c>
      <c r="W178">
        <v>50385</v>
      </c>
      <c r="X178" t="s">
        <v>1150</v>
      </c>
      <c r="Y178" t="s">
        <v>1151</v>
      </c>
      <c r="Z178">
        <v>1.7549999999999999</v>
      </c>
      <c r="AB178" t="s">
        <v>112</v>
      </c>
      <c r="AC178" t="s">
        <v>185</v>
      </c>
      <c r="AE178" s="3"/>
      <c r="AF178" s="3"/>
      <c r="AG178">
        <v>685.01</v>
      </c>
      <c r="AH178" t="s">
        <v>82</v>
      </c>
      <c r="AI178" s="18">
        <v>335.01</v>
      </c>
      <c r="AJ178">
        <v>350</v>
      </c>
      <c r="AK178">
        <v>685.01</v>
      </c>
      <c r="AL178">
        <v>685.01</v>
      </c>
      <c r="AM178" s="19" t="s">
        <v>82</v>
      </c>
      <c r="AN178">
        <v>146.52000000000001</v>
      </c>
      <c r="AO178">
        <v>350</v>
      </c>
      <c r="AP178">
        <v>496.52</v>
      </c>
      <c r="AQ178">
        <v>496.52</v>
      </c>
      <c r="AR178" s="19" t="s">
        <v>82</v>
      </c>
      <c r="AS178">
        <v>0</v>
      </c>
      <c r="AT178" s="20">
        <f>IF(t_ExtractAll[[#This Row],[Currency]]="GBP",t_ExtractAll[[#This Row],[Claimed Amount]]*$BD$2,IF(t_ExtractAll[[#This Row],[Currency]]="USD",t_ExtractAll[[#This Row],[Claimed Amount]]*$BD$3,IF(t_ExtractAll[[#This Row],[Currency]]="MXN",t_ExtractAll[[#This Row],[Claimed Amount]]*$BD$4,t_ExtractAll[[#This Row],[Claimed Amount]])))</f>
        <v>685.01</v>
      </c>
      <c r="AU178" s="20">
        <f>IF(t_ExtractAll[[#This Row],[Currency2]]="GBP",t_ExtractAll[[#This Row],[Accruals Plant]]*$BD$2,IF(t_ExtractAll[[#This Row],[Currency2]]="USD",t_ExtractAll[[#This Row],[Accruals Plant]]*$BD$3,IF(t_ExtractAll[[#This Row],[Currency2]]="MXN",t_ExtractAll[[#This Row],[Accruals Plant]]*$BD$4,t_ExtractAll[[#This Row],[Accruals Plant]])))</f>
        <v>496.52</v>
      </c>
      <c r="AV178" s="20">
        <f>IF(t_ExtractAll[[#This Row],[IMD_Currency]]="GBP",t_ExtractAll[[#This Row],[Accruals ABII]]*$BD$2,IF(t_ExtractAll[[#This Row],[IMD_Currency]]="USD",t_ExtractAll[[#This Row],[Accruals ABII]]*$BD$3,t_ExtractAll[[#This Row],[Accruals ABII]]))</f>
        <v>685.01</v>
      </c>
      <c r="AW178" s="20">
        <f>IF(t_ExtractAll[[#This Row],[Currency2]]="GBP",t_ExtractAll[[#This Row],[PlantAmountAccepted]]*$BD$2,IF(t_ExtractAll[[#This Row],[Currency2]]="USD",t_ExtractAll[[#This Row],[PlantAmountAccepted]]*$BD$3,IF(t_ExtractAll[[#This Row],[Currency2]]="MXN",t_ExtractAll[[#This Row],[PlantAmountAccepted]]*$BD$4,t_ExtractAll[[#This Row],[PlantAmountAccepted]])))</f>
        <v>496.52</v>
      </c>
      <c r="AX178" s="20">
        <f>IF(t_ExtractAll[[#This Row],[IMD_Currency]]="GBP",t_ExtractAll[[#This Row],[Amount Accepted (ABII)]]*$BD$2,IF(t_ExtractAll[[#This Row],[IMD_Currency]]="USD",t_ExtractAll[[#This Row],[Amount Accepted (ABII)]]*$BD$3,t_ExtractAll[[#This Row],[Amount Accepted (ABII)]]))</f>
        <v>685.01</v>
      </c>
      <c r="AY178" s="20">
        <f>IF((t_ExtractAll[[#This Row],[Amount Accepted ABII '[EUR']]]-t_ExtractAll[[#This Row],[Amount Accepted Plant '[EUR']]])&lt;0,0,t_ExtractAll[[#This Row],[Amount Accepted ABII '[EUR']]]-t_ExtractAll[[#This Row],[Amount Accepted Plant '[EUR']]])</f>
        <v>188.49</v>
      </c>
      <c r="AZ1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79" spans="1:52" ht="14.25" hidden="1" customHeight="1" x14ac:dyDescent="0.25">
      <c r="A179" t="s">
        <v>1152</v>
      </c>
      <c r="B179" s="16">
        <v>42404</v>
      </c>
      <c r="C179" s="16">
        <v>42408</v>
      </c>
      <c r="D179" s="16">
        <v>42410</v>
      </c>
      <c r="E179">
        <v>2016110</v>
      </c>
      <c r="F179" t="s">
        <v>64</v>
      </c>
      <c r="G179" t="s">
        <v>305</v>
      </c>
      <c r="H179" t="s">
        <v>306</v>
      </c>
      <c r="I179" t="s">
        <v>307</v>
      </c>
      <c r="J179" t="s">
        <v>118</v>
      </c>
      <c r="K179" t="s">
        <v>69</v>
      </c>
      <c r="L179" t="s">
        <v>139</v>
      </c>
      <c r="N179" t="s">
        <v>90</v>
      </c>
      <c r="O179" t="s">
        <v>91</v>
      </c>
      <c r="P179" s="3" t="s">
        <v>1153</v>
      </c>
      <c r="Q179">
        <v>8157694</v>
      </c>
      <c r="R179" t="s">
        <v>1154</v>
      </c>
      <c r="U179" t="s">
        <v>144</v>
      </c>
      <c r="V179" t="s">
        <v>145</v>
      </c>
      <c r="W179">
        <v>47957</v>
      </c>
      <c r="X179" t="s">
        <v>755</v>
      </c>
      <c r="Y179" t="s">
        <v>412</v>
      </c>
      <c r="Z179">
        <v>0.27263999999999999</v>
      </c>
      <c r="AB179" t="s">
        <v>97</v>
      </c>
      <c r="AC179" t="s">
        <v>98</v>
      </c>
      <c r="AD179" t="s">
        <v>1155</v>
      </c>
      <c r="AE179" s="3"/>
      <c r="AF179" s="3"/>
      <c r="AG179">
        <v>18.8</v>
      </c>
      <c r="AH179" t="s">
        <v>82</v>
      </c>
      <c r="AI179" s="18">
        <v>18.8</v>
      </c>
      <c r="AJ179">
        <v>0</v>
      </c>
      <c r="AK179">
        <v>18.8</v>
      </c>
      <c r="AL179">
        <v>18.8</v>
      </c>
      <c r="AM179" s="19" t="s">
        <v>82</v>
      </c>
      <c r="AN179">
        <v>6.6</v>
      </c>
      <c r="AO179">
        <v>0</v>
      </c>
      <c r="AP179">
        <v>6.6</v>
      </c>
      <c r="AQ179">
        <v>6.6</v>
      </c>
      <c r="AR179" s="19" t="s">
        <v>82</v>
      </c>
      <c r="AS179">
        <v>0</v>
      </c>
      <c r="AT179" s="20">
        <f>IF(t_ExtractAll[[#This Row],[Currency]]="GBP",t_ExtractAll[[#This Row],[Claimed Amount]]*$BD$2,IF(t_ExtractAll[[#This Row],[Currency]]="USD",t_ExtractAll[[#This Row],[Claimed Amount]]*$BD$3,IF(t_ExtractAll[[#This Row],[Currency]]="MXN",t_ExtractAll[[#This Row],[Claimed Amount]]*$BD$4,t_ExtractAll[[#This Row],[Claimed Amount]])))</f>
        <v>18.8</v>
      </c>
      <c r="AU179" s="20">
        <f>IF(t_ExtractAll[[#This Row],[Currency2]]="GBP",t_ExtractAll[[#This Row],[Accruals Plant]]*$BD$2,IF(t_ExtractAll[[#This Row],[Currency2]]="USD",t_ExtractAll[[#This Row],[Accruals Plant]]*$BD$3,IF(t_ExtractAll[[#This Row],[Currency2]]="MXN",t_ExtractAll[[#This Row],[Accruals Plant]]*$BD$4,t_ExtractAll[[#This Row],[Accruals Plant]])))</f>
        <v>6.6</v>
      </c>
      <c r="AV179" s="20">
        <f>IF(t_ExtractAll[[#This Row],[IMD_Currency]]="GBP",t_ExtractAll[[#This Row],[Accruals ABII]]*$BD$2,IF(t_ExtractAll[[#This Row],[IMD_Currency]]="USD",t_ExtractAll[[#This Row],[Accruals ABII]]*$BD$3,t_ExtractAll[[#This Row],[Accruals ABII]]))</f>
        <v>18.8</v>
      </c>
      <c r="AW179" s="20">
        <f>IF(t_ExtractAll[[#This Row],[Currency2]]="GBP",t_ExtractAll[[#This Row],[PlantAmountAccepted]]*$BD$2,IF(t_ExtractAll[[#This Row],[Currency2]]="USD",t_ExtractAll[[#This Row],[PlantAmountAccepted]]*$BD$3,IF(t_ExtractAll[[#This Row],[Currency2]]="MXN",t_ExtractAll[[#This Row],[PlantAmountAccepted]]*$BD$4,t_ExtractAll[[#This Row],[PlantAmountAccepted]])))</f>
        <v>6.6</v>
      </c>
      <c r="AX179" s="20">
        <f>IF(t_ExtractAll[[#This Row],[IMD_Currency]]="GBP",t_ExtractAll[[#This Row],[Amount Accepted (ABII)]]*$BD$2,IF(t_ExtractAll[[#This Row],[IMD_Currency]]="USD",t_ExtractAll[[#This Row],[Amount Accepted (ABII)]]*$BD$3,t_ExtractAll[[#This Row],[Amount Accepted (ABII)]]))</f>
        <v>18.8</v>
      </c>
      <c r="AY179" s="20">
        <f>IF((t_ExtractAll[[#This Row],[Amount Accepted ABII '[EUR']]]-t_ExtractAll[[#This Row],[Amount Accepted Plant '[EUR']]])&lt;0,0,t_ExtractAll[[#This Row],[Amount Accepted ABII '[EUR']]]-t_ExtractAll[[#This Row],[Amount Accepted Plant '[EUR']]])</f>
        <v>12.200000000000001</v>
      </c>
      <c r="AZ1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0" spans="1:52" ht="14.25" hidden="1" customHeight="1" x14ac:dyDescent="0.25">
      <c r="A180" t="s">
        <v>1156</v>
      </c>
      <c r="B180" s="16">
        <v>42404</v>
      </c>
      <c r="C180" s="16">
        <v>42642</v>
      </c>
      <c r="D180" s="16">
        <v>42642</v>
      </c>
      <c r="E180">
        <v>2016111</v>
      </c>
      <c r="F180" t="s">
        <v>64</v>
      </c>
      <c r="G180" t="s">
        <v>174</v>
      </c>
      <c r="H180" t="s">
        <v>86</v>
      </c>
      <c r="I180" t="s">
        <v>175</v>
      </c>
      <c r="J180" t="s">
        <v>68</v>
      </c>
      <c r="K180" t="s">
        <v>69</v>
      </c>
      <c r="L180" t="s">
        <v>512</v>
      </c>
      <c r="N180" t="s">
        <v>161</v>
      </c>
      <c r="O180" t="s">
        <v>177</v>
      </c>
      <c r="P180" t="s">
        <v>1157</v>
      </c>
      <c r="Q180" t="s">
        <v>1158</v>
      </c>
      <c r="R180" t="s">
        <v>1159</v>
      </c>
      <c r="S180" t="s">
        <v>1160</v>
      </c>
      <c r="T180" t="s">
        <v>1161</v>
      </c>
      <c r="U180" t="s">
        <v>515</v>
      </c>
      <c r="V180" t="s">
        <v>109</v>
      </c>
      <c r="W180">
        <v>43521</v>
      </c>
      <c r="X180" t="s">
        <v>677</v>
      </c>
      <c r="Y180" t="s">
        <v>1162</v>
      </c>
      <c r="Z180">
        <v>15.48</v>
      </c>
      <c r="AB180" t="s">
        <v>112</v>
      </c>
      <c r="AC180" t="s">
        <v>185</v>
      </c>
      <c r="AD180" t="s">
        <v>203</v>
      </c>
      <c r="AE180" s="3"/>
      <c r="AF180" s="3"/>
      <c r="AG180">
        <v>0</v>
      </c>
      <c r="AH180" t="s">
        <v>82</v>
      </c>
      <c r="AI180" s="18">
        <v>0</v>
      </c>
      <c r="AJ180">
        <v>0</v>
      </c>
      <c r="AK180">
        <v>0</v>
      </c>
      <c r="AL180">
        <v>0</v>
      </c>
      <c r="AM180" s="19" t="s">
        <v>82</v>
      </c>
      <c r="AN180">
        <v>798.51</v>
      </c>
      <c r="AO180">
        <v>0</v>
      </c>
      <c r="AP180">
        <v>798.51</v>
      </c>
      <c r="AQ180">
        <v>798.51</v>
      </c>
      <c r="AR180" s="19" t="s">
        <v>82</v>
      </c>
      <c r="AS180">
        <v>0</v>
      </c>
      <c r="AT180" s="20">
        <f>IF(t_ExtractAll[[#This Row],[Currency]]="GBP",t_ExtractAll[[#This Row],[Claimed Amount]]*$BD$2,IF(t_ExtractAll[[#This Row],[Currency]]="USD",t_ExtractAll[[#This Row],[Claimed Amount]]*$BD$3,IF(t_ExtractAll[[#This Row],[Currency]]="MXN",t_ExtractAll[[#This Row],[Claimed Amount]]*$BD$4,t_ExtractAll[[#This Row],[Claimed Amount]])))</f>
        <v>0</v>
      </c>
      <c r="AU180" s="20">
        <f>IF(t_ExtractAll[[#This Row],[Currency2]]="GBP",t_ExtractAll[[#This Row],[Accruals Plant]]*$BD$2,IF(t_ExtractAll[[#This Row],[Currency2]]="USD",t_ExtractAll[[#This Row],[Accruals Plant]]*$BD$3,IF(t_ExtractAll[[#This Row],[Currency2]]="MXN",t_ExtractAll[[#This Row],[Accruals Plant]]*$BD$4,t_ExtractAll[[#This Row],[Accruals Plant]])))</f>
        <v>798.51</v>
      </c>
      <c r="AV180" s="20">
        <f>IF(t_ExtractAll[[#This Row],[IMD_Currency]]="GBP",t_ExtractAll[[#This Row],[Accruals ABII]]*$BD$2,IF(t_ExtractAll[[#This Row],[IMD_Currency]]="USD",t_ExtractAll[[#This Row],[Accruals ABII]]*$BD$3,t_ExtractAll[[#This Row],[Accruals ABII]]))</f>
        <v>0</v>
      </c>
      <c r="AW180" s="20">
        <f>IF(t_ExtractAll[[#This Row],[Currency2]]="GBP",t_ExtractAll[[#This Row],[PlantAmountAccepted]]*$BD$2,IF(t_ExtractAll[[#This Row],[Currency2]]="USD",t_ExtractAll[[#This Row],[PlantAmountAccepted]]*$BD$3,IF(t_ExtractAll[[#This Row],[Currency2]]="MXN",t_ExtractAll[[#This Row],[PlantAmountAccepted]]*$BD$4,t_ExtractAll[[#This Row],[PlantAmountAccepted]])))</f>
        <v>798.51</v>
      </c>
      <c r="AX180" s="20">
        <f>IF(t_ExtractAll[[#This Row],[IMD_Currency]]="GBP",t_ExtractAll[[#This Row],[Amount Accepted (ABII)]]*$BD$2,IF(t_ExtractAll[[#This Row],[IMD_Currency]]="USD",t_ExtractAll[[#This Row],[Amount Accepted (ABII)]]*$BD$3,t_ExtractAll[[#This Row],[Amount Accepted (ABII)]]))</f>
        <v>0</v>
      </c>
      <c r="AY180" s="20">
        <f>IF((t_ExtractAll[[#This Row],[Amount Accepted ABII '[EUR']]]-t_ExtractAll[[#This Row],[Amount Accepted Plant '[EUR']]])&lt;0,0,t_ExtractAll[[#This Row],[Amount Accepted ABII '[EUR']]]-t_ExtractAll[[#This Row],[Amount Accepted Plant '[EUR']]])</f>
        <v>0</v>
      </c>
      <c r="AZ1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1" spans="1:52" ht="14.25" hidden="1" customHeight="1" x14ac:dyDescent="0.25">
      <c r="A181" t="s">
        <v>1163</v>
      </c>
      <c r="B181" s="16">
        <v>42404</v>
      </c>
      <c r="C181" s="16">
        <v>42642</v>
      </c>
      <c r="D181" s="16">
        <v>42642</v>
      </c>
      <c r="E181">
        <v>2016112</v>
      </c>
      <c r="F181" t="s">
        <v>64</v>
      </c>
      <c r="G181" t="s">
        <v>174</v>
      </c>
      <c r="H181" t="s">
        <v>86</v>
      </c>
      <c r="I181" t="s">
        <v>175</v>
      </c>
      <c r="J181" t="s">
        <v>68</v>
      </c>
      <c r="K181" t="s">
        <v>88</v>
      </c>
      <c r="L181" t="s">
        <v>512</v>
      </c>
      <c r="N181" t="s">
        <v>161</v>
      </c>
      <c r="O181" t="s">
        <v>177</v>
      </c>
      <c r="P181" t="s">
        <v>203</v>
      </c>
      <c r="Q181" t="s">
        <v>1164</v>
      </c>
      <c r="R181" t="s">
        <v>863</v>
      </c>
      <c r="S181" t="s">
        <v>1165</v>
      </c>
      <c r="T181" t="s">
        <v>1166</v>
      </c>
      <c r="U181" t="s">
        <v>278</v>
      </c>
      <c r="V181" t="s">
        <v>109</v>
      </c>
      <c r="W181">
        <v>47305</v>
      </c>
      <c r="X181" t="s">
        <v>697</v>
      </c>
      <c r="Y181" t="s">
        <v>1167</v>
      </c>
      <c r="Z181">
        <v>7.56</v>
      </c>
      <c r="AB181" t="s">
        <v>112</v>
      </c>
      <c r="AC181" t="s">
        <v>185</v>
      </c>
      <c r="AD181" t="s">
        <v>203</v>
      </c>
      <c r="AE181" s="3"/>
      <c r="AF181" s="3"/>
      <c r="AG181">
        <v>0</v>
      </c>
      <c r="AH181" t="s">
        <v>82</v>
      </c>
      <c r="AI181" s="18">
        <v>0</v>
      </c>
      <c r="AJ181">
        <v>0</v>
      </c>
      <c r="AK181">
        <v>0</v>
      </c>
      <c r="AM181" s="19" t="s">
        <v>82</v>
      </c>
      <c r="AN181">
        <v>386.19</v>
      </c>
      <c r="AO181">
        <v>0</v>
      </c>
      <c r="AP181">
        <v>386.19</v>
      </c>
      <c r="AR181" s="19" t="s">
        <v>82</v>
      </c>
      <c r="AS181">
        <v>0</v>
      </c>
      <c r="AT181" s="20">
        <f>IF(t_ExtractAll[[#This Row],[Currency]]="GBP",t_ExtractAll[[#This Row],[Claimed Amount]]*$BD$2,IF(t_ExtractAll[[#This Row],[Currency]]="USD",t_ExtractAll[[#This Row],[Claimed Amount]]*$BD$3,IF(t_ExtractAll[[#This Row],[Currency]]="MXN",t_ExtractAll[[#This Row],[Claimed Amount]]*$BD$4,t_ExtractAll[[#This Row],[Claimed Amount]])))</f>
        <v>0</v>
      </c>
      <c r="AU181" s="20">
        <f>IF(t_ExtractAll[[#This Row],[Currency2]]="GBP",t_ExtractAll[[#This Row],[Accruals Plant]]*$BD$2,IF(t_ExtractAll[[#This Row],[Currency2]]="USD",t_ExtractAll[[#This Row],[Accruals Plant]]*$BD$3,IF(t_ExtractAll[[#This Row],[Currency2]]="MXN",t_ExtractAll[[#This Row],[Accruals Plant]]*$BD$4,t_ExtractAll[[#This Row],[Accruals Plant]])))</f>
        <v>386.19</v>
      </c>
      <c r="AV181" s="20">
        <f>IF(t_ExtractAll[[#This Row],[IMD_Currency]]="GBP",t_ExtractAll[[#This Row],[Accruals ABII]]*$BD$2,IF(t_ExtractAll[[#This Row],[IMD_Currency]]="USD",t_ExtractAll[[#This Row],[Accruals ABII]]*$BD$3,t_ExtractAll[[#This Row],[Accruals ABII]]))</f>
        <v>0</v>
      </c>
      <c r="AW1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81" s="20">
        <f>IF(t_ExtractAll[[#This Row],[IMD_Currency]]="GBP",t_ExtractAll[[#This Row],[Amount Accepted (ABII)]]*$BD$2,IF(t_ExtractAll[[#This Row],[IMD_Currency]]="USD",t_ExtractAll[[#This Row],[Amount Accepted (ABII)]]*$BD$3,t_ExtractAll[[#This Row],[Amount Accepted (ABII)]]))</f>
        <v>0</v>
      </c>
      <c r="AY181" s="20">
        <f>IF((t_ExtractAll[[#This Row],[Amount Accepted ABII '[EUR']]]-t_ExtractAll[[#This Row],[Amount Accepted Plant '[EUR']]])&lt;0,0,t_ExtractAll[[#This Row],[Amount Accepted ABII '[EUR']]]-t_ExtractAll[[#This Row],[Amount Accepted Plant '[EUR']]])</f>
        <v>0</v>
      </c>
      <c r="AZ1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2" spans="1:52" ht="14.25" hidden="1" customHeight="1" x14ac:dyDescent="0.25">
      <c r="A182" t="s">
        <v>1168</v>
      </c>
      <c r="B182" s="16">
        <v>42404</v>
      </c>
      <c r="C182" s="16">
        <v>42660</v>
      </c>
      <c r="D182" s="16">
        <v>42660</v>
      </c>
      <c r="E182">
        <v>2016113</v>
      </c>
      <c r="F182" t="s">
        <v>64</v>
      </c>
      <c r="G182" t="s">
        <v>174</v>
      </c>
      <c r="H182" t="s">
        <v>86</v>
      </c>
      <c r="I182" t="s">
        <v>175</v>
      </c>
      <c r="J182" t="s">
        <v>68</v>
      </c>
      <c r="K182" t="s">
        <v>69</v>
      </c>
      <c r="L182" t="s">
        <v>202</v>
      </c>
      <c r="N182" t="s">
        <v>161</v>
      </c>
      <c r="O182" t="s">
        <v>177</v>
      </c>
      <c r="P182" t="s">
        <v>1169</v>
      </c>
      <c r="Q182" t="s">
        <v>1170</v>
      </c>
      <c r="R182" t="s">
        <v>1171</v>
      </c>
      <c r="S182" t="s">
        <v>1172</v>
      </c>
      <c r="T182" t="s">
        <v>1173</v>
      </c>
      <c r="U182" t="s">
        <v>108</v>
      </c>
      <c r="V182" t="s">
        <v>109</v>
      </c>
      <c r="W182">
        <v>3452</v>
      </c>
      <c r="X182" t="s">
        <v>898</v>
      </c>
      <c r="Y182" t="s">
        <v>1174</v>
      </c>
      <c r="Z182">
        <v>5.04</v>
      </c>
      <c r="AB182" t="s">
        <v>112</v>
      </c>
      <c r="AC182" t="s">
        <v>185</v>
      </c>
      <c r="AD182" t="s">
        <v>1175</v>
      </c>
      <c r="AE182" s="3"/>
      <c r="AF182" s="3"/>
      <c r="AG182">
        <v>0</v>
      </c>
      <c r="AH182" t="s">
        <v>82</v>
      </c>
      <c r="AI182" s="18">
        <v>0</v>
      </c>
      <c r="AJ182">
        <v>0</v>
      </c>
      <c r="AK182">
        <v>0</v>
      </c>
      <c r="AL182">
        <v>0</v>
      </c>
      <c r="AM182" s="19" t="s">
        <v>82</v>
      </c>
      <c r="AN182">
        <v>262.92</v>
      </c>
      <c r="AO182">
        <v>0</v>
      </c>
      <c r="AP182">
        <v>262.92</v>
      </c>
      <c r="AQ182">
        <v>262.92</v>
      </c>
      <c r="AR182" s="19" t="s">
        <v>82</v>
      </c>
      <c r="AS182">
        <v>0</v>
      </c>
      <c r="AT182" s="20">
        <f>IF(t_ExtractAll[[#This Row],[Currency]]="GBP",t_ExtractAll[[#This Row],[Claimed Amount]]*$BD$2,IF(t_ExtractAll[[#This Row],[Currency]]="USD",t_ExtractAll[[#This Row],[Claimed Amount]]*$BD$3,IF(t_ExtractAll[[#This Row],[Currency]]="MXN",t_ExtractAll[[#This Row],[Claimed Amount]]*$BD$4,t_ExtractAll[[#This Row],[Claimed Amount]])))</f>
        <v>0</v>
      </c>
      <c r="AU182" s="20">
        <f>IF(t_ExtractAll[[#This Row],[Currency2]]="GBP",t_ExtractAll[[#This Row],[Accruals Plant]]*$BD$2,IF(t_ExtractAll[[#This Row],[Currency2]]="USD",t_ExtractAll[[#This Row],[Accruals Plant]]*$BD$3,IF(t_ExtractAll[[#This Row],[Currency2]]="MXN",t_ExtractAll[[#This Row],[Accruals Plant]]*$BD$4,t_ExtractAll[[#This Row],[Accruals Plant]])))</f>
        <v>262.92</v>
      </c>
      <c r="AV182" s="20">
        <f>IF(t_ExtractAll[[#This Row],[IMD_Currency]]="GBP",t_ExtractAll[[#This Row],[Accruals ABII]]*$BD$2,IF(t_ExtractAll[[#This Row],[IMD_Currency]]="USD",t_ExtractAll[[#This Row],[Accruals ABII]]*$BD$3,t_ExtractAll[[#This Row],[Accruals ABII]]))</f>
        <v>0</v>
      </c>
      <c r="AW182" s="20">
        <f>IF(t_ExtractAll[[#This Row],[Currency2]]="GBP",t_ExtractAll[[#This Row],[PlantAmountAccepted]]*$BD$2,IF(t_ExtractAll[[#This Row],[Currency2]]="USD",t_ExtractAll[[#This Row],[PlantAmountAccepted]]*$BD$3,IF(t_ExtractAll[[#This Row],[Currency2]]="MXN",t_ExtractAll[[#This Row],[PlantAmountAccepted]]*$BD$4,t_ExtractAll[[#This Row],[PlantAmountAccepted]])))</f>
        <v>262.92</v>
      </c>
      <c r="AX182" s="20">
        <f>IF(t_ExtractAll[[#This Row],[IMD_Currency]]="GBP",t_ExtractAll[[#This Row],[Amount Accepted (ABII)]]*$BD$2,IF(t_ExtractAll[[#This Row],[IMD_Currency]]="USD",t_ExtractAll[[#This Row],[Amount Accepted (ABII)]]*$BD$3,t_ExtractAll[[#This Row],[Amount Accepted (ABII)]]))</f>
        <v>0</v>
      </c>
      <c r="AY182" s="20">
        <f>IF((t_ExtractAll[[#This Row],[Amount Accepted ABII '[EUR']]]-t_ExtractAll[[#This Row],[Amount Accepted Plant '[EUR']]])&lt;0,0,t_ExtractAll[[#This Row],[Amount Accepted ABII '[EUR']]]-t_ExtractAll[[#This Row],[Amount Accepted Plant '[EUR']]])</f>
        <v>0</v>
      </c>
      <c r="AZ1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3" spans="1:52" ht="14.25" hidden="1" customHeight="1" x14ac:dyDescent="0.25">
      <c r="A183" t="s">
        <v>1176</v>
      </c>
      <c r="B183" s="16">
        <v>42405</v>
      </c>
      <c r="C183" s="16">
        <v>42592</v>
      </c>
      <c r="D183" s="16">
        <v>42592</v>
      </c>
      <c r="E183">
        <v>2016114</v>
      </c>
      <c r="F183" t="s">
        <v>64</v>
      </c>
      <c r="G183" t="s">
        <v>174</v>
      </c>
      <c r="H183" t="s">
        <v>86</v>
      </c>
      <c r="I183" t="s">
        <v>175</v>
      </c>
      <c r="J183" t="s">
        <v>68</v>
      </c>
      <c r="K183" t="s">
        <v>69</v>
      </c>
      <c r="L183" t="s">
        <v>518</v>
      </c>
      <c r="N183" t="s">
        <v>161</v>
      </c>
      <c r="O183" t="s">
        <v>177</v>
      </c>
      <c r="P183" t="s">
        <v>203</v>
      </c>
      <c r="Q183" t="s">
        <v>1177</v>
      </c>
      <c r="R183" t="s">
        <v>1178</v>
      </c>
      <c r="S183" t="s">
        <v>1179</v>
      </c>
      <c r="T183" t="s">
        <v>1180</v>
      </c>
      <c r="U183" t="s">
        <v>521</v>
      </c>
      <c r="V183" t="s">
        <v>313</v>
      </c>
      <c r="W183">
        <v>6199</v>
      </c>
      <c r="X183" t="s">
        <v>763</v>
      </c>
      <c r="Y183" t="s">
        <v>1181</v>
      </c>
      <c r="Z183">
        <v>15.84</v>
      </c>
      <c r="AB183" t="s">
        <v>112</v>
      </c>
      <c r="AC183" t="s">
        <v>185</v>
      </c>
      <c r="AD183" t="s">
        <v>203</v>
      </c>
      <c r="AE183" s="3"/>
      <c r="AF183" s="3"/>
      <c r="AG183">
        <v>962.28</v>
      </c>
      <c r="AH183" t="s">
        <v>523</v>
      </c>
      <c r="AI183" s="18">
        <v>0</v>
      </c>
      <c r="AJ183">
        <v>0</v>
      </c>
      <c r="AK183">
        <v>0</v>
      </c>
      <c r="AL183">
        <v>0</v>
      </c>
      <c r="AM183" s="19" t="s">
        <v>82</v>
      </c>
      <c r="AN183">
        <v>962.28</v>
      </c>
      <c r="AO183">
        <v>0</v>
      </c>
      <c r="AP183">
        <v>962.28</v>
      </c>
      <c r="AQ183">
        <v>962.28</v>
      </c>
      <c r="AR183" s="19" t="s">
        <v>523</v>
      </c>
      <c r="AS183">
        <v>0</v>
      </c>
      <c r="AT183" s="20">
        <f>IF(t_ExtractAll[[#This Row],[Currency]]="GBP",t_ExtractAll[[#This Row],[Claimed Amount]]*$BD$2,IF(t_ExtractAll[[#This Row],[Currency]]="USD",t_ExtractAll[[#This Row],[Claimed Amount]]*$BD$3,IF(t_ExtractAll[[#This Row],[Currency]]="MXN",t_ExtractAll[[#This Row],[Claimed Amount]]*$BD$4,t_ExtractAll[[#This Row],[Claimed Amount]])))</f>
        <v>1139.147064</v>
      </c>
      <c r="AU183" s="20">
        <f>IF(t_ExtractAll[[#This Row],[Currency2]]="GBP",t_ExtractAll[[#This Row],[Accruals Plant]]*$BD$2,IF(t_ExtractAll[[#This Row],[Currency2]]="USD",t_ExtractAll[[#This Row],[Accruals Plant]]*$BD$3,IF(t_ExtractAll[[#This Row],[Currency2]]="MXN",t_ExtractAll[[#This Row],[Accruals Plant]]*$BD$4,t_ExtractAll[[#This Row],[Accruals Plant]])))</f>
        <v>1139.147064</v>
      </c>
      <c r="AV183" s="20">
        <f>IF(t_ExtractAll[[#This Row],[IMD_Currency]]="GBP",t_ExtractAll[[#This Row],[Accruals ABII]]*$BD$2,IF(t_ExtractAll[[#This Row],[IMD_Currency]]="USD",t_ExtractAll[[#This Row],[Accruals ABII]]*$BD$3,t_ExtractAll[[#This Row],[Accruals ABII]]))</f>
        <v>0</v>
      </c>
      <c r="AW183" s="20">
        <f>IF(t_ExtractAll[[#This Row],[Currency2]]="GBP",t_ExtractAll[[#This Row],[PlantAmountAccepted]]*$BD$2,IF(t_ExtractAll[[#This Row],[Currency2]]="USD",t_ExtractAll[[#This Row],[PlantAmountAccepted]]*$BD$3,IF(t_ExtractAll[[#This Row],[Currency2]]="MXN",t_ExtractAll[[#This Row],[PlantAmountAccepted]]*$BD$4,t_ExtractAll[[#This Row],[PlantAmountAccepted]])))</f>
        <v>1139.147064</v>
      </c>
      <c r="AX183" s="20">
        <f>IF(t_ExtractAll[[#This Row],[IMD_Currency]]="GBP",t_ExtractAll[[#This Row],[Amount Accepted (ABII)]]*$BD$2,IF(t_ExtractAll[[#This Row],[IMD_Currency]]="USD",t_ExtractAll[[#This Row],[Amount Accepted (ABII)]]*$BD$3,t_ExtractAll[[#This Row],[Amount Accepted (ABII)]]))</f>
        <v>0</v>
      </c>
      <c r="AY183" s="20">
        <f>IF((t_ExtractAll[[#This Row],[Amount Accepted ABII '[EUR']]]-t_ExtractAll[[#This Row],[Amount Accepted Plant '[EUR']]])&lt;0,0,t_ExtractAll[[#This Row],[Amount Accepted ABII '[EUR']]]-t_ExtractAll[[#This Row],[Amount Accepted Plant '[EUR']]])</f>
        <v>0</v>
      </c>
      <c r="AZ1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84" spans="1:52" ht="14.25" hidden="1" customHeight="1" x14ac:dyDescent="0.25">
      <c r="A184" t="s">
        <v>1182</v>
      </c>
      <c r="B184" s="16">
        <v>42405</v>
      </c>
      <c r="C184" s="16">
        <v>42429</v>
      </c>
      <c r="D184" s="16">
        <v>42429</v>
      </c>
      <c r="E184">
        <v>2016115</v>
      </c>
      <c r="F184" t="s">
        <v>64</v>
      </c>
      <c r="G184" t="s">
        <v>174</v>
      </c>
      <c r="H184" t="s">
        <v>86</v>
      </c>
      <c r="I184" t="s">
        <v>175</v>
      </c>
      <c r="J184" t="s">
        <v>68</v>
      </c>
      <c r="K184" t="s">
        <v>69</v>
      </c>
      <c r="L184" t="s">
        <v>187</v>
      </c>
      <c r="N184" t="s">
        <v>161</v>
      </c>
      <c r="O184" t="s">
        <v>177</v>
      </c>
      <c r="P184" s="3" t="s">
        <v>1183</v>
      </c>
      <c r="Q184" t="s">
        <v>1184</v>
      </c>
      <c r="R184" t="s">
        <v>1185</v>
      </c>
      <c r="S184" t="s">
        <v>1186</v>
      </c>
      <c r="T184" t="s">
        <v>1187</v>
      </c>
      <c r="U184" t="s">
        <v>182</v>
      </c>
      <c r="V184" t="s">
        <v>145</v>
      </c>
      <c r="W184">
        <v>48273</v>
      </c>
      <c r="X184" t="s">
        <v>1188</v>
      </c>
      <c r="Y184" t="s">
        <v>1189</v>
      </c>
      <c r="Z184">
        <v>135.9864</v>
      </c>
      <c r="AB184" t="s">
        <v>112</v>
      </c>
      <c r="AC184" t="s">
        <v>185</v>
      </c>
      <c r="AD184" t="s">
        <v>1190</v>
      </c>
      <c r="AE184" s="3"/>
      <c r="AF184" s="3"/>
      <c r="AG184">
        <v>0</v>
      </c>
      <c r="AH184" t="s">
        <v>82</v>
      </c>
      <c r="AI184" s="18">
        <v>0</v>
      </c>
      <c r="AJ184">
        <v>0</v>
      </c>
      <c r="AK184">
        <v>0</v>
      </c>
      <c r="AL184">
        <v>0</v>
      </c>
      <c r="AM184" s="19" t="s">
        <v>82</v>
      </c>
      <c r="AN184">
        <v>11281.82</v>
      </c>
      <c r="AO184">
        <v>0</v>
      </c>
      <c r="AP184">
        <v>11281.82</v>
      </c>
      <c r="AQ184">
        <v>11281.82</v>
      </c>
      <c r="AR184" s="19" t="s">
        <v>82</v>
      </c>
      <c r="AS184">
        <v>0</v>
      </c>
      <c r="AT184" s="20">
        <f>IF(t_ExtractAll[[#This Row],[Currency]]="GBP",t_ExtractAll[[#This Row],[Claimed Amount]]*$BD$2,IF(t_ExtractAll[[#This Row],[Currency]]="USD",t_ExtractAll[[#This Row],[Claimed Amount]]*$BD$3,IF(t_ExtractAll[[#This Row],[Currency]]="MXN",t_ExtractAll[[#This Row],[Claimed Amount]]*$BD$4,t_ExtractAll[[#This Row],[Claimed Amount]])))</f>
        <v>0</v>
      </c>
      <c r="AU184" s="20">
        <f>IF(t_ExtractAll[[#This Row],[Currency2]]="GBP",t_ExtractAll[[#This Row],[Accruals Plant]]*$BD$2,IF(t_ExtractAll[[#This Row],[Currency2]]="USD",t_ExtractAll[[#This Row],[Accruals Plant]]*$BD$3,IF(t_ExtractAll[[#This Row],[Currency2]]="MXN",t_ExtractAll[[#This Row],[Accruals Plant]]*$BD$4,t_ExtractAll[[#This Row],[Accruals Plant]])))</f>
        <v>11281.82</v>
      </c>
      <c r="AV184" s="20">
        <f>IF(t_ExtractAll[[#This Row],[IMD_Currency]]="GBP",t_ExtractAll[[#This Row],[Accruals ABII]]*$BD$2,IF(t_ExtractAll[[#This Row],[IMD_Currency]]="USD",t_ExtractAll[[#This Row],[Accruals ABII]]*$BD$3,t_ExtractAll[[#This Row],[Accruals ABII]]))</f>
        <v>0</v>
      </c>
      <c r="AW184" s="20">
        <f>IF(t_ExtractAll[[#This Row],[Currency2]]="GBP",t_ExtractAll[[#This Row],[PlantAmountAccepted]]*$BD$2,IF(t_ExtractAll[[#This Row],[Currency2]]="USD",t_ExtractAll[[#This Row],[PlantAmountAccepted]]*$BD$3,IF(t_ExtractAll[[#This Row],[Currency2]]="MXN",t_ExtractAll[[#This Row],[PlantAmountAccepted]]*$BD$4,t_ExtractAll[[#This Row],[PlantAmountAccepted]])))</f>
        <v>11281.82</v>
      </c>
      <c r="AX184" s="20">
        <f>IF(t_ExtractAll[[#This Row],[IMD_Currency]]="GBP",t_ExtractAll[[#This Row],[Amount Accepted (ABII)]]*$BD$2,IF(t_ExtractAll[[#This Row],[IMD_Currency]]="USD",t_ExtractAll[[#This Row],[Amount Accepted (ABII)]]*$BD$3,t_ExtractAll[[#This Row],[Amount Accepted (ABII)]]))</f>
        <v>0</v>
      </c>
      <c r="AY184" s="20">
        <f>IF((t_ExtractAll[[#This Row],[Amount Accepted ABII '[EUR']]]-t_ExtractAll[[#This Row],[Amount Accepted Plant '[EUR']]])&lt;0,0,t_ExtractAll[[#This Row],[Amount Accepted ABII '[EUR']]]-t_ExtractAll[[#This Row],[Amount Accepted Plant '[EUR']]])</f>
        <v>0</v>
      </c>
      <c r="AZ1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5" spans="1:52" ht="14.25" hidden="1" customHeight="1" x14ac:dyDescent="0.25">
      <c r="A185" t="s">
        <v>1191</v>
      </c>
      <c r="B185" s="16">
        <v>42405</v>
      </c>
      <c r="C185" s="16">
        <v>42429</v>
      </c>
      <c r="D185" s="16">
        <v>42429</v>
      </c>
      <c r="E185">
        <v>2016116</v>
      </c>
      <c r="F185" t="s">
        <v>64</v>
      </c>
      <c r="G185" t="s">
        <v>174</v>
      </c>
      <c r="H185" t="s">
        <v>86</v>
      </c>
      <c r="I185" t="s">
        <v>175</v>
      </c>
      <c r="J185" t="s">
        <v>68</v>
      </c>
      <c r="K185" t="s">
        <v>69</v>
      </c>
      <c r="L185" t="s">
        <v>1192</v>
      </c>
      <c r="N185" t="s">
        <v>161</v>
      </c>
      <c r="O185" t="s">
        <v>177</v>
      </c>
      <c r="P185" t="s">
        <v>203</v>
      </c>
      <c r="Q185" t="s">
        <v>1193</v>
      </c>
      <c r="R185" t="s">
        <v>1194</v>
      </c>
      <c r="S185" t="s">
        <v>1195</v>
      </c>
      <c r="T185" t="s">
        <v>1196</v>
      </c>
      <c r="U185" t="s">
        <v>1197</v>
      </c>
      <c r="V185" t="s">
        <v>145</v>
      </c>
      <c r="W185">
        <v>19971</v>
      </c>
      <c r="X185" t="s">
        <v>1198</v>
      </c>
      <c r="Y185" t="s">
        <v>581</v>
      </c>
      <c r="Z185">
        <v>0.36</v>
      </c>
      <c r="AB185" t="s">
        <v>112</v>
      </c>
      <c r="AC185" t="s">
        <v>185</v>
      </c>
      <c r="AD185" t="s">
        <v>1199</v>
      </c>
      <c r="AE185" s="3"/>
      <c r="AF185" s="3"/>
      <c r="AG185">
        <v>0</v>
      </c>
      <c r="AH185" t="s">
        <v>82</v>
      </c>
      <c r="AI185" s="18">
        <v>0</v>
      </c>
      <c r="AJ185">
        <v>0</v>
      </c>
      <c r="AK185">
        <v>0</v>
      </c>
      <c r="AL185">
        <v>0</v>
      </c>
      <c r="AM185" s="19" t="s">
        <v>82</v>
      </c>
      <c r="AN185">
        <v>22.83</v>
      </c>
      <c r="AO185">
        <v>0</v>
      </c>
      <c r="AP185">
        <v>22.83</v>
      </c>
      <c r="AQ185">
        <v>22.83</v>
      </c>
      <c r="AR185" s="19" t="s">
        <v>82</v>
      </c>
      <c r="AS185">
        <v>0</v>
      </c>
      <c r="AT185" s="20">
        <f>IF(t_ExtractAll[[#This Row],[Currency]]="GBP",t_ExtractAll[[#This Row],[Claimed Amount]]*$BD$2,IF(t_ExtractAll[[#This Row],[Currency]]="USD",t_ExtractAll[[#This Row],[Claimed Amount]]*$BD$3,IF(t_ExtractAll[[#This Row],[Currency]]="MXN",t_ExtractAll[[#This Row],[Claimed Amount]]*$BD$4,t_ExtractAll[[#This Row],[Claimed Amount]])))</f>
        <v>0</v>
      </c>
      <c r="AU185" s="20">
        <f>IF(t_ExtractAll[[#This Row],[Currency2]]="GBP",t_ExtractAll[[#This Row],[Accruals Plant]]*$BD$2,IF(t_ExtractAll[[#This Row],[Currency2]]="USD",t_ExtractAll[[#This Row],[Accruals Plant]]*$BD$3,IF(t_ExtractAll[[#This Row],[Currency2]]="MXN",t_ExtractAll[[#This Row],[Accruals Plant]]*$BD$4,t_ExtractAll[[#This Row],[Accruals Plant]])))</f>
        <v>22.83</v>
      </c>
      <c r="AV185" s="20">
        <f>IF(t_ExtractAll[[#This Row],[IMD_Currency]]="GBP",t_ExtractAll[[#This Row],[Accruals ABII]]*$BD$2,IF(t_ExtractAll[[#This Row],[IMD_Currency]]="USD",t_ExtractAll[[#This Row],[Accruals ABII]]*$BD$3,t_ExtractAll[[#This Row],[Accruals ABII]]))</f>
        <v>0</v>
      </c>
      <c r="AW185" s="20">
        <f>IF(t_ExtractAll[[#This Row],[Currency2]]="GBP",t_ExtractAll[[#This Row],[PlantAmountAccepted]]*$BD$2,IF(t_ExtractAll[[#This Row],[Currency2]]="USD",t_ExtractAll[[#This Row],[PlantAmountAccepted]]*$BD$3,IF(t_ExtractAll[[#This Row],[Currency2]]="MXN",t_ExtractAll[[#This Row],[PlantAmountAccepted]]*$BD$4,t_ExtractAll[[#This Row],[PlantAmountAccepted]])))</f>
        <v>22.83</v>
      </c>
      <c r="AX185" s="20">
        <f>IF(t_ExtractAll[[#This Row],[IMD_Currency]]="GBP",t_ExtractAll[[#This Row],[Amount Accepted (ABII)]]*$BD$2,IF(t_ExtractAll[[#This Row],[IMD_Currency]]="USD",t_ExtractAll[[#This Row],[Amount Accepted (ABII)]]*$BD$3,t_ExtractAll[[#This Row],[Amount Accepted (ABII)]]))</f>
        <v>0</v>
      </c>
      <c r="AY185" s="20">
        <f>IF((t_ExtractAll[[#This Row],[Amount Accepted ABII '[EUR']]]-t_ExtractAll[[#This Row],[Amount Accepted Plant '[EUR']]])&lt;0,0,t_ExtractAll[[#This Row],[Amount Accepted ABII '[EUR']]]-t_ExtractAll[[#This Row],[Amount Accepted Plant '[EUR']]])</f>
        <v>0</v>
      </c>
      <c r="AZ1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6" spans="1:52" ht="14.25" hidden="1" customHeight="1" x14ac:dyDescent="0.25">
      <c r="A186" t="s">
        <v>1200</v>
      </c>
      <c r="B186" s="16">
        <v>42403</v>
      </c>
      <c r="C186" s="16">
        <v>42425</v>
      </c>
      <c r="D186" s="16">
        <v>42425</v>
      </c>
      <c r="E186">
        <v>2016117</v>
      </c>
      <c r="F186" t="s">
        <v>64</v>
      </c>
      <c r="G186" t="s">
        <v>286</v>
      </c>
      <c r="H186" t="s">
        <v>287</v>
      </c>
      <c r="I186" t="s">
        <v>288</v>
      </c>
      <c r="J186" t="s">
        <v>118</v>
      </c>
      <c r="K186" t="s">
        <v>69</v>
      </c>
      <c r="L186" t="s">
        <v>130</v>
      </c>
      <c r="N186" t="s">
        <v>90</v>
      </c>
      <c r="O186" t="s">
        <v>121</v>
      </c>
      <c r="P186" s="3" t="s">
        <v>1201</v>
      </c>
      <c r="Q186">
        <v>8064247</v>
      </c>
      <c r="R186" t="s">
        <v>1202</v>
      </c>
      <c r="U186" t="s">
        <v>75</v>
      </c>
      <c r="V186" t="s">
        <v>76</v>
      </c>
      <c r="W186">
        <v>51137</v>
      </c>
      <c r="X186" t="s">
        <v>293</v>
      </c>
      <c r="Y186" t="s">
        <v>412</v>
      </c>
      <c r="Z186">
        <v>0.1704</v>
      </c>
      <c r="AB186" t="s">
        <v>79</v>
      </c>
      <c r="AC186" t="s">
        <v>127</v>
      </c>
      <c r="AD186" s="3" t="s">
        <v>1203</v>
      </c>
      <c r="AE186" s="3"/>
      <c r="AF186" s="3"/>
      <c r="AG186">
        <v>14.03</v>
      </c>
      <c r="AH186" t="s">
        <v>82</v>
      </c>
      <c r="AI186" s="18">
        <v>14.03</v>
      </c>
      <c r="AJ186">
        <v>0</v>
      </c>
      <c r="AK186">
        <v>14.03</v>
      </c>
      <c r="AL186">
        <v>14.03</v>
      </c>
      <c r="AM186" s="19" t="s">
        <v>82</v>
      </c>
      <c r="AN186">
        <v>0</v>
      </c>
      <c r="AO186">
        <v>0</v>
      </c>
      <c r="AP186">
        <v>0</v>
      </c>
      <c r="AQ186">
        <v>0</v>
      </c>
      <c r="AR186" s="19" t="s">
        <v>100</v>
      </c>
      <c r="AS186">
        <v>0</v>
      </c>
      <c r="AT186" s="20">
        <f>IF(t_ExtractAll[[#This Row],[Currency]]="GBP",t_ExtractAll[[#This Row],[Claimed Amount]]*$BD$2,IF(t_ExtractAll[[#This Row],[Currency]]="USD",t_ExtractAll[[#This Row],[Claimed Amount]]*$BD$3,IF(t_ExtractAll[[#This Row],[Currency]]="MXN",t_ExtractAll[[#This Row],[Claimed Amount]]*$BD$4,t_ExtractAll[[#This Row],[Claimed Amount]])))</f>
        <v>14.03</v>
      </c>
      <c r="AU186" s="20">
        <f>IF(t_ExtractAll[[#This Row],[Currency2]]="GBP",t_ExtractAll[[#This Row],[Accruals Plant]]*$BD$2,IF(t_ExtractAll[[#This Row],[Currency2]]="USD",t_ExtractAll[[#This Row],[Accruals Plant]]*$BD$3,IF(t_ExtractAll[[#This Row],[Currency2]]="MXN",t_ExtractAll[[#This Row],[Accruals Plant]]*$BD$4,t_ExtractAll[[#This Row],[Accruals Plant]])))</f>
        <v>0</v>
      </c>
      <c r="AV186" s="20">
        <f>IF(t_ExtractAll[[#This Row],[IMD_Currency]]="GBP",t_ExtractAll[[#This Row],[Accruals ABII]]*$BD$2,IF(t_ExtractAll[[#This Row],[IMD_Currency]]="USD",t_ExtractAll[[#This Row],[Accruals ABII]]*$BD$3,t_ExtractAll[[#This Row],[Accruals ABII]]))</f>
        <v>14.03</v>
      </c>
      <c r="AW1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86" s="20">
        <f>IF(t_ExtractAll[[#This Row],[IMD_Currency]]="GBP",t_ExtractAll[[#This Row],[Amount Accepted (ABII)]]*$BD$2,IF(t_ExtractAll[[#This Row],[IMD_Currency]]="USD",t_ExtractAll[[#This Row],[Amount Accepted (ABII)]]*$BD$3,t_ExtractAll[[#This Row],[Amount Accepted (ABII)]]))</f>
        <v>14.03</v>
      </c>
      <c r="AY186" s="20">
        <f>IF((t_ExtractAll[[#This Row],[Amount Accepted ABII '[EUR']]]-t_ExtractAll[[#This Row],[Amount Accepted Plant '[EUR']]])&lt;0,0,t_ExtractAll[[#This Row],[Amount Accepted ABII '[EUR']]]-t_ExtractAll[[#This Row],[Amount Accepted Plant '[EUR']]])</f>
        <v>14.03</v>
      </c>
      <c r="AZ1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7" spans="1:52" ht="14.25" hidden="1" customHeight="1" x14ac:dyDescent="0.25">
      <c r="A187" t="s">
        <v>1204</v>
      </c>
      <c r="B187" s="16">
        <v>42405</v>
      </c>
      <c r="C187" s="16">
        <v>42429</v>
      </c>
      <c r="D187" s="16">
        <v>42429</v>
      </c>
      <c r="E187">
        <v>2016118</v>
      </c>
      <c r="F187" t="s">
        <v>64</v>
      </c>
      <c r="G187" t="s">
        <v>174</v>
      </c>
      <c r="H187" t="s">
        <v>86</v>
      </c>
      <c r="I187" t="s">
        <v>175</v>
      </c>
      <c r="J187" t="s">
        <v>68</v>
      </c>
      <c r="K187" t="s">
        <v>69</v>
      </c>
      <c r="L187" t="s">
        <v>195</v>
      </c>
      <c r="N187" t="s">
        <v>161</v>
      </c>
      <c r="O187" t="s">
        <v>177</v>
      </c>
      <c r="P187" t="s">
        <v>1205</v>
      </c>
      <c r="Q187">
        <v>8002247</v>
      </c>
      <c r="R187" t="s">
        <v>1206</v>
      </c>
      <c r="S187">
        <v>80323422</v>
      </c>
      <c r="T187" t="s">
        <v>1207</v>
      </c>
      <c r="U187" t="s">
        <v>144</v>
      </c>
      <c r="V187" t="s">
        <v>145</v>
      </c>
      <c r="W187">
        <v>31206</v>
      </c>
      <c r="X187" t="s">
        <v>199</v>
      </c>
      <c r="Y187" t="s">
        <v>581</v>
      </c>
      <c r="Z187">
        <v>0.36</v>
      </c>
      <c r="AB187" t="s">
        <v>112</v>
      </c>
      <c r="AC187" t="s">
        <v>185</v>
      </c>
      <c r="AD187" t="s">
        <v>1208</v>
      </c>
      <c r="AE187" s="3"/>
      <c r="AF187" s="3"/>
      <c r="AG187">
        <v>0</v>
      </c>
      <c r="AH187" t="s">
        <v>82</v>
      </c>
      <c r="AI187" s="18">
        <v>0</v>
      </c>
      <c r="AJ187">
        <v>0</v>
      </c>
      <c r="AK187">
        <v>0</v>
      </c>
      <c r="AL187">
        <v>0</v>
      </c>
      <c r="AM187" s="19" t="s">
        <v>82</v>
      </c>
      <c r="AN187">
        <v>17.535900000000002</v>
      </c>
      <c r="AO187">
        <v>0</v>
      </c>
      <c r="AP187">
        <v>17.535900000000002</v>
      </c>
      <c r="AQ187">
        <v>17.535900000000002</v>
      </c>
      <c r="AR187" s="19" t="s">
        <v>82</v>
      </c>
      <c r="AS187">
        <v>0</v>
      </c>
      <c r="AT187" s="20">
        <f>IF(t_ExtractAll[[#This Row],[Currency]]="GBP",t_ExtractAll[[#This Row],[Claimed Amount]]*$BD$2,IF(t_ExtractAll[[#This Row],[Currency]]="USD",t_ExtractAll[[#This Row],[Claimed Amount]]*$BD$3,IF(t_ExtractAll[[#This Row],[Currency]]="MXN",t_ExtractAll[[#This Row],[Claimed Amount]]*$BD$4,t_ExtractAll[[#This Row],[Claimed Amount]])))</f>
        <v>0</v>
      </c>
      <c r="AU187" s="20">
        <f>IF(t_ExtractAll[[#This Row],[Currency2]]="GBP",t_ExtractAll[[#This Row],[Accruals Plant]]*$BD$2,IF(t_ExtractAll[[#This Row],[Currency2]]="USD",t_ExtractAll[[#This Row],[Accruals Plant]]*$BD$3,IF(t_ExtractAll[[#This Row],[Currency2]]="MXN",t_ExtractAll[[#This Row],[Accruals Plant]]*$BD$4,t_ExtractAll[[#This Row],[Accruals Plant]])))</f>
        <v>17.535900000000002</v>
      </c>
      <c r="AV187" s="20">
        <f>IF(t_ExtractAll[[#This Row],[IMD_Currency]]="GBP",t_ExtractAll[[#This Row],[Accruals ABII]]*$BD$2,IF(t_ExtractAll[[#This Row],[IMD_Currency]]="USD",t_ExtractAll[[#This Row],[Accruals ABII]]*$BD$3,t_ExtractAll[[#This Row],[Accruals ABII]]))</f>
        <v>0</v>
      </c>
      <c r="AW187" s="20">
        <f>IF(t_ExtractAll[[#This Row],[Currency2]]="GBP",t_ExtractAll[[#This Row],[PlantAmountAccepted]]*$BD$2,IF(t_ExtractAll[[#This Row],[Currency2]]="USD",t_ExtractAll[[#This Row],[PlantAmountAccepted]]*$BD$3,IF(t_ExtractAll[[#This Row],[Currency2]]="MXN",t_ExtractAll[[#This Row],[PlantAmountAccepted]]*$BD$4,t_ExtractAll[[#This Row],[PlantAmountAccepted]])))</f>
        <v>17.535900000000002</v>
      </c>
      <c r="AX187" s="20">
        <f>IF(t_ExtractAll[[#This Row],[IMD_Currency]]="GBP",t_ExtractAll[[#This Row],[Amount Accepted (ABII)]]*$BD$2,IF(t_ExtractAll[[#This Row],[IMD_Currency]]="USD",t_ExtractAll[[#This Row],[Amount Accepted (ABII)]]*$BD$3,t_ExtractAll[[#This Row],[Amount Accepted (ABII)]]))</f>
        <v>0</v>
      </c>
      <c r="AY187" s="20">
        <f>IF((t_ExtractAll[[#This Row],[Amount Accepted ABII '[EUR']]]-t_ExtractAll[[#This Row],[Amount Accepted Plant '[EUR']]])&lt;0,0,t_ExtractAll[[#This Row],[Amount Accepted ABII '[EUR']]]-t_ExtractAll[[#This Row],[Amount Accepted Plant '[EUR']]])</f>
        <v>0</v>
      </c>
      <c r="AZ1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8" spans="1:52" ht="14.25" hidden="1" customHeight="1" x14ac:dyDescent="0.25">
      <c r="A188" t="s">
        <v>1209</v>
      </c>
      <c r="B188" s="16">
        <v>42405</v>
      </c>
      <c r="C188" s="16">
        <v>42429</v>
      </c>
      <c r="D188" s="16">
        <v>42429</v>
      </c>
      <c r="E188">
        <v>2016119</v>
      </c>
      <c r="F188" t="s">
        <v>64</v>
      </c>
      <c r="G188" t="s">
        <v>174</v>
      </c>
      <c r="H188" t="s">
        <v>86</v>
      </c>
      <c r="I188" t="s">
        <v>175</v>
      </c>
      <c r="J188" t="s">
        <v>68</v>
      </c>
      <c r="K188" t="s">
        <v>69</v>
      </c>
      <c r="L188" t="s">
        <v>195</v>
      </c>
      <c r="N188" t="s">
        <v>161</v>
      </c>
      <c r="O188" t="s">
        <v>177</v>
      </c>
      <c r="P188" s="3" t="s">
        <v>1210</v>
      </c>
      <c r="Q188">
        <v>8002628</v>
      </c>
      <c r="R188" t="s">
        <v>1211</v>
      </c>
      <c r="S188">
        <v>80323432</v>
      </c>
      <c r="T188" t="s">
        <v>1212</v>
      </c>
      <c r="U188" t="s">
        <v>144</v>
      </c>
      <c r="V188" t="s">
        <v>145</v>
      </c>
      <c r="W188">
        <v>31206</v>
      </c>
      <c r="X188" t="s">
        <v>199</v>
      </c>
      <c r="Y188" t="s">
        <v>1213</v>
      </c>
      <c r="Z188">
        <v>1.44</v>
      </c>
      <c r="AB188" t="s">
        <v>112</v>
      </c>
      <c r="AC188" t="s">
        <v>185</v>
      </c>
      <c r="AE188" s="3"/>
      <c r="AF188" s="3"/>
      <c r="AG188">
        <v>0</v>
      </c>
      <c r="AH188" t="s">
        <v>82</v>
      </c>
      <c r="AI188" s="18">
        <v>0</v>
      </c>
      <c r="AJ188">
        <v>0</v>
      </c>
      <c r="AK188">
        <v>0</v>
      </c>
      <c r="AL188">
        <v>0</v>
      </c>
      <c r="AM188" s="19" t="s">
        <v>82</v>
      </c>
      <c r="AN188">
        <v>70.143600000000006</v>
      </c>
      <c r="AO188">
        <v>0</v>
      </c>
      <c r="AP188">
        <v>70.143600000000006</v>
      </c>
      <c r="AQ188">
        <v>70.143600000000006</v>
      </c>
      <c r="AR188" s="19" t="s">
        <v>82</v>
      </c>
      <c r="AS188">
        <v>0</v>
      </c>
      <c r="AT188" s="20">
        <f>IF(t_ExtractAll[[#This Row],[Currency]]="GBP",t_ExtractAll[[#This Row],[Claimed Amount]]*$BD$2,IF(t_ExtractAll[[#This Row],[Currency]]="USD",t_ExtractAll[[#This Row],[Claimed Amount]]*$BD$3,IF(t_ExtractAll[[#This Row],[Currency]]="MXN",t_ExtractAll[[#This Row],[Claimed Amount]]*$BD$4,t_ExtractAll[[#This Row],[Claimed Amount]])))</f>
        <v>0</v>
      </c>
      <c r="AU188" s="20">
        <f>IF(t_ExtractAll[[#This Row],[Currency2]]="GBP",t_ExtractAll[[#This Row],[Accruals Plant]]*$BD$2,IF(t_ExtractAll[[#This Row],[Currency2]]="USD",t_ExtractAll[[#This Row],[Accruals Plant]]*$BD$3,IF(t_ExtractAll[[#This Row],[Currency2]]="MXN",t_ExtractAll[[#This Row],[Accruals Plant]]*$BD$4,t_ExtractAll[[#This Row],[Accruals Plant]])))</f>
        <v>70.143600000000006</v>
      </c>
      <c r="AV188" s="20">
        <f>IF(t_ExtractAll[[#This Row],[IMD_Currency]]="GBP",t_ExtractAll[[#This Row],[Accruals ABII]]*$BD$2,IF(t_ExtractAll[[#This Row],[IMD_Currency]]="USD",t_ExtractAll[[#This Row],[Accruals ABII]]*$BD$3,t_ExtractAll[[#This Row],[Accruals ABII]]))</f>
        <v>0</v>
      </c>
      <c r="AW188" s="20">
        <f>IF(t_ExtractAll[[#This Row],[Currency2]]="GBP",t_ExtractAll[[#This Row],[PlantAmountAccepted]]*$BD$2,IF(t_ExtractAll[[#This Row],[Currency2]]="USD",t_ExtractAll[[#This Row],[PlantAmountAccepted]]*$BD$3,IF(t_ExtractAll[[#This Row],[Currency2]]="MXN",t_ExtractAll[[#This Row],[PlantAmountAccepted]]*$BD$4,t_ExtractAll[[#This Row],[PlantAmountAccepted]])))</f>
        <v>70.143600000000006</v>
      </c>
      <c r="AX188" s="20">
        <f>IF(t_ExtractAll[[#This Row],[IMD_Currency]]="GBP",t_ExtractAll[[#This Row],[Amount Accepted (ABII)]]*$BD$2,IF(t_ExtractAll[[#This Row],[IMD_Currency]]="USD",t_ExtractAll[[#This Row],[Amount Accepted (ABII)]]*$BD$3,t_ExtractAll[[#This Row],[Amount Accepted (ABII)]]))</f>
        <v>0</v>
      </c>
      <c r="AY188" s="20">
        <f>IF((t_ExtractAll[[#This Row],[Amount Accepted ABII '[EUR']]]-t_ExtractAll[[#This Row],[Amount Accepted Plant '[EUR']]])&lt;0,0,t_ExtractAll[[#This Row],[Amount Accepted ABII '[EUR']]]-t_ExtractAll[[#This Row],[Amount Accepted Plant '[EUR']]])</f>
        <v>0</v>
      </c>
      <c r="AZ1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89" spans="1:52" ht="14.25" hidden="1" customHeight="1" x14ac:dyDescent="0.25">
      <c r="A189" t="s">
        <v>1214</v>
      </c>
      <c r="B189" s="16">
        <v>42408</v>
      </c>
      <c r="C189" s="16">
        <v>42642</v>
      </c>
      <c r="D189" s="16">
        <v>42642</v>
      </c>
      <c r="E189">
        <v>2016120</v>
      </c>
      <c r="F189" t="s">
        <v>64</v>
      </c>
      <c r="G189" t="s">
        <v>174</v>
      </c>
      <c r="H189" t="s">
        <v>86</v>
      </c>
      <c r="I189" t="s">
        <v>175</v>
      </c>
      <c r="J189" t="s">
        <v>68</v>
      </c>
      <c r="K189" t="s">
        <v>69</v>
      </c>
      <c r="L189" t="s">
        <v>512</v>
      </c>
      <c r="N189" t="s">
        <v>161</v>
      </c>
      <c r="O189" t="s">
        <v>177</v>
      </c>
      <c r="P189" t="s">
        <v>203</v>
      </c>
      <c r="Q189" t="s">
        <v>1215</v>
      </c>
      <c r="R189" t="s">
        <v>1216</v>
      </c>
      <c r="S189">
        <v>80303284</v>
      </c>
      <c r="T189" t="s">
        <v>1217</v>
      </c>
      <c r="U189" t="s">
        <v>282</v>
      </c>
      <c r="V189" t="s">
        <v>109</v>
      </c>
      <c r="W189">
        <v>47307</v>
      </c>
      <c r="X189" t="s">
        <v>682</v>
      </c>
      <c r="Y189" t="s">
        <v>280</v>
      </c>
      <c r="Z189">
        <v>4.32</v>
      </c>
      <c r="AB189" t="s">
        <v>112</v>
      </c>
      <c r="AC189" t="s">
        <v>185</v>
      </c>
      <c r="AD189" t="s">
        <v>203</v>
      </c>
      <c r="AE189" s="3"/>
      <c r="AF189" s="3"/>
      <c r="AG189">
        <v>0</v>
      </c>
      <c r="AH189" t="s">
        <v>82</v>
      </c>
      <c r="AI189" s="18">
        <v>0</v>
      </c>
      <c r="AJ189">
        <v>0</v>
      </c>
      <c r="AK189">
        <v>0</v>
      </c>
      <c r="AL189">
        <v>0</v>
      </c>
      <c r="AM189" s="19" t="s">
        <v>82</v>
      </c>
      <c r="AN189">
        <v>239.4</v>
      </c>
      <c r="AO189">
        <v>0</v>
      </c>
      <c r="AP189">
        <v>239.4</v>
      </c>
      <c r="AQ189">
        <v>239.4</v>
      </c>
      <c r="AR189" s="19" t="s">
        <v>82</v>
      </c>
      <c r="AS189">
        <v>0</v>
      </c>
      <c r="AT189" s="20">
        <f>IF(t_ExtractAll[[#This Row],[Currency]]="GBP",t_ExtractAll[[#This Row],[Claimed Amount]]*$BD$2,IF(t_ExtractAll[[#This Row],[Currency]]="USD",t_ExtractAll[[#This Row],[Claimed Amount]]*$BD$3,IF(t_ExtractAll[[#This Row],[Currency]]="MXN",t_ExtractAll[[#This Row],[Claimed Amount]]*$BD$4,t_ExtractAll[[#This Row],[Claimed Amount]])))</f>
        <v>0</v>
      </c>
      <c r="AU189" s="20">
        <f>IF(t_ExtractAll[[#This Row],[Currency2]]="GBP",t_ExtractAll[[#This Row],[Accruals Plant]]*$BD$2,IF(t_ExtractAll[[#This Row],[Currency2]]="USD",t_ExtractAll[[#This Row],[Accruals Plant]]*$BD$3,IF(t_ExtractAll[[#This Row],[Currency2]]="MXN",t_ExtractAll[[#This Row],[Accruals Plant]]*$BD$4,t_ExtractAll[[#This Row],[Accruals Plant]])))</f>
        <v>239.4</v>
      </c>
      <c r="AV189" s="20">
        <f>IF(t_ExtractAll[[#This Row],[IMD_Currency]]="GBP",t_ExtractAll[[#This Row],[Accruals ABII]]*$BD$2,IF(t_ExtractAll[[#This Row],[IMD_Currency]]="USD",t_ExtractAll[[#This Row],[Accruals ABII]]*$BD$3,t_ExtractAll[[#This Row],[Accruals ABII]]))</f>
        <v>0</v>
      </c>
      <c r="AW189" s="20">
        <f>IF(t_ExtractAll[[#This Row],[Currency2]]="GBP",t_ExtractAll[[#This Row],[PlantAmountAccepted]]*$BD$2,IF(t_ExtractAll[[#This Row],[Currency2]]="USD",t_ExtractAll[[#This Row],[PlantAmountAccepted]]*$BD$3,IF(t_ExtractAll[[#This Row],[Currency2]]="MXN",t_ExtractAll[[#This Row],[PlantAmountAccepted]]*$BD$4,t_ExtractAll[[#This Row],[PlantAmountAccepted]])))</f>
        <v>239.4</v>
      </c>
      <c r="AX189" s="20">
        <f>IF(t_ExtractAll[[#This Row],[IMD_Currency]]="GBP",t_ExtractAll[[#This Row],[Amount Accepted (ABII)]]*$BD$2,IF(t_ExtractAll[[#This Row],[IMD_Currency]]="USD",t_ExtractAll[[#This Row],[Amount Accepted (ABII)]]*$BD$3,t_ExtractAll[[#This Row],[Amount Accepted (ABII)]]))</f>
        <v>0</v>
      </c>
      <c r="AY189" s="20">
        <f>IF((t_ExtractAll[[#This Row],[Amount Accepted ABII '[EUR']]]-t_ExtractAll[[#This Row],[Amount Accepted Plant '[EUR']]])&lt;0,0,t_ExtractAll[[#This Row],[Amount Accepted ABII '[EUR']]]-t_ExtractAll[[#This Row],[Amount Accepted Plant '[EUR']]])</f>
        <v>0</v>
      </c>
      <c r="AZ1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0" spans="1:52" ht="14.25" hidden="1" customHeight="1" x14ac:dyDescent="0.25">
      <c r="A190" t="s">
        <v>1218</v>
      </c>
      <c r="B190" s="16">
        <v>42408</v>
      </c>
      <c r="C190" s="16">
        <v>42429</v>
      </c>
      <c r="D190" s="16">
        <v>42429</v>
      </c>
      <c r="E190">
        <v>2016121</v>
      </c>
      <c r="F190" t="s">
        <v>64</v>
      </c>
      <c r="G190" t="s">
        <v>174</v>
      </c>
      <c r="H190" t="s">
        <v>86</v>
      </c>
      <c r="I190" t="s">
        <v>175</v>
      </c>
      <c r="J190" t="s">
        <v>68</v>
      </c>
      <c r="K190" t="s">
        <v>69</v>
      </c>
      <c r="L190" t="s">
        <v>187</v>
      </c>
      <c r="N190" t="s">
        <v>161</v>
      </c>
      <c r="O190" t="s">
        <v>177</v>
      </c>
      <c r="P190" t="s">
        <v>1219</v>
      </c>
      <c r="Q190">
        <v>7603168</v>
      </c>
      <c r="R190" t="s">
        <v>1220</v>
      </c>
      <c r="S190">
        <v>80296524</v>
      </c>
      <c r="T190" t="s">
        <v>1221</v>
      </c>
      <c r="U190" t="s">
        <v>182</v>
      </c>
      <c r="V190" t="s">
        <v>145</v>
      </c>
      <c r="W190">
        <v>48272</v>
      </c>
      <c r="X190" t="s">
        <v>1222</v>
      </c>
      <c r="Y190" t="s">
        <v>1223</v>
      </c>
      <c r="Z190">
        <v>154.44</v>
      </c>
      <c r="AB190" t="s">
        <v>112</v>
      </c>
      <c r="AC190" t="s">
        <v>185</v>
      </c>
      <c r="AD190" t="s">
        <v>1224</v>
      </c>
      <c r="AE190" s="3"/>
      <c r="AF190" s="3"/>
      <c r="AG190">
        <v>0</v>
      </c>
      <c r="AH190" t="s">
        <v>82</v>
      </c>
      <c r="AI190" s="18">
        <v>0</v>
      </c>
      <c r="AJ190">
        <v>0</v>
      </c>
      <c r="AK190">
        <v>0</v>
      </c>
      <c r="AL190">
        <v>0</v>
      </c>
      <c r="AM190" s="19" t="s">
        <v>82</v>
      </c>
      <c r="AN190">
        <v>13096.13</v>
      </c>
      <c r="AO190">
        <v>0</v>
      </c>
      <c r="AP190">
        <v>13096.13</v>
      </c>
      <c r="AQ190">
        <v>13096.13</v>
      </c>
      <c r="AR190" s="19" t="s">
        <v>82</v>
      </c>
      <c r="AS190">
        <v>0</v>
      </c>
      <c r="AT190" s="20">
        <f>IF(t_ExtractAll[[#This Row],[Currency]]="GBP",t_ExtractAll[[#This Row],[Claimed Amount]]*$BD$2,IF(t_ExtractAll[[#This Row],[Currency]]="USD",t_ExtractAll[[#This Row],[Claimed Amount]]*$BD$3,IF(t_ExtractAll[[#This Row],[Currency]]="MXN",t_ExtractAll[[#This Row],[Claimed Amount]]*$BD$4,t_ExtractAll[[#This Row],[Claimed Amount]])))</f>
        <v>0</v>
      </c>
      <c r="AU190" s="20">
        <f>IF(t_ExtractAll[[#This Row],[Currency2]]="GBP",t_ExtractAll[[#This Row],[Accruals Plant]]*$BD$2,IF(t_ExtractAll[[#This Row],[Currency2]]="USD",t_ExtractAll[[#This Row],[Accruals Plant]]*$BD$3,IF(t_ExtractAll[[#This Row],[Currency2]]="MXN",t_ExtractAll[[#This Row],[Accruals Plant]]*$BD$4,t_ExtractAll[[#This Row],[Accruals Plant]])))</f>
        <v>13096.13</v>
      </c>
      <c r="AV190" s="20">
        <f>IF(t_ExtractAll[[#This Row],[IMD_Currency]]="GBP",t_ExtractAll[[#This Row],[Accruals ABII]]*$BD$2,IF(t_ExtractAll[[#This Row],[IMD_Currency]]="USD",t_ExtractAll[[#This Row],[Accruals ABII]]*$BD$3,t_ExtractAll[[#This Row],[Accruals ABII]]))</f>
        <v>0</v>
      </c>
      <c r="AW190" s="20">
        <f>IF(t_ExtractAll[[#This Row],[Currency2]]="GBP",t_ExtractAll[[#This Row],[PlantAmountAccepted]]*$BD$2,IF(t_ExtractAll[[#This Row],[Currency2]]="USD",t_ExtractAll[[#This Row],[PlantAmountAccepted]]*$BD$3,IF(t_ExtractAll[[#This Row],[Currency2]]="MXN",t_ExtractAll[[#This Row],[PlantAmountAccepted]]*$BD$4,t_ExtractAll[[#This Row],[PlantAmountAccepted]])))</f>
        <v>13096.13</v>
      </c>
      <c r="AX190" s="20">
        <f>IF(t_ExtractAll[[#This Row],[IMD_Currency]]="GBP",t_ExtractAll[[#This Row],[Amount Accepted (ABII)]]*$BD$2,IF(t_ExtractAll[[#This Row],[IMD_Currency]]="USD",t_ExtractAll[[#This Row],[Amount Accepted (ABII)]]*$BD$3,t_ExtractAll[[#This Row],[Amount Accepted (ABII)]]))</f>
        <v>0</v>
      </c>
      <c r="AY190" s="20">
        <f>IF((t_ExtractAll[[#This Row],[Amount Accepted ABII '[EUR']]]-t_ExtractAll[[#This Row],[Amount Accepted Plant '[EUR']]])&lt;0,0,t_ExtractAll[[#This Row],[Amount Accepted ABII '[EUR']]]-t_ExtractAll[[#This Row],[Amount Accepted Plant '[EUR']]])</f>
        <v>0</v>
      </c>
      <c r="AZ1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1" spans="1:52" ht="14.25" hidden="1" customHeight="1" x14ac:dyDescent="0.25">
      <c r="A191" t="s">
        <v>1225</v>
      </c>
      <c r="B191" s="16">
        <v>42408</v>
      </c>
      <c r="C191" s="16">
        <v>42409</v>
      </c>
      <c r="D191" s="16">
        <v>42409</v>
      </c>
      <c r="E191">
        <v>2016122</v>
      </c>
      <c r="F191" t="s">
        <v>64</v>
      </c>
      <c r="G191" t="s">
        <v>598</v>
      </c>
      <c r="H191" t="s">
        <v>287</v>
      </c>
      <c r="I191" t="s">
        <v>461</v>
      </c>
      <c r="J191" t="s">
        <v>118</v>
      </c>
      <c r="K191" t="s">
        <v>69</v>
      </c>
      <c r="L191" t="s">
        <v>70</v>
      </c>
      <c r="N191" t="s">
        <v>71</v>
      </c>
      <c r="O191" t="s">
        <v>121</v>
      </c>
      <c r="P191" t="s">
        <v>1226</v>
      </c>
      <c r="U191" t="s">
        <v>144</v>
      </c>
      <c r="V191" t="s">
        <v>145</v>
      </c>
      <c r="Y191" t="s">
        <v>1227</v>
      </c>
      <c r="Z191">
        <v>4</v>
      </c>
      <c r="AB191" t="s">
        <v>79</v>
      </c>
      <c r="AC191" t="s">
        <v>127</v>
      </c>
      <c r="AD191" t="s">
        <v>1228</v>
      </c>
      <c r="AE191" s="3"/>
      <c r="AF191" s="3"/>
      <c r="AG191">
        <v>0</v>
      </c>
      <c r="AH191" t="s">
        <v>82</v>
      </c>
      <c r="AI191" s="18">
        <v>0</v>
      </c>
      <c r="AJ191">
        <v>0</v>
      </c>
      <c r="AK191">
        <v>0</v>
      </c>
      <c r="AL191">
        <v>0</v>
      </c>
      <c r="AM191" s="19" t="s">
        <v>82</v>
      </c>
      <c r="AN191">
        <v>0</v>
      </c>
      <c r="AO191">
        <v>0</v>
      </c>
      <c r="AP191">
        <v>0</v>
      </c>
      <c r="AQ191">
        <v>0</v>
      </c>
      <c r="AR191" s="19" t="s">
        <v>82</v>
      </c>
      <c r="AS191">
        <v>0</v>
      </c>
      <c r="AT191" s="20">
        <f>IF(t_ExtractAll[[#This Row],[Currency]]="GBP",t_ExtractAll[[#This Row],[Claimed Amount]]*$BD$2,IF(t_ExtractAll[[#This Row],[Currency]]="USD",t_ExtractAll[[#This Row],[Claimed Amount]]*$BD$3,IF(t_ExtractAll[[#This Row],[Currency]]="MXN",t_ExtractAll[[#This Row],[Claimed Amount]]*$BD$4,t_ExtractAll[[#This Row],[Claimed Amount]])))</f>
        <v>0</v>
      </c>
      <c r="AU191" s="20">
        <f>IF(t_ExtractAll[[#This Row],[Currency2]]="GBP",t_ExtractAll[[#This Row],[Accruals Plant]]*$BD$2,IF(t_ExtractAll[[#This Row],[Currency2]]="USD",t_ExtractAll[[#This Row],[Accruals Plant]]*$BD$3,IF(t_ExtractAll[[#This Row],[Currency2]]="MXN",t_ExtractAll[[#This Row],[Accruals Plant]]*$BD$4,t_ExtractAll[[#This Row],[Accruals Plant]])))</f>
        <v>0</v>
      </c>
      <c r="AV191" s="20">
        <f>IF(t_ExtractAll[[#This Row],[IMD_Currency]]="GBP",t_ExtractAll[[#This Row],[Accruals ABII]]*$BD$2,IF(t_ExtractAll[[#This Row],[IMD_Currency]]="USD",t_ExtractAll[[#This Row],[Accruals ABII]]*$BD$3,t_ExtractAll[[#This Row],[Accruals ABII]]))</f>
        <v>0</v>
      </c>
      <c r="AW1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1" s="20">
        <f>IF(t_ExtractAll[[#This Row],[IMD_Currency]]="GBP",t_ExtractAll[[#This Row],[Amount Accepted (ABII)]]*$BD$2,IF(t_ExtractAll[[#This Row],[IMD_Currency]]="USD",t_ExtractAll[[#This Row],[Amount Accepted (ABII)]]*$BD$3,t_ExtractAll[[#This Row],[Amount Accepted (ABII)]]))</f>
        <v>0</v>
      </c>
      <c r="AY191" s="20">
        <f>IF((t_ExtractAll[[#This Row],[Amount Accepted ABII '[EUR']]]-t_ExtractAll[[#This Row],[Amount Accepted Plant '[EUR']]])&lt;0,0,t_ExtractAll[[#This Row],[Amount Accepted ABII '[EUR']]]-t_ExtractAll[[#This Row],[Amount Accepted Plant '[EUR']]])</f>
        <v>0</v>
      </c>
      <c r="AZ1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2" spans="1:52" ht="14.25" hidden="1" customHeight="1" x14ac:dyDescent="0.25">
      <c r="A192" t="s">
        <v>1229</v>
      </c>
      <c r="B192" s="16">
        <v>42408</v>
      </c>
      <c r="C192" s="16">
        <v>42412</v>
      </c>
      <c r="D192" s="16">
        <v>42418</v>
      </c>
      <c r="E192">
        <v>2016123</v>
      </c>
      <c r="F192" t="s">
        <v>64</v>
      </c>
      <c r="G192" t="s">
        <v>305</v>
      </c>
      <c r="H192" t="s">
        <v>306</v>
      </c>
      <c r="I192" t="s">
        <v>307</v>
      </c>
      <c r="J192" t="s">
        <v>118</v>
      </c>
      <c r="K192" t="s">
        <v>69</v>
      </c>
      <c r="L192" t="s">
        <v>202</v>
      </c>
      <c r="N192" t="s">
        <v>161</v>
      </c>
      <c r="O192" t="s">
        <v>1230</v>
      </c>
      <c r="P192" s="3" t="s">
        <v>1231</v>
      </c>
      <c r="Q192">
        <v>7882358</v>
      </c>
      <c r="R192" t="s">
        <v>1232</v>
      </c>
      <c r="U192" t="s">
        <v>108</v>
      </c>
      <c r="V192" t="s">
        <v>109</v>
      </c>
      <c r="W192">
        <v>5830</v>
      </c>
      <c r="X192" t="s">
        <v>1233</v>
      </c>
      <c r="Y192" t="s">
        <v>1234</v>
      </c>
      <c r="Z192">
        <v>2.3759999999999999</v>
      </c>
      <c r="AB192" t="s">
        <v>112</v>
      </c>
      <c r="AC192" t="s">
        <v>185</v>
      </c>
      <c r="AE192" s="3"/>
      <c r="AF192" s="3"/>
      <c r="AG192">
        <v>228.6</v>
      </c>
      <c r="AH192" t="s">
        <v>82</v>
      </c>
      <c r="AI192" s="18">
        <v>228.6</v>
      </c>
      <c r="AJ192">
        <v>0</v>
      </c>
      <c r="AK192">
        <v>228.6</v>
      </c>
      <c r="AL192">
        <v>228.6</v>
      </c>
      <c r="AM192" s="19" t="s">
        <v>82</v>
      </c>
      <c r="AN192">
        <v>155.1</v>
      </c>
      <c r="AO192">
        <v>0</v>
      </c>
      <c r="AP192">
        <v>155.1</v>
      </c>
      <c r="AQ192">
        <v>155.1</v>
      </c>
      <c r="AR192" s="19" t="s">
        <v>82</v>
      </c>
      <c r="AS192">
        <v>0</v>
      </c>
      <c r="AT192" s="20">
        <f>IF(t_ExtractAll[[#This Row],[Currency]]="GBP",t_ExtractAll[[#This Row],[Claimed Amount]]*$BD$2,IF(t_ExtractAll[[#This Row],[Currency]]="USD",t_ExtractAll[[#This Row],[Claimed Amount]]*$BD$3,IF(t_ExtractAll[[#This Row],[Currency]]="MXN",t_ExtractAll[[#This Row],[Claimed Amount]]*$BD$4,t_ExtractAll[[#This Row],[Claimed Amount]])))</f>
        <v>228.6</v>
      </c>
      <c r="AU192" s="20">
        <f>IF(t_ExtractAll[[#This Row],[Currency2]]="GBP",t_ExtractAll[[#This Row],[Accruals Plant]]*$BD$2,IF(t_ExtractAll[[#This Row],[Currency2]]="USD",t_ExtractAll[[#This Row],[Accruals Plant]]*$BD$3,IF(t_ExtractAll[[#This Row],[Currency2]]="MXN",t_ExtractAll[[#This Row],[Accruals Plant]]*$BD$4,t_ExtractAll[[#This Row],[Accruals Plant]])))</f>
        <v>155.1</v>
      </c>
      <c r="AV192" s="20">
        <f>IF(t_ExtractAll[[#This Row],[IMD_Currency]]="GBP",t_ExtractAll[[#This Row],[Accruals ABII]]*$BD$2,IF(t_ExtractAll[[#This Row],[IMD_Currency]]="USD",t_ExtractAll[[#This Row],[Accruals ABII]]*$BD$3,t_ExtractAll[[#This Row],[Accruals ABII]]))</f>
        <v>228.6</v>
      </c>
      <c r="AW192" s="20">
        <f>IF(t_ExtractAll[[#This Row],[Currency2]]="GBP",t_ExtractAll[[#This Row],[PlantAmountAccepted]]*$BD$2,IF(t_ExtractAll[[#This Row],[Currency2]]="USD",t_ExtractAll[[#This Row],[PlantAmountAccepted]]*$BD$3,IF(t_ExtractAll[[#This Row],[Currency2]]="MXN",t_ExtractAll[[#This Row],[PlantAmountAccepted]]*$BD$4,t_ExtractAll[[#This Row],[PlantAmountAccepted]])))</f>
        <v>155.1</v>
      </c>
      <c r="AX192" s="20">
        <f>IF(t_ExtractAll[[#This Row],[IMD_Currency]]="GBP",t_ExtractAll[[#This Row],[Amount Accepted (ABII)]]*$BD$2,IF(t_ExtractAll[[#This Row],[IMD_Currency]]="USD",t_ExtractAll[[#This Row],[Amount Accepted (ABII)]]*$BD$3,t_ExtractAll[[#This Row],[Amount Accepted (ABII)]]))</f>
        <v>228.6</v>
      </c>
      <c r="AY192" s="20">
        <f>IF((t_ExtractAll[[#This Row],[Amount Accepted ABII '[EUR']]]-t_ExtractAll[[#This Row],[Amount Accepted Plant '[EUR']]])&lt;0,0,t_ExtractAll[[#This Row],[Amount Accepted ABII '[EUR']]]-t_ExtractAll[[#This Row],[Amount Accepted Plant '[EUR']]])</f>
        <v>73.5</v>
      </c>
      <c r="AZ1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93" spans="1:52" ht="14.25" hidden="1" customHeight="1" x14ac:dyDescent="0.25">
      <c r="A193" t="s">
        <v>1235</v>
      </c>
      <c r="B193" s="16">
        <v>42405</v>
      </c>
      <c r="C193" s="16">
        <v>42545</v>
      </c>
      <c r="D193" s="16">
        <v>42545</v>
      </c>
      <c r="E193">
        <v>2016124</v>
      </c>
      <c r="F193" t="s">
        <v>64</v>
      </c>
      <c r="G193" t="s">
        <v>1236</v>
      </c>
      <c r="H193" t="s">
        <v>287</v>
      </c>
      <c r="I193" t="s">
        <v>452</v>
      </c>
      <c r="J193" t="s">
        <v>68</v>
      </c>
      <c r="K193" t="s">
        <v>69</v>
      </c>
      <c r="L193" t="s">
        <v>1237</v>
      </c>
      <c r="N193" t="s">
        <v>161</v>
      </c>
      <c r="O193" t="s">
        <v>91</v>
      </c>
      <c r="P193" t="s">
        <v>1238</v>
      </c>
      <c r="Q193" t="s">
        <v>1239</v>
      </c>
      <c r="R193" t="s">
        <v>1240</v>
      </c>
      <c r="S193" t="s">
        <v>1241</v>
      </c>
      <c r="T193" t="s">
        <v>1242</v>
      </c>
      <c r="U193" t="s">
        <v>75</v>
      </c>
      <c r="V193" t="s">
        <v>76</v>
      </c>
      <c r="W193">
        <v>52288</v>
      </c>
      <c r="X193" t="s">
        <v>1243</v>
      </c>
      <c r="Y193" t="s">
        <v>1244</v>
      </c>
      <c r="Z193">
        <v>10.9056</v>
      </c>
      <c r="AB193" t="s">
        <v>97</v>
      </c>
      <c r="AC193" t="s">
        <v>98</v>
      </c>
      <c r="AD193" t="s">
        <v>1245</v>
      </c>
      <c r="AE193" s="3"/>
      <c r="AF193" s="3"/>
      <c r="AG193">
        <v>980.48</v>
      </c>
      <c r="AH193" t="s">
        <v>100</v>
      </c>
      <c r="AI193" s="18"/>
      <c r="AJ193">
        <v>0</v>
      </c>
      <c r="AK193"/>
      <c r="AM193" s="19" t="s">
        <v>82</v>
      </c>
      <c r="AN193">
        <v>980.48</v>
      </c>
      <c r="AO193">
        <v>0</v>
      </c>
      <c r="AP193">
        <v>980.48</v>
      </c>
      <c r="AQ193">
        <v>980.48</v>
      </c>
      <c r="AR193" s="19" t="s">
        <v>100</v>
      </c>
      <c r="AS193">
        <v>0</v>
      </c>
      <c r="AT193" s="20">
        <f>IF(t_ExtractAll[[#This Row],[Currency]]="GBP",t_ExtractAll[[#This Row],[Claimed Amount]]*$BD$2,IF(t_ExtractAll[[#This Row],[Currency]]="USD",t_ExtractAll[[#This Row],[Claimed Amount]]*$BD$3,IF(t_ExtractAll[[#This Row],[Currency]]="MXN",t_ExtractAll[[#This Row],[Claimed Amount]]*$BD$4,t_ExtractAll[[#This Row],[Claimed Amount]])))</f>
        <v>897.04115200000001</v>
      </c>
      <c r="AU193" s="20">
        <f>IF(t_ExtractAll[[#This Row],[Currency2]]="GBP",t_ExtractAll[[#This Row],[Accruals Plant]]*$BD$2,IF(t_ExtractAll[[#This Row],[Currency2]]="USD",t_ExtractAll[[#This Row],[Accruals Plant]]*$BD$3,IF(t_ExtractAll[[#This Row],[Currency2]]="MXN",t_ExtractAll[[#This Row],[Accruals Plant]]*$BD$4,t_ExtractAll[[#This Row],[Accruals Plant]])))</f>
        <v>897.04115200000001</v>
      </c>
      <c r="AV193" s="20">
        <f>IF(t_ExtractAll[[#This Row],[IMD_Currency]]="GBP",t_ExtractAll[[#This Row],[Accruals ABII]]*$BD$2,IF(t_ExtractAll[[#This Row],[IMD_Currency]]="USD",t_ExtractAll[[#This Row],[Accruals ABII]]*$BD$3,t_ExtractAll[[#This Row],[Accruals ABII]]))</f>
        <v>0</v>
      </c>
      <c r="AW193" s="20">
        <f>IF(t_ExtractAll[[#This Row],[Currency2]]="GBP",t_ExtractAll[[#This Row],[PlantAmountAccepted]]*$BD$2,IF(t_ExtractAll[[#This Row],[Currency2]]="USD",t_ExtractAll[[#This Row],[PlantAmountAccepted]]*$BD$3,IF(t_ExtractAll[[#This Row],[Currency2]]="MXN",t_ExtractAll[[#This Row],[PlantAmountAccepted]]*$BD$4,t_ExtractAll[[#This Row],[PlantAmountAccepted]])))</f>
        <v>897.04115200000001</v>
      </c>
      <c r="AX193" s="20">
        <f>IF(t_ExtractAll[[#This Row],[IMD_Currency]]="GBP",t_ExtractAll[[#This Row],[Amount Accepted (ABII)]]*$BD$2,IF(t_ExtractAll[[#This Row],[IMD_Currency]]="USD",t_ExtractAll[[#This Row],[Amount Accepted (ABII)]]*$BD$3,t_ExtractAll[[#This Row],[Amount Accepted (ABII)]]))</f>
        <v>0</v>
      </c>
      <c r="AY193" s="20">
        <f>IF((t_ExtractAll[[#This Row],[Amount Accepted ABII '[EUR']]]-t_ExtractAll[[#This Row],[Amount Accepted Plant '[EUR']]])&lt;0,0,t_ExtractAll[[#This Row],[Amount Accepted ABII '[EUR']]]-t_ExtractAll[[#This Row],[Amount Accepted Plant '[EUR']]])</f>
        <v>0</v>
      </c>
      <c r="AZ1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94" spans="1:52" ht="14.25" hidden="1" customHeight="1" x14ac:dyDescent="0.25">
      <c r="A194" t="s">
        <v>1246</v>
      </c>
      <c r="B194" s="16">
        <v>42408</v>
      </c>
      <c r="C194" s="16">
        <v>42408</v>
      </c>
      <c r="D194" s="16">
        <v>42415</v>
      </c>
      <c r="E194">
        <v>2016125</v>
      </c>
      <c r="F194" t="s">
        <v>64</v>
      </c>
      <c r="G194" t="s">
        <v>973</v>
      </c>
      <c r="H194" t="s">
        <v>306</v>
      </c>
      <c r="I194" t="s">
        <v>307</v>
      </c>
      <c r="J194" t="s">
        <v>118</v>
      </c>
      <c r="K194" t="s">
        <v>88</v>
      </c>
      <c r="L194" t="s">
        <v>195</v>
      </c>
      <c r="N194" t="s">
        <v>161</v>
      </c>
      <c r="O194" t="s">
        <v>710</v>
      </c>
      <c r="P194" t="s">
        <v>1247</v>
      </c>
      <c r="Q194">
        <v>8300043</v>
      </c>
      <c r="R194">
        <v>16200138</v>
      </c>
      <c r="U194" t="s">
        <v>144</v>
      </c>
      <c r="V194" t="s">
        <v>145</v>
      </c>
      <c r="W194">
        <v>49143</v>
      </c>
      <c r="X194" t="s">
        <v>975</v>
      </c>
      <c r="Y194" t="s">
        <v>1248</v>
      </c>
      <c r="Z194">
        <v>136.85759999999999</v>
      </c>
      <c r="AB194" t="s">
        <v>112</v>
      </c>
      <c r="AC194" t="s">
        <v>715</v>
      </c>
      <c r="AD194" t="s">
        <v>1249</v>
      </c>
      <c r="AE194" s="3"/>
      <c r="AF194" s="3"/>
      <c r="AG194">
        <v>0</v>
      </c>
      <c r="AH194" t="s">
        <v>82</v>
      </c>
      <c r="AI194" s="18">
        <v>0</v>
      </c>
      <c r="AJ194">
        <v>0</v>
      </c>
      <c r="AK194">
        <v>0</v>
      </c>
      <c r="AM194" s="19" t="s">
        <v>82</v>
      </c>
      <c r="AN194">
        <v>0</v>
      </c>
      <c r="AO194">
        <v>0</v>
      </c>
      <c r="AP194">
        <v>0</v>
      </c>
      <c r="AR194" s="19" t="s">
        <v>82</v>
      </c>
      <c r="AS194">
        <v>0</v>
      </c>
      <c r="AT194" s="20">
        <f>IF(t_ExtractAll[[#This Row],[Currency]]="GBP",t_ExtractAll[[#This Row],[Claimed Amount]]*$BD$2,IF(t_ExtractAll[[#This Row],[Currency]]="USD",t_ExtractAll[[#This Row],[Claimed Amount]]*$BD$3,IF(t_ExtractAll[[#This Row],[Currency]]="MXN",t_ExtractAll[[#This Row],[Claimed Amount]]*$BD$4,t_ExtractAll[[#This Row],[Claimed Amount]])))</f>
        <v>0</v>
      </c>
      <c r="AU194" s="20">
        <f>IF(t_ExtractAll[[#This Row],[Currency2]]="GBP",t_ExtractAll[[#This Row],[Accruals Plant]]*$BD$2,IF(t_ExtractAll[[#This Row],[Currency2]]="USD",t_ExtractAll[[#This Row],[Accruals Plant]]*$BD$3,IF(t_ExtractAll[[#This Row],[Currency2]]="MXN",t_ExtractAll[[#This Row],[Accruals Plant]]*$BD$4,t_ExtractAll[[#This Row],[Accruals Plant]])))</f>
        <v>0</v>
      </c>
      <c r="AV194" s="20">
        <f>IF(t_ExtractAll[[#This Row],[IMD_Currency]]="GBP",t_ExtractAll[[#This Row],[Accruals ABII]]*$BD$2,IF(t_ExtractAll[[#This Row],[IMD_Currency]]="USD",t_ExtractAll[[#This Row],[Accruals ABII]]*$BD$3,t_ExtractAll[[#This Row],[Accruals ABII]]))</f>
        <v>0</v>
      </c>
      <c r="AW1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4" s="20">
        <f>IF(t_ExtractAll[[#This Row],[IMD_Currency]]="GBP",t_ExtractAll[[#This Row],[Amount Accepted (ABII)]]*$BD$2,IF(t_ExtractAll[[#This Row],[IMD_Currency]]="USD",t_ExtractAll[[#This Row],[Amount Accepted (ABII)]]*$BD$3,t_ExtractAll[[#This Row],[Amount Accepted (ABII)]]))</f>
        <v>0</v>
      </c>
      <c r="AY194" s="20">
        <f>IF((t_ExtractAll[[#This Row],[Amount Accepted ABII '[EUR']]]-t_ExtractAll[[#This Row],[Amount Accepted Plant '[EUR']]])&lt;0,0,t_ExtractAll[[#This Row],[Amount Accepted ABII '[EUR']]]-t_ExtractAll[[#This Row],[Amount Accepted Plant '[EUR']]])</f>
        <v>0</v>
      </c>
      <c r="AZ1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5" spans="1:52" ht="14.25" hidden="1" customHeight="1" x14ac:dyDescent="0.25">
      <c r="A195" t="s">
        <v>1250</v>
      </c>
      <c r="B195" s="16">
        <v>42408</v>
      </c>
      <c r="C195" s="16">
        <v>42567</v>
      </c>
      <c r="D195" s="16">
        <v>42567</v>
      </c>
      <c r="E195">
        <v>2016126</v>
      </c>
      <c r="F195" t="s">
        <v>64</v>
      </c>
      <c r="G195" t="s">
        <v>159</v>
      </c>
      <c r="H195" t="s">
        <v>86</v>
      </c>
      <c r="I195" t="s">
        <v>109</v>
      </c>
      <c r="J195" t="s">
        <v>68</v>
      </c>
      <c r="K195" t="s">
        <v>88</v>
      </c>
      <c r="L195" t="s">
        <v>160</v>
      </c>
      <c r="N195" t="s">
        <v>161</v>
      </c>
      <c r="O195" t="s">
        <v>91</v>
      </c>
      <c r="P195" s="3" t="s">
        <v>1251</v>
      </c>
      <c r="Q195">
        <v>80357243</v>
      </c>
      <c r="R195">
        <v>4502956395</v>
      </c>
      <c r="U195" t="s">
        <v>75</v>
      </c>
      <c r="V195" t="s">
        <v>76</v>
      </c>
      <c r="W195">
        <v>53689</v>
      </c>
      <c r="X195" t="s">
        <v>830</v>
      </c>
      <c r="Y195" t="s">
        <v>1041</v>
      </c>
      <c r="Z195">
        <v>0.34079999999999999</v>
      </c>
      <c r="AB195" t="s">
        <v>97</v>
      </c>
      <c r="AC195" t="s">
        <v>98</v>
      </c>
      <c r="AD195" t="s">
        <v>1252</v>
      </c>
      <c r="AE195" s="3"/>
      <c r="AF195" s="3"/>
      <c r="AG195">
        <v>22.41</v>
      </c>
      <c r="AH195" t="s">
        <v>82</v>
      </c>
      <c r="AI195" s="18">
        <v>0</v>
      </c>
      <c r="AJ195">
        <v>0</v>
      </c>
      <c r="AK195">
        <v>0</v>
      </c>
      <c r="AM195" s="19" t="s">
        <v>82</v>
      </c>
      <c r="AN195">
        <v>22.41</v>
      </c>
      <c r="AO195">
        <v>0</v>
      </c>
      <c r="AP195">
        <v>22.41</v>
      </c>
      <c r="AR195" s="19" t="s">
        <v>82</v>
      </c>
      <c r="AS195">
        <v>0</v>
      </c>
      <c r="AT195" s="20">
        <f>IF(t_ExtractAll[[#This Row],[Currency]]="GBP",t_ExtractAll[[#This Row],[Claimed Amount]]*$BD$2,IF(t_ExtractAll[[#This Row],[Currency]]="USD",t_ExtractAll[[#This Row],[Claimed Amount]]*$BD$3,IF(t_ExtractAll[[#This Row],[Currency]]="MXN",t_ExtractAll[[#This Row],[Claimed Amount]]*$BD$4,t_ExtractAll[[#This Row],[Claimed Amount]])))</f>
        <v>22.41</v>
      </c>
      <c r="AU195" s="20">
        <f>IF(t_ExtractAll[[#This Row],[Currency2]]="GBP",t_ExtractAll[[#This Row],[Accruals Plant]]*$BD$2,IF(t_ExtractAll[[#This Row],[Currency2]]="USD",t_ExtractAll[[#This Row],[Accruals Plant]]*$BD$3,IF(t_ExtractAll[[#This Row],[Currency2]]="MXN",t_ExtractAll[[#This Row],[Accruals Plant]]*$BD$4,t_ExtractAll[[#This Row],[Accruals Plant]])))</f>
        <v>22.41</v>
      </c>
      <c r="AV195" s="20">
        <f>IF(t_ExtractAll[[#This Row],[IMD_Currency]]="GBP",t_ExtractAll[[#This Row],[Accruals ABII]]*$BD$2,IF(t_ExtractAll[[#This Row],[IMD_Currency]]="USD",t_ExtractAll[[#This Row],[Accruals ABII]]*$BD$3,t_ExtractAll[[#This Row],[Accruals ABII]]))</f>
        <v>0</v>
      </c>
      <c r="AW1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5" s="20">
        <f>IF(t_ExtractAll[[#This Row],[IMD_Currency]]="GBP",t_ExtractAll[[#This Row],[Amount Accepted (ABII)]]*$BD$2,IF(t_ExtractAll[[#This Row],[IMD_Currency]]="USD",t_ExtractAll[[#This Row],[Amount Accepted (ABII)]]*$BD$3,t_ExtractAll[[#This Row],[Amount Accepted (ABII)]]))</f>
        <v>0</v>
      </c>
      <c r="AY195" s="20">
        <f>IF((t_ExtractAll[[#This Row],[Amount Accepted ABII '[EUR']]]-t_ExtractAll[[#This Row],[Amount Accepted Plant '[EUR']]])&lt;0,0,t_ExtractAll[[#This Row],[Amount Accepted ABII '[EUR']]]-t_ExtractAll[[#This Row],[Amount Accepted Plant '[EUR']]])</f>
        <v>0</v>
      </c>
      <c r="AZ1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6" spans="1:52" ht="14.25" hidden="1" customHeight="1" x14ac:dyDescent="0.25">
      <c r="A196" t="s">
        <v>1253</v>
      </c>
      <c r="B196" s="16">
        <v>42410</v>
      </c>
      <c r="C196" s="16">
        <v>42410</v>
      </c>
      <c r="D196" s="16">
        <v>42411</v>
      </c>
      <c r="E196">
        <v>2016127</v>
      </c>
      <c r="F196" t="s">
        <v>64</v>
      </c>
      <c r="G196" t="s">
        <v>305</v>
      </c>
      <c r="H196" t="s">
        <v>306</v>
      </c>
      <c r="I196" t="s">
        <v>307</v>
      </c>
      <c r="J196" t="s">
        <v>118</v>
      </c>
      <c r="K196" t="s">
        <v>69</v>
      </c>
      <c r="L196" t="s">
        <v>308</v>
      </c>
      <c r="N196" t="s">
        <v>90</v>
      </c>
      <c r="O196" t="s">
        <v>91</v>
      </c>
      <c r="P196" s="3" t="s">
        <v>1254</v>
      </c>
      <c r="Q196">
        <v>8157679</v>
      </c>
      <c r="R196" t="s">
        <v>1255</v>
      </c>
      <c r="U196" t="s">
        <v>341</v>
      </c>
      <c r="V196" t="s">
        <v>313</v>
      </c>
      <c r="W196">
        <v>35658</v>
      </c>
      <c r="X196" t="s">
        <v>342</v>
      </c>
      <c r="Y196" t="s">
        <v>350</v>
      </c>
      <c r="Z196">
        <v>0.12</v>
      </c>
      <c r="AB196" t="s">
        <v>97</v>
      </c>
      <c r="AC196" t="s">
        <v>98</v>
      </c>
      <c r="AE196" s="3"/>
      <c r="AF196" s="3"/>
      <c r="AG196">
        <v>0</v>
      </c>
      <c r="AH196" t="s">
        <v>82</v>
      </c>
      <c r="AI196" s="18">
        <v>0</v>
      </c>
      <c r="AJ196">
        <v>0</v>
      </c>
      <c r="AK196">
        <v>0</v>
      </c>
      <c r="AL196">
        <v>0</v>
      </c>
      <c r="AM196" s="19" t="s">
        <v>82</v>
      </c>
      <c r="AN196">
        <v>0</v>
      </c>
      <c r="AO196">
        <v>0</v>
      </c>
      <c r="AP196">
        <v>0</v>
      </c>
      <c r="AQ196">
        <v>0</v>
      </c>
      <c r="AR196" s="19" t="s">
        <v>82</v>
      </c>
      <c r="AS196">
        <v>0</v>
      </c>
      <c r="AT196" s="20">
        <f>IF(t_ExtractAll[[#This Row],[Currency]]="GBP",t_ExtractAll[[#This Row],[Claimed Amount]]*$BD$2,IF(t_ExtractAll[[#This Row],[Currency]]="USD",t_ExtractAll[[#This Row],[Claimed Amount]]*$BD$3,IF(t_ExtractAll[[#This Row],[Currency]]="MXN",t_ExtractAll[[#This Row],[Claimed Amount]]*$BD$4,t_ExtractAll[[#This Row],[Claimed Amount]])))</f>
        <v>0</v>
      </c>
      <c r="AU196" s="20">
        <f>IF(t_ExtractAll[[#This Row],[Currency2]]="GBP",t_ExtractAll[[#This Row],[Accruals Plant]]*$BD$2,IF(t_ExtractAll[[#This Row],[Currency2]]="USD",t_ExtractAll[[#This Row],[Accruals Plant]]*$BD$3,IF(t_ExtractAll[[#This Row],[Currency2]]="MXN",t_ExtractAll[[#This Row],[Accruals Plant]]*$BD$4,t_ExtractAll[[#This Row],[Accruals Plant]])))</f>
        <v>0</v>
      </c>
      <c r="AV196" s="20">
        <f>IF(t_ExtractAll[[#This Row],[IMD_Currency]]="GBP",t_ExtractAll[[#This Row],[Accruals ABII]]*$BD$2,IF(t_ExtractAll[[#This Row],[IMD_Currency]]="USD",t_ExtractAll[[#This Row],[Accruals ABII]]*$BD$3,t_ExtractAll[[#This Row],[Accruals ABII]]))</f>
        <v>0</v>
      </c>
      <c r="AW1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6" s="20">
        <f>IF(t_ExtractAll[[#This Row],[IMD_Currency]]="GBP",t_ExtractAll[[#This Row],[Amount Accepted (ABII)]]*$BD$2,IF(t_ExtractAll[[#This Row],[IMD_Currency]]="USD",t_ExtractAll[[#This Row],[Amount Accepted (ABII)]]*$BD$3,t_ExtractAll[[#This Row],[Amount Accepted (ABII)]]))</f>
        <v>0</v>
      </c>
      <c r="AY196" s="20">
        <f>IF((t_ExtractAll[[#This Row],[Amount Accepted ABII '[EUR']]]-t_ExtractAll[[#This Row],[Amount Accepted Plant '[EUR']]])&lt;0,0,t_ExtractAll[[#This Row],[Amount Accepted ABII '[EUR']]]-t_ExtractAll[[#This Row],[Amount Accepted Plant '[EUR']]])</f>
        <v>0</v>
      </c>
      <c r="AZ1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7" spans="1:52" ht="14.25" hidden="1" customHeight="1" x14ac:dyDescent="0.25">
      <c r="A197" t="s">
        <v>1256</v>
      </c>
      <c r="B197" s="16">
        <v>42408</v>
      </c>
      <c r="C197" s="16">
        <v>42416</v>
      </c>
      <c r="D197" s="16">
        <v>42416</v>
      </c>
      <c r="E197">
        <v>2016128</v>
      </c>
      <c r="F197" t="s">
        <v>64</v>
      </c>
      <c r="G197" t="s">
        <v>85</v>
      </c>
      <c r="H197" t="s">
        <v>86</v>
      </c>
      <c r="I197" t="s">
        <v>87</v>
      </c>
      <c r="J197" t="s">
        <v>68</v>
      </c>
      <c r="K197" t="s">
        <v>88</v>
      </c>
      <c r="L197" t="s">
        <v>1257</v>
      </c>
      <c r="N197" t="s">
        <v>90</v>
      </c>
      <c r="O197" t="s">
        <v>131</v>
      </c>
      <c r="P197" s="3" t="s">
        <v>1258</v>
      </c>
      <c r="Q197">
        <v>8201556</v>
      </c>
      <c r="R197" t="s">
        <v>1259</v>
      </c>
      <c r="S197">
        <v>80339726</v>
      </c>
      <c r="T197" t="s">
        <v>1260</v>
      </c>
      <c r="U197" t="s">
        <v>75</v>
      </c>
      <c r="V197" t="s">
        <v>76</v>
      </c>
      <c r="W197">
        <v>44683</v>
      </c>
      <c r="X197" t="s">
        <v>1261</v>
      </c>
      <c r="Y197" t="s">
        <v>558</v>
      </c>
      <c r="Z197">
        <v>0.42599999999999999</v>
      </c>
      <c r="AB197" t="s">
        <v>97</v>
      </c>
      <c r="AC197" t="s">
        <v>98</v>
      </c>
      <c r="AD197" s="3" t="s">
        <v>1262</v>
      </c>
      <c r="AE197" s="3"/>
      <c r="AF197" s="3"/>
      <c r="AG197">
        <v>21.81</v>
      </c>
      <c r="AH197" t="s">
        <v>82</v>
      </c>
      <c r="AI197" s="18">
        <v>0</v>
      </c>
      <c r="AJ197">
        <v>0</v>
      </c>
      <c r="AK197">
        <v>0</v>
      </c>
      <c r="AM197" s="19" t="s">
        <v>82</v>
      </c>
      <c r="AN197">
        <v>21.81</v>
      </c>
      <c r="AO197">
        <v>0</v>
      </c>
      <c r="AP197">
        <v>21.81</v>
      </c>
      <c r="AR197" s="19" t="s">
        <v>82</v>
      </c>
      <c r="AS197">
        <v>0</v>
      </c>
      <c r="AT197" s="20">
        <f>IF(t_ExtractAll[[#This Row],[Currency]]="GBP",t_ExtractAll[[#This Row],[Claimed Amount]]*$BD$2,IF(t_ExtractAll[[#This Row],[Currency]]="USD",t_ExtractAll[[#This Row],[Claimed Amount]]*$BD$3,IF(t_ExtractAll[[#This Row],[Currency]]="MXN",t_ExtractAll[[#This Row],[Claimed Amount]]*$BD$4,t_ExtractAll[[#This Row],[Claimed Amount]])))</f>
        <v>21.81</v>
      </c>
      <c r="AU197" s="20">
        <f>IF(t_ExtractAll[[#This Row],[Currency2]]="GBP",t_ExtractAll[[#This Row],[Accruals Plant]]*$BD$2,IF(t_ExtractAll[[#This Row],[Currency2]]="USD",t_ExtractAll[[#This Row],[Accruals Plant]]*$BD$3,IF(t_ExtractAll[[#This Row],[Currency2]]="MXN",t_ExtractAll[[#This Row],[Accruals Plant]]*$BD$4,t_ExtractAll[[#This Row],[Accruals Plant]])))</f>
        <v>21.81</v>
      </c>
      <c r="AV197" s="20">
        <f>IF(t_ExtractAll[[#This Row],[IMD_Currency]]="GBP",t_ExtractAll[[#This Row],[Accruals ABII]]*$BD$2,IF(t_ExtractAll[[#This Row],[IMD_Currency]]="USD",t_ExtractAll[[#This Row],[Accruals ABII]]*$BD$3,t_ExtractAll[[#This Row],[Accruals ABII]]))</f>
        <v>0</v>
      </c>
      <c r="AW1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7" s="20">
        <f>IF(t_ExtractAll[[#This Row],[IMD_Currency]]="GBP",t_ExtractAll[[#This Row],[Amount Accepted (ABII)]]*$BD$2,IF(t_ExtractAll[[#This Row],[IMD_Currency]]="USD",t_ExtractAll[[#This Row],[Amount Accepted (ABII)]]*$BD$3,t_ExtractAll[[#This Row],[Amount Accepted (ABII)]]))</f>
        <v>0</v>
      </c>
      <c r="AY197" s="20">
        <f>IF((t_ExtractAll[[#This Row],[Amount Accepted ABII '[EUR']]]-t_ExtractAll[[#This Row],[Amount Accepted Plant '[EUR']]])&lt;0,0,t_ExtractAll[[#This Row],[Amount Accepted ABII '[EUR']]]-t_ExtractAll[[#This Row],[Amount Accepted Plant '[EUR']]])</f>
        <v>0</v>
      </c>
      <c r="AZ1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8" spans="1:52" ht="14.25" hidden="1" customHeight="1" x14ac:dyDescent="0.25">
      <c r="A198" t="s">
        <v>1256</v>
      </c>
      <c r="B198" s="16">
        <v>42408</v>
      </c>
      <c r="C198" s="16">
        <v>42416</v>
      </c>
      <c r="D198" s="16">
        <v>42416</v>
      </c>
      <c r="E198">
        <v>2016129</v>
      </c>
      <c r="F198" t="s">
        <v>64</v>
      </c>
      <c r="G198" t="s">
        <v>85</v>
      </c>
      <c r="I198" t="s">
        <v>87</v>
      </c>
      <c r="J198" t="s">
        <v>68</v>
      </c>
      <c r="K198" t="s">
        <v>88</v>
      </c>
      <c r="L198" t="s">
        <v>139</v>
      </c>
      <c r="N198" t="s">
        <v>90</v>
      </c>
      <c r="O198" t="s">
        <v>91</v>
      </c>
      <c r="P198" s="3" t="s">
        <v>1263</v>
      </c>
      <c r="Q198">
        <v>8095942</v>
      </c>
      <c r="R198">
        <v>782285</v>
      </c>
      <c r="S198">
        <v>80325998</v>
      </c>
      <c r="T198" t="s">
        <v>1264</v>
      </c>
      <c r="U198" t="s">
        <v>144</v>
      </c>
      <c r="V198" t="s">
        <v>145</v>
      </c>
      <c r="W198">
        <v>31483</v>
      </c>
      <c r="X198" t="s">
        <v>1265</v>
      </c>
      <c r="Y198" t="s">
        <v>558</v>
      </c>
      <c r="Z198">
        <v>0.39</v>
      </c>
      <c r="AB198" t="s">
        <v>97</v>
      </c>
      <c r="AC198" t="s">
        <v>98</v>
      </c>
      <c r="AD198" t="s">
        <v>1266</v>
      </c>
      <c r="AE198" s="3"/>
      <c r="AF198" s="3"/>
      <c r="AG198">
        <v>29.5075</v>
      </c>
      <c r="AH198" t="s">
        <v>82</v>
      </c>
      <c r="AI198" s="18">
        <v>0</v>
      </c>
      <c r="AJ198">
        <v>0</v>
      </c>
      <c r="AK198">
        <v>0</v>
      </c>
      <c r="AM198" s="19" t="s">
        <v>82</v>
      </c>
      <c r="AN198">
        <v>29.5075</v>
      </c>
      <c r="AO198">
        <v>0</v>
      </c>
      <c r="AP198">
        <v>29.5075</v>
      </c>
      <c r="AR198" s="19" t="s">
        <v>82</v>
      </c>
      <c r="AS198">
        <v>0</v>
      </c>
      <c r="AT198" s="20">
        <f>IF(t_ExtractAll[[#This Row],[Currency]]="GBP",t_ExtractAll[[#This Row],[Claimed Amount]]*$BD$2,IF(t_ExtractAll[[#This Row],[Currency]]="USD",t_ExtractAll[[#This Row],[Claimed Amount]]*$BD$3,IF(t_ExtractAll[[#This Row],[Currency]]="MXN",t_ExtractAll[[#This Row],[Claimed Amount]]*$BD$4,t_ExtractAll[[#This Row],[Claimed Amount]])))</f>
        <v>29.5075</v>
      </c>
      <c r="AU198" s="20">
        <f>IF(t_ExtractAll[[#This Row],[Currency2]]="GBP",t_ExtractAll[[#This Row],[Accruals Plant]]*$BD$2,IF(t_ExtractAll[[#This Row],[Currency2]]="USD",t_ExtractAll[[#This Row],[Accruals Plant]]*$BD$3,IF(t_ExtractAll[[#This Row],[Currency2]]="MXN",t_ExtractAll[[#This Row],[Accruals Plant]]*$BD$4,t_ExtractAll[[#This Row],[Accruals Plant]])))</f>
        <v>29.5075</v>
      </c>
      <c r="AV198" s="20">
        <f>IF(t_ExtractAll[[#This Row],[IMD_Currency]]="GBP",t_ExtractAll[[#This Row],[Accruals ABII]]*$BD$2,IF(t_ExtractAll[[#This Row],[IMD_Currency]]="USD",t_ExtractAll[[#This Row],[Accruals ABII]]*$BD$3,t_ExtractAll[[#This Row],[Accruals ABII]]))</f>
        <v>0</v>
      </c>
      <c r="AW1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8" s="20">
        <f>IF(t_ExtractAll[[#This Row],[IMD_Currency]]="GBP",t_ExtractAll[[#This Row],[Amount Accepted (ABII)]]*$BD$2,IF(t_ExtractAll[[#This Row],[IMD_Currency]]="USD",t_ExtractAll[[#This Row],[Amount Accepted (ABII)]]*$BD$3,t_ExtractAll[[#This Row],[Amount Accepted (ABII)]]))</f>
        <v>0</v>
      </c>
      <c r="AY198" s="20">
        <f>IF((t_ExtractAll[[#This Row],[Amount Accepted ABII '[EUR']]]-t_ExtractAll[[#This Row],[Amount Accepted Plant '[EUR']]])&lt;0,0,t_ExtractAll[[#This Row],[Amount Accepted ABII '[EUR']]]-t_ExtractAll[[#This Row],[Amount Accepted Plant '[EUR']]])</f>
        <v>0</v>
      </c>
      <c r="AZ1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99" spans="1:52" ht="14.25" hidden="1" customHeight="1" x14ac:dyDescent="0.25">
      <c r="A199" t="s">
        <v>1267</v>
      </c>
      <c r="B199" s="16">
        <v>42411</v>
      </c>
      <c r="C199" s="16">
        <v>42432</v>
      </c>
      <c r="D199" s="16">
        <v>42432</v>
      </c>
      <c r="E199">
        <v>2016130</v>
      </c>
      <c r="F199" t="s">
        <v>64</v>
      </c>
      <c r="G199" t="s">
        <v>844</v>
      </c>
      <c r="H199" t="s">
        <v>273</v>
      </c>
      <c r="I199" t="s">
        <v>845</v>
      </c>
      <c r="J199" t="s">
        <v>118</v>
      </c>
      <c r="K199" t="s">
        <v>69</v>
      </c>
      <c r="L199" t="s">
        <v>308</v>
      </c>
      <c r="N199" t="s">
        <v>90</v>
      </c>
      <c r="O199" t="s">
        <v>131</v>
      </c>
      <c r="P199" t="s">
        <v>1268</v>
      </c>
      <c r="Q199">
        <v>8299152</v>
      </c>
      <c r="R199">
        <v>4500375326</v>
      </c>
      <c r="U199" t="s">
        <v>341</v>
      </c>
      <c r="V199" t="s">
        <v>313</v>
      </c>
      <c r="W199">
        <v>19457</v>
      </c>
      <c r="X199" t="s">
        <v>847</v>
      </c>
      <c r="Y199" t="s">
        <v>1269</v>
      </c>
      <c r="Z199">
        <v>114.048</v>
      </c>
      <c r="AB199" t="s">
        <v>97</v>
      </c>
      <c r="AC199" t="s">
        <v>98</v>
      </c>
      <c r="AD199" t="s">
        <v>1270</v>
      </c>
      <c r="AE199" s="3"/>
      <c r="AF199" s="3"/>
      <c r="AG199">
        <v>0</v>
      </c>
      <c r="AH199" t="s">
        <v>82</v>
      </c>
      <c r="AI199" s="18">
        <v>0</v>
      </c>
      <c r="AJ199">
        <v>0</v>
      </c>
      <c r="AK199">
        <v>0</v>
      </c>
      <c r="AL199">
        <v>0</v>
      </c>
      <c r="AM199" s="19" t="s">
        <v>82</v>
      </c>
      <c r="AN199">
        <v>0</v>
      </c>
      <c r="AO199">
        <v>0</v>
      </c>
      <c r="AP199">
        <v>0</v>
      </c>
      <c r="AQ199">
        <v>0</v>
      </c>
      <c r="AR199" s="19" t="s">
        <v>82</v>
      </c>
      <c r="AS199">
        <v>0</v>
      </c>
      <c r="AT199" s="20">
        <f>IF(t_ExtractAll[[#This Row],[Currency]]="GBP",t_ExtractAll[[#This Row],[Claimed Amount]]*$BD$2,IF(t_ExtractAll[[#This Row],[Currency]]="USD",t_ExtractAll[[#This Row],[Claimed Amount]]*$BD$3,IF(t_ExtractAll[[#This Row],[Currency]]="MXN",t_ExtractAll[[#This Row],[Claimed Amount]]*$BD$4,t_ExtractAll[[#This Row],[Claimed Amount]])))</f>
        <v>0</v>
      </c>
      <c r="AU199" s="20">
        <f>IF(t_ExtractAll[[#This Row],[Currency2]]="GBP",t_ExtractAll[[#This Row],[Accruals Plant]]*$BD$2,IF(t_ExtractAll[[#This Row],[Currency2]]="USD",t_ExtractAll[[#This Row],[Accruals Plant]]*$BD$3,IF(t_ExtractAll[[#This Row],[Currency2]]="MXN",t_ExtractAll[[#This Row],[Accruals Plant]]*$BD$4,t_ExtractAll[[#This Row],[Accruals Plant]])))</f>
        <v>0</v>
      </c>
      <c r="AV199" s="20">
        <f>IF(t_ExtractAll[[#This Row],[IMD_Currency]]="GBP",t_ExtractAll[[#This Row],[Accruals ABII]]*$BD$2,IF(t_ExtractAll[[#This Row],[IMD_Currency]]="USD",t_ExtractAll[[#This Row],[Accruals ABII]]*$BD$3,t_ExtractAll[[#This Row],[Accruals ABII]]))</f>
        <v>0</v>
      </c>
      <c r="AW1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99" s="20">
        <f>IF(t_ExtractAll[[#This Row],[IMD_Currency]]="GBP",t_ExtractAll[[#This Row],[Amount Accepted (ABII)]]*$BD$2,IF(t_ExtractAll[[#This Row],[IMD_Currency]]="USD",t_ExtractAll[[#This Row],[Amount Accepted (ABII)]]*$BD$3,t_ExtractAll[[#This Row],[Amount Accepted (ABII)]]))</f>
        <v>0</v>
      </c>
      <c r="AY199" s="20">
        <f>IF((t_ExtractAll[[#This Row],[Amount Accepted ABII '[EUR']]]-t_ExtractAll[[#This Row],[Amount Accepted Plant '[EUR']]])&lt;0,0,t_ExtractAll[[#This Row],[Amount Accepted ABII '[EUR']]]-t_ExtractAll[[#This Row],[Amount Accepted Plant '[EUR']]])</f>
        <v>0</v>
      </c>
      <c r="AZ1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0" spans="1:52" ht="14.25" hidden="1" customHeight="1" x14ac:dyDescent="0.25">
      <c r="A200" t="s">
        <v>1271</v>
      </c>
      <c r="B200" s="16">
        <v>42411</v>
      </c>
      <c r="C200" s="16">
        <v>42639</v>
      </c>
      <c r="D200" s="16">
        <v>42639</v>
      </c>
      <c r="E200">
        <v>2016131</v>
      </c>
      <c r="F200" t="s">
        <v>64</v>
      </c>
      <c r="G200" t="s">
        <v>1272</v>
      </c>
      <c r="I200" t="s">
        <v>545</v>
      </c>
      <c r="J200" t="s">
        <v>118</v>
      </c>
      <c r="K200" t="s">
        <v>88</v>
      </c>
      <c r="L200" t="s">
        <v>119</v>
      </c>
      <c r="N200" t="s">
        <v>90</v>
      </c>
      <c r="O200" t="s">
        <v>331</v>
      </c>
      <c r="P200" s="3" t="s">
        <v>1273</v>
      </c>
      <c r="Q200">
        <v>24941</v>
      </c>
      <c r="R200" t="s">
        <v>1274</v>
      </c>
      <c r="S200">
        <v>20944571</v>
      </c>
      <c r="U200" t="s">
        <v>261</v>
      </c>
      <c r="V200" t="s">
        <v>117</v>
      </c>
      <c r="W200">
        <v>11029</v>
      </c>
      <c r="X200" t="s">
        <v>1275</v>
      </c>
      <c r="Y200" t="s">
        <v>1276</v>
      </c>
      <c r="Z200">
        <v>23.443200000000001</v>
      </c>
      <c r="AB200" t="s">
        <v>79</v>
      </c>
      <c r="AC200" t="s">
        <v>127</v>
      </c>
      <c r="AD200" t="s">
        <v>1277</v>
      </c>
      <c r="AE200" s="3"/>
      <c r="AF200" s="3"/>
      <c r="AG200">
        <v>2072</v>
      </c>
      <c r="AH200" t="s">
        <v>100</v>
      </c>
      <c r="AI200" s="18">
        <v>0</v>
      </c>
      <c r="AJ200">
        <v>0</v>
      </c>
      <c r="AK200">
        <v>0</v>
      </c>
      <c r="AM200" s="19" t="s">
        <v>82</v>
      </c>
      <c r="AN200">
        <v>2072</v>
      </c>
      <c r="AO200">
        <v>0</v>
      </c>
      <c r="AP200">
        <v>2072</v>
      </c>
      <c r="AR200" s="19" t="s">
        <v>100</v>
      </c>
      <c r="AS200">
        <v>0</v>
      </c>
      <c r="AT200" s="20">
        <f>IF(t_ExtractAll[[#This Row],[Currency]]="GBP",t_ExtractAll[[#This Row],[Claimed Amount]]*$BD$2,IF(t_ExtractAll[[#This Row],[Currency]]="USD",t_ExtractAll[[#This Row],[Claimed Amount]]*$BD$3,IF(t_ExtractAll[[#This Row],[Currency]]="MXN",t_ExtractAll[[#This Row],[Claimed Amount]]*$BD$4,t_ExtractAll[[#This Row],[Claimed Amount]])))</f>
        <v>1895.6728000000001</v>
      </c>
      <c r="AU200" s="20">
        <f>IF(t_ExtractAll[[#This Row],[Currency2]]="GBP",t_ExtractAll[[#This Row],[Accruals Plant]]*$BD$2,IF(t_ExtractAll[[#This Row],[Currency2]]="USD",t_ExtractAll[[#This Row],[Accruals Plant]]*$BD$3,IF(t_ExtractAll[[#This Row],[Currency2]]="MXN",t_ExtractAll[[#This Row],[Accruals Plant]]*$BD$4,t_ExtractAll[[#This Row],[Accruals Plant]])))</f>
        <v>1895.6728000000001</v>
      </c>
      <c r="AV200" s="20">
        <f>IF(t_ExtractAll[[#This Row],[IMD_Currency]]="GBP",t_ExtractAll[[#This Row],[Accruals ABII]]*$BD$2,IF(t_ExtractAll[[#This Row],[IMD_Currency]]="USD",t_ExtractAll[[#This Row],[Accruals ABII]]*$BD$3,t_ExtractAll[[#This Row],[Accruals ABII]]))</f>
        <v>0</v>
      </c>
      <c r="AW2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0" s="20">
        <f>IF(t_ExtractAll[[#This Row],[IMD_Currency]]="GBP",t_ExtractAll[[#This Row],[Amount Accepted (ABII)]]*$BD$2,IF(t_ExtractAll[[#This Row],[IMD_Currency]]="USD",t_ExtractAll[[#This Row],[Amount Accepted (ABII)]]*$BD$3,t_ExtractAll[[#This Row],[Amount Accepted (ABII)]]))</f>
        <v>0</v>
      </c>
      <c r="AY200" s="20">
        <f>IF((t_ExtractAll[[#This Row],[Amount Accepted ABII '[EUR']]]-t_ExtractAll[[#This Row],[Amount Accepted Plant '[EUR']]])&lt;0,0,t_ExtractAll[[#This Row],[Amount Accepted ABII '[EUR']]]-t_ExtractAll[[#This Row],[Amount Accepted Plant '[EUR']]])</f>
        <v>0</v>
      </c>
      <c r="AZ2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01" spans="1:52" ht="14.25" hidden="1" customHeight="1" x14ac:dyDescent="0.25">
      <c r="A201" t="s">
        <v>1278</v>
      </c>
      <c r="B201" s="16">
        <v>42412</v>
      </c>
      <c r="C201" s="16">
        <v>42423</v>
      </c>
      <c r="D201" s="16">
        <v>42423</v>
      </c>
      <c r="E201">
        <v>2016132</v>
      </c>
      <c r="F201" t="s">
        <v>64</v>
      </c>
      <c r="G201" t="s">
        <v>1279</v>
      </c>
      <c r="H201" t="s">
        <v>86</v>
      </c>
      <c r="I201" t="s">
        <v>1280</v>
      </c>
      <c r="J201" t="s">
        <v>68</v>
      </c>
      <c r="K201" t="s">
        <v>69</v>
      </c>
      <c r="L201" t="s">
        <v>617</v>
      </c>
      <c r="N201" t="s">
        <v>90</v>
      </c>
      <c r="O201" t="s">
        <v>121</v>
      </c>
      <c r="P201" t="s">
        <v>1281</v>
      </c>
      <c r="Q201">
        <v>8328621</v>
      </c>
      <c r="R201">
        <v>16300006</v>
      </c>
      <c r="S201">
        <v>80350718</v>
      </c>
      <c r="U201" t="s">
        <v>108</v>
      </c>
      <c r="V201" t="s">
        <v>109</v>
      </c>
      <c r="W201">
        <v>15985</v>
      </c>
      <c r="X201" t="s">
        <v>1282</v>
      </c>
      <c r="Y201" t="s">
        <v>1283</v>
      </c>
      <c r="Z201">
        <v>43.2</v>
      </c>
      <c r="AB201" t="s">
        <v>79</v>
      </c>
      <c r="AC201" t="s">
        <v>127</v>
      </c>
      <c r="AD201" t="s">
        <v>1284</v>
      </c>
      <c r="AE201" s="3"/>
      <c r="AF201" s="3"/>
      <c r="AG201">
        <v>0</v>
      </c>
      <c r="AH201" t="s">
        <v>82</v>
      </c>
      <c r="AI201" s="18">
        <v>0</v>
      </c>
      <c r="AJ201">
        <v>0</v>
      </c>
      <c r="AK201">
        <v>0</v>
      </c>
      <c r="AL201">
        <v>0</v>
      </c>
      <c r="AM201" s="19" t="s">
        <v>82</v>
      </c>
      <c r="AN201">
        <v>0</v>
      </c>
      <c r="AO201">
        <v>0</v>
      </c>
      <c r="AP201">
        <v>0</v>
      </c>
      <c r="AQ201">
        <v>0</v>
      </c>
      <c r="AR201" s="19" t="s">
        <v>82</v>
      </c>
      <c r="AS201">
        <v>0</v>
      </c>
      <c r="AT201" s="20">
        <f>IF(t_ExtractAll[[#This Row],[Currency]]="GBP",t_ExtractAll[[#This Row],[Claimed Amount]]*$BD$2,IF(t_ExtractAll[[#This Row],[Currency]]="USD",t_ExtractAll[[#This Row],[Claimed Amount]]*$BD$3,IF(t_ExtractAll[[#This Row],[Currency]]="MXN",t_ExtractAll[[#This Row],[Claimed Amount]]*$BD$4,t_ExtractAll[[#This Row],[Claimed Amount]])))</f>
        <v>0</v>
      </c>
      <c r="AU201" s="20">
        <f>IF(t_ExtractAll[[#This Row],[Currency2]]="GBP",t_ExtractAll[[#This Row],[Accruals Plant]]*$BD$2,IF(t_ExtractAll[[#This Row],[Currency2]]="USD",t_ExtractAll[[#This Row],[Accruals Plant]]*$BD$3,IF(t_ExtractAll[[#This Row],[Currency2]]="MXN",t_ExtractAll[[#This Row],[Accruals Plant]]*$BD$4,t_ExtractAll[[#This Row],[Accruals Plant]])))</f>
        <v>0</v>
      </c>
      <c r="AV201" s="20">
        <f>IF(t_ExtractAll[[#This Row],[IMD_Currency]]="GBP",t_ExtractAll[[#This Row],[Accruals ABII]]*$BD$2,IF(t_ExtractAll[[#This Row],[IMD_Currency]]="USD",t_ExtractAll[[#This Row],[Accruals ABII]]*$BD$3,t_ExtractAll[[#This Row],[Accruals ABII]]))</f>
        <v>0</v>
      </c>
      <c r="AW2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1" s="20">
        <f>IF(t_ExtractAll[[#This Row],[IMD_Currency]]="GBP",t_ExtractAll[[#This Row],[Amount Accepted (ABII)]]*$BD$2,IF(t_ExtractAll[[#This Row],[IMD_Currency]]="USD",t_ExtractAll[[#This Row],[Amount Accepted (ABII)]]*$BD$3,t_ExtractAll[[#This Row],[Amount Accepted (ABII)]]))</f>
        <v>0</v>
      </c>
      <c r="AY201" s="20">
        <f>IF((t_ExtractAll[[#This Row],[Amount Accepted ABII '[EUR']]]-t_ExtractAll[[#This Row],[Amount Accepted Plant '[EUR']]])&lt;0,0,t_ExtractAll[[#This Row],[Amount Accepted ABII '[EUR']]]-t_ExtractAll[[#This Row],[Amount Accepted Plant '[EUR']]])</f>
        <v>0</v>
      </c>
      <c r="AZ2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2" spans="1:52" ht="14.25" hidden="1" customHeight="1" x14ac:dyDescent="0.25">
      <c r="A202" t="s">
        <v>1285</v>
      </c>
      <c r="B202" s="16">
        <v>42415</v>
      </c>
      <c r="C202" s="16">
        <v>42438</v>
      </c>
      <c r="D202" s="16">
        <v>42440</v>
      </c>
      <c r="E202">
        <v>2016133</v>
      </c>
      <c r="F202" t="s">
        <v>64</v>
      </c>
      <c r="G202" t="s">
        <v>1286</v>
      </c>
      <c r="H202" t="s">
        <v>287</v>
      </c>
      <c r="I202" t="s">
        <v>479</v>
      </c>
      <c r="J202" t="s">
        <v>118</v>
      </c>
      <c r="K202" t="s">
        <v>69</v>
      </c>
      <c r="L202" t="s">
        <v>308</v>
      </c>
      <c r="N202" t="s">
        <v>90</v>
      </c>
      <c r="O202" t="s">
        <v>91</v>
      </c>
      <c r="P202" s="3" t="s">
        <v>1287</v>
      </c>
      <c r="Q202">
        <v>8043250</v>
      </c>
      <c r="R202" t="s">
        <v>1288</v>
      </c>
      <c r="S202">
        <v>80323754</v>
      </c>
      <c r="T202" t="s">
        <v>1289</v>
      </c>
      <c r="U202" t="s">
        <v>341</v>
      </c>
      <c r="V202" t="s">
        <v>313</v>
      </c>
      <c r="W202">
        <v>30603</v>
      </c>
      <c r="X202" t="s">
        <v>1290</v>
      </c>
      <c r="Y202" t="s">
        <v>1291</v>
      </c>
      <c r="Z202">
        <v>11.959199999999999</v>
      </c>
      <c r="AB202" t="s">
        <v>97</v>
      </c>
      <c r="AC202" t="s">
        <v>98</v>
      </c>
      <c r="AD202" t="s">
        <v>1292</v>
      </c>
      <c r="AE202" s="3"/>
      <c r="AF202" s="3"/>
      <c r="AG202">
        <v>1772.74</v>
      </c>
      <c r="AH202" t="s">
        <v>100</v>
      </c>
      <c r="AI202" s="18">
        <v>1772.74</v>
      </c>
      <c r="AJ202">
        <v>0</v>
      </c>
      <c r="AK202">
        <v>1772.74</v>
      </c>
      <c r="AL202">
        <v>1772.74</v>
      </c>
      <c r="AM202" s="19" t="s">
        <v>82</v>
      </c>
      <c r="AN202">
        <v>931.67</v>
      </c>
      <c r="AO202">
        <v>0</v>
      </c>
      <c r="AP202">
        <v>931.67</v>
      </c>
      <c r="AQ202">
        <v>931.67</v>
      </c>
      <c r="AR202" s="19" t="s">
        <v>523</v>
      </c>
      <c r="AS202">
        <v>0</v>
      </c>
      <c r="AT202" s="20">
        <f>IF(t_ExtractAll[[#This Row],[Currency]]="GBP",t_ExtractAll[[#This Row],[Claimed Amount]]*$BD$2,IF(t_ExtractAll[[#This Row],[Currency]]="USD",t_ExtractAll[[#This Row],[Claimed Amount]]*$BD$3,IF(t_ExtractAll[[#This Row],[Currency]]="MXN",t_ExtractAll[[#This Row],[Claimed Amount]]*$BD$4,t_ExtractAll[[#This Row],[Claimed Amount]])))</f>
        <v>1621.8798260000001</v>
      </c>
      <c r="AU202" s="20">
        <f>IF(t_ExtractAll[[#This Row],[Currency2]]="GBP",t_ExtractAll[[#This Row],[Accruals Plant]]*$BD$2,IF(t_ExtractAll[[#This Row],[Currency2]]="USD",t_ExtractAll[[#This Row],[Accruals Plant]]*$BD$3,IF(t_ExtractAll[[#This Row],[Currency2]]="MXN",t_ExtractAll[[#This Row],[Accruals Plant]]*$BD$4,t_ExtractAll[[#This Row],[Accruals Plant]])))</f>
        <v>1102.910946</v>
      </c>
      <c r="AV202" s="20">
        <f>IF(t_ExtractAll[[#This Row],[IMD_Currency]]="GBP",t_ExtractAll[[#This Row],[Accruals ABII]]*$BD$2,IF(t_ExtractAll[[#This Row],[IMD_Currency]]="USD",t_ExtractAll[[#This Row],[Accruals ABII]]*$BD$3,t_ExtractAll[[#This Row],[Accruals ABII]]))</f>
        <v>1772.74</v>
      </c>
      <c r="AW202" s="20">
        <f>IF(t_ExtractAll[[#This Row],[Currency2]]="GBP",t_ExtractAll[[#This Row],[PlantAmountAccepted]]*$BD$2,IF(t_ExtractAll[[#This Row],[Currency2]]="USD",t_ExtractAll[[#This Row],[PlantAmountAccepted]]*$BD$3,IF(t_ExtractAll[[#This Row],[Currency2]]="MXN",t_ExtractAll[[#This Row],[PlantAmountAccepted]]*$BD$4,t_ExtractAll[[#This Row],[PlantAmountAccepted]])))</f>
        <v>1102.910946</v>
      </c>
      <c r="AX202" s="20">
        <f>IF(t_ExtractAll[[#This Row],[IMD_Currency]]="GBP",t_ExtractAll[[#This Row],[Amount Accepted (ABII)]]*$BD$2,IF(t_ExtractAll[[#This Row],[IMD_Currency]]="USD",t_ExtractAll[[#This Row],[Amount Accepted (ABII)]]*$BD$3,t_ExtractAll[[#This Row],[Amount Accepted (ABII)]]))</f>
        <v>1772.74</v>
      </c>
      <c r="AY202" s="20">
        <f>IF((t_ExtractAll[[#This Row],[Amount Accepted ABII '[EUR']]]-t_ExtractAll[[#This Row],[Amount Accepted Plant '[EUR']]])&lt;0,0,t_ExtractAll[[#This Row],[Amount Accepted ABII '[EUR']]]-t_ExtractAll[[#This Row],[Amount Accepted Plant '[EUR']]])</f>
        <v>669.82905400000004</v>
      </c>
      <c r="AZ2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03" spans="1:52" ht="14.25" hidden="1" customHeight="1" x14ac:dyDescent="0.25">
      <c r="A203" t="s">
        <v>1293</v>
      </c>
      <c r="B203" s="16">
        <v>42415</v>
      </c>
      <c r="C203" s="16">
        <v>42571</v>
      </c>
      <c r="D203" s="16">
        <v>42418</v>
      </c>
      <c r="E203">
        <v>2016135</v>
      </c>
      <c r="F203" t="s">
        <v>64</v>
      </c>
      <c r="G203" t="s">
        <v>1128</v>
      </c>
      <c r="H203" t="s">
        <v>451</v>
      </c>
      <c r="I203" t="s">
        <v>1129</v>
      </c>
      <c r="J203" t="s">
        <v>118</v>
      </c>
      <c r="K203" t="s">
        <v>69</v>
      </c>
      <c r="L203" t="s">
        <v>70</v>
      </c>
      <c r="N203" t="s">
        <v>71</v>
      </c>
      <c r="O203" t="s">
        <v>72</v>
      </c>
      <c r="P203" s="3" t="s">
        <v>1294</v>
      </c>
      <c r="Q203">
        <v>8176406</v>
      </c>
      <c r="T203" t="s">
        <v>1295</v>
      </c>
      <c r="U203" t="s">
        <v>144</v>
      </c>
      <c r="V203" t="s">
        <v>145</v>
      </c>
      <c r="W203">
        <v>20064</v>
      </c>
      <c r="X203" t="s">
        <v>1296</v>
      </c>
      <c r="Y203" t="s">
        <v>1297</v>
      </c>
      <c r="Z203">
        <v>878.17</v>
      </c>
      <c r="AB203" t="s">
        <v>79</v>
      </c>
      <c r="AC203" t="s">
        <v>80</v>
      </c>
      <c r="AD203" t="s">
        <v>1298</v>
      </c>
      <c r="AE203" s="3"/>
      <c r="AF203" s="3"/>
      <c r="AG203">
        <v>273.60000000000002</v>
      </c>
      <c r="AH203" t="s">
        <v>82</v>
      </c>
      <c r="AI203" s="18">
        <v>0</v>
      </c>
      <c r="AJ203">
        <v>273.60000000000002</v>
      </c>
      <c r="AK203">
        <v>273.60000000000002</v>
      </c>
      <c r="AL203">
        <v>273.60000000000002</v>
      </c>
      <c r="AM203" s="19" t="s">
        <v>82</v>
      </c>
      <c r="AN203">
        <v>0</v>
      </c>
      <c r="AO203">
        <v>0</v>
      </c>
      <c r="AP203">
        <v>0</v>
      </c>
      <c r="AQ203">
        <v>0</v>
      </c>
      <c r="AR203" s="19" t="s">
        <v>82</v>
      </c>
      <c r="AS203">
        <v>273.60000000000002</v>
      </c>
      <c r="AT203" s="20">
        <f>IF(t_ExtractAll[[#This Row],[Currency]]="GBP",t_ExtractAll[[#This Row],[Claimed Amount]]*$BD$2,IF(t_ExtractAll[[#This Row],[Currency]]="USD",t_ExtractAll[[#This Row],[Claimed Amount]]*$BD$3,IF(t_ExtractAll[[#This Row],[Currency]]="MXN",t_ExtractAll[[#This Row],[Claimed Amount]]*$BD$4,t_ExtractAll[[#This Row],[Claimed Amount]])))</f>
        <v>273.60000000000002</v>
      </c>
      <c r="AU203" s="20">
        <f>IF(t_ExtractAll[[#This Row],[Currency2]]="GBP",t_ExtractAll[[#This Row],[Accruals Plant]]*$BD$2,IF(t_ExtractAll[[#This Row],[Currency2]]="USD",t_ExtractAll[[#This Row],[Accruals Plant]]*$BD$3,IF(t_ExtractAll[[#This Row],[Currency2]]="MXN",t_ExtractAll[[#This Row],[Accruals Plant]]*$BD$4,t_ExtractAll[[#This Row],[Accruals Plant]])))</f>
        <v>0</v>
      </c>
      <c r="AV203" s="20">
        <f>IF(t_ExtractAll[[#This Row],[IMD_Currency]]="GBP",t_ExtractAll[[#This Row],[Accruals ABII]]*$BD$2,IF(t_ExtractAll[[#This Row],[IMD_Currency]]="USD",t_ExtractAll[[#This Row],[Accruals ABII]]*$BD$3,t_ExtractAll[[#This Row],[Accruals ABII]]))</f>
        <v>273.60000000000002</v>
      </c>
      <c r="AW2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3" s="20">
        <f>IF(t_ExtractAll[[#This Row],[IMD_Currency]]="GBP",t_ExtractAll[[#This Row],[Amount Accepted (ABII)]]*$BD$2,IF(t_ExtractAll[[#This Row],[IMD_Currency]]="USD",t_ExtractAll[[#This Row],[Amount Accepted (ABII)]]*$BD$3,t_ExtractAll[[#This Row],[Amount Accepted (ABII)]]))</f>
        <v>273.60000000000002</v>
      </c>
      <c r="AY203" s="20">
        <f>IF((t_ExtractAll[[#This Row],[Amount Accepted ABII '[EUR']]]-t_ExtractAll[[#This Row],[Amount Accepted Plant '[EUR']]])&lt;0,0,t_ExtractAll[[#This Row],[Amount Accepted ABII '[EUR']]]-t_ExtractAll[[#This Row],[Amount Accepted Plant '[EUR']]])</f>
        <v>273.60000000000002</v>
      </c>
      <c r="AZ2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204" spans="1:52" ht="14.25" hidden="1" customHeight="1" x14ac:dyDescent="0.25">
      <c r="A204" t="s">
        <v>1299</v>
      </c>
      <c r="B204" s="16">
        <v>42415</v>
      </c>
      <c r="C204" s="16">
        <v>42486</v>
      </c>
      <c r="D204" s="16">
        <v>42486</v>
      </c>
      <c r="E204">
        <v>2016136</v>
      </c>
      <c r="F204" t="s">
        <v>64</v>
      </c>
      <c r="G204" t="s">
        <v>85</v>
      </c>
      <c r="H204" t="s">
        <v>86</v>
      </c>
      <c r="I204" t="s">
        <v>87</v>
      </c>
      <c r="J204" t="s">
        <v>68</v>
      </c>
      <c r="K204" t="s">
        <v>88</v>
      </c>
      <c r="L204" t="s">
        <v>1053</v>
      </c>
      <c r="N204" t="s">
        <v>90</v>
      </c>
      <c r="O204" t="s">
        <v>738</v>
      </c>
      <c r="P204" s="3" t="s">
        <v>1300</v>
      </c>
      <c r="Q204">
        <v>8069013</v>
      </c>
      <c r="R204" t="s">
        <v>1301</v>
      </c>
      <c r="S204">
        <v>80340823</v>
      </c>
      <c r="T204" t="s">
        <v>1302</v>
      </c>
      <c r="U204" t="s">
        <v>182</v>
      </c>
      <c r="V204" t="s">
        <v>145</v>
      </c>
      <c r="W204">
        <v>10479</v>
      </c>
      <c r="X204" t="s">
        <v>1303</v>
      </c>
      <c r="Y204" t="s">
        <v>1304</v>
      </c>
      <c r="Z204">
        <v>80</v>
      </c>
      <c r="AB204" t="s">
        <v>97</v>
      </c>
      <c r="AC204" t="s">
        <v>743</v>
      </c>
      <c r="AE204" s="3"/>
      <c r="AF204" s="3"/>
      <c r="AG204">
        <v>0</v>
      </c>
      <c r="AH204" t="s">
        <v>82</v>
      </c>
      <c r="AI204" s="18">
        <v>0</v>
      </c>
      <c r="AJ204">
        <v>0</v>
      </c>
      <c r="AK204">
        <v>0</v>
      </c>
      <c r="AM204" s="19" t="s">
        <v>82</v>
      </c>
      <c r="AN204">
        <v>0</v>
      </c>
      <c r="AO204">
        <v>0</v>
      </c>
      <c r="AP204">
        <v>0</v>
      </c>
      <c r="AR204" s="19" t="s">
        <v>82</v>
      </c>
      <c r="AS204">
        <v>0</v>
      </c>
      <c r="AT204" s="20">
        <f>IF(t_ExtractAll[[#This Row],[Currency]]="GBP",t_ExtractAll[[#This Row],[Claimed Amount]]*$BD$2,IF(t_ExtractAll[[#This Row],[Currency]]="USD",t_ExtractAll[[#This Row],[Claimed Amount]]*$BD$3,IF(t_ExtractAll[[#This Row],[Currency]]="MXN",t_ExtractAll[[#This Row],[Claimed Amount]]*$BD$4,t_ExtractAll[[#This Row],[Claimed Amount]])))</f>
        <v>0</v>
      </c>
      <c r="AU204" s="20">
        <f>IF(t_ExtractAll[[#This Row],[Currency2]]="GBP",t_ExtractAll[[#This Row],[Accruals Plant]]*$BD$2,IF(t_ExtractAll[[#This Row],[Currency2]]="USD",t_ExtractAll[[#This Row],[Accruals Plant]]*$BD$3,IF(t_ExtractAll[[#This Row],[Currency2]]="MXN",t_ExtractAll[[#This Row],[Accruals Plant]]*$BD$4,t_ExtractAll[[#This Row],[Accruals Plant]])))</f>
        <v>0</v>
      </c>
      <c r="AV204" s="20">
        <f>IF(t_ExtractAll[[#This Row],[IMD_Currency]]="GBP",t_ExtractAll[[#This Row],[Accruals ABII]]*$BD$2,IF(t_ExtractAll[[#This Row],[IMD_Currency]]="USD",t_ExtractAll[[#This Row],[Accruals ABII]]*$BD$3,t_ExtractAll[[#This Row],[Accruals ABII]]))</f>
        <v>0</v>
      </c>
      <c r="AW2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4" s="20">
        <f>IF(t_ExtractAll[[#This Row],[IMD_Currency]]="GBP",t_ExtractAll[[#This Row],[Amount Accepted (ABII)]]*$BD$2,IF(t_ExtractAll[[#This Row],[IMD_Currency]]="USD",t_ExtractAll[[#This Row],[Amount Accepted (ABII)]]*$BD$3,t_ExtractAll[[#This Row],[Amount Accepted (ABII)]]))</f>
        <v>0</v>
      </c>
      <c r="AY204" s="20">
        <f>IF((t_ExtractAll[[#This Row],[Amount Accepted ABII '[EUR']]]-t_ExtractAll[[#This Row],[Amount Accepted Plant '[EUR']]])&lt;0,0,t_ExtractAll[[#This Row],[Amount Accepted ABII '[EUR']]]-t_ExtractAll[[#This Row],[Amount Accepted Plant '[EUR']]])</f>
        <v>0</v>
      </c>
      <c r="AZ2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5" spans="1:52" ht="14.25" hidden="1" customHeight="1" x14ac:dyDescent="0.25">
      <c r="A205" t="s">
        <v>1305</v>
      </c>
      <c r="B205" s="16">
        <v>42415</v>
      </c>
      <c r="C205" s="16">
        <v>42444</v>
      </c>
      <c r="D205" s="16">
        <v>42444</v>
      </c>
      <c r="E205">
        <v>2016137</v>
      </c>
      <c r="F205" t="s">
        <v>64</v>
      </c>
      <c r="G205" t="s">
        <v>85</v>
      </c>
      <c r="H205" t="s">
        <v>86</v>
      </c>
      <c r="I205" t="s">
        <v>87</v>
      </c>
      <c r="J205" t="s">
        <v>68</v>
      </c>
      <c r="K205" t="s">
        <v>88</v>
      </c>
      <c r="L205" t="s">
        <v>139</v>
      </c>
      <c r="N205" t="s">
        <v>90</v>
      </c>
      <c r="O205" t="s">
        <v>91</v>
      </c>
      <c r="P205" t="s">
        <v>1306</v>
      </c>
      <c r="Q205">
        <v>8215064</v>
      </c>
      <c r="R205" t="s">
        <v>1307</v>
      </c>
      <c r="S205">
        <v>80344857</v>
      </c>
      <c r="T205" t="s">
        <v>1308</v>
      </c>
      <c r="U205" t="s">
        <v>144</v>
      </c>
      <c r="V205" t="s">
        <v>145</v>
      </c>
      <c r="W205">
        <v>31206</v>
      </c>
      <c r="X205" t="s">
        <v>199</v>
      </c>
      <c r="Y205" t="s">
        <v>1309</v>
      </c>
      <c r="Z205">
        <v>38.4</v>
      </c>
      <c r="AB205" t="s">
        <v>97</v>
      </c>
      <c r="AC205" t="s">
        <v>98</v>
      </c>
      <c r="AD205" t="s">
        <v>1310</v>
      </c>
      <c r="AE205" s="3"/>
      <c r="AF205" s="3"/>
      <c r="AG205">
        <v>0</v>
      </c>
      <c r="AH205" t="s">
        <v>82</v>
      </c>
      <c r="AI205" s="18">
        <v>0</v>
      </c>
      <c r="AJ205">
        <v>0</v>
      </c>
      <c r="AK205">
        <v>0</v>
      </c>
      <c r="AM205" s="19" t="s">
        <v>82</v>
      </c>
      <c r="AN205">
        <v>0</v>
      </c>
      <c r="AO205">
        <v>0</v>
      </c>
      <c r="AP205">
        <v>0</v>
      </c>
      <c r="AR205" s="19" t="s">
        <v>82</v>
      </c>
      <c r="AS205">
        <v>0</v>
      </c>
      <c r="AT205" s="20">
        <f>IF(t_ExtractAll[[#This Row],[Currency]]="GBP",t_ExtractAll[[#This Row],[Claimed Amount]]*$BD$2,IF(t_ExtractAll[[#This Row],[Currency]]="USD",t_ExtractAll[[#This Row],[Claimed Amount]]*$BD$3,IF(t_ExtractAll[[#This Row],[Currency]]="MXN",t_ExtractAll[[#This Row],[Claimed Amount]]*$BD$4,t_ExtractAll[[#This Row],[Claimed Amount]])))</f>
        <v>0</v>
      </c>
      <c r="AU205" s="20">
        <f>IF(t_ExtractAll[[#This Row],[Currency2]]="GBP",t_ExtractAll[[#This Row],[Accruals Plant]]*$BD$2,IF(t_ExtractAll[[#This Row],[Currency2]]="USD",t_ExtractAll[[#This Row],[Accruals Plant]]*$BD$3,IF(t_ExtractAll[[#This Row],[Currency2]]="MXN",t_ExtractAll[[#This Row],[Accruals Plant]]*$BD$4,t_ExtractAll[[#This Row],[Accruals Plant]])))</f>
        <v>0</v>
      </c>
      <c r="AV205" s="20">
        <f>IF(t_ExtractAll[[#This Row],[IMD_Currency]]="GBP",t_ExtractAll[[#This Row],[Accruals ABII]]*$BD$2,IF(t_ExtractAll[[#This Row],[IMD_Currency]]="USD",t_ExtractAll[[#This Row],[Accruals ABII]]*$BD$3,t_ExtractAll[[#This Row],[Accruals ABII]]))</f>
        <v>0</v>
      </c>
      <c r="AW2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5" s="20">
        <f>IF(t_ExtractAll[[#This Row],[IMD_Currency]]="GBP",t_ExtractAll[[#This Row],[Amount Accepted (ABII)]]*$BD$2,IF(t_ExtractAll[[#This Row],[IMD_Currency]]="USD",t_ExtractAll[[#This Row],[Amount Accepted (ABII)]]*$BD$3,t_ExtractAll[[#This Row],[Amount Accepted (ABII)]]))</f>
        <v>0</v>
      </c>
      <c r="AY205" s="20">
        <f>IF((t_ExtractAll[[#This Row],[Amount Accepted ABII '[EUR']]]-t_ExtractAll[[#This Row],[Amount Accepted Plant '[EUR']]])&lt;0,0,t_ExtractAll[[#This Row],[Amount Accepted ABII '[EUR']]]-t_ExtractAll[[#This Row],[Amount Accepted Plant '[EUR']]])</f>
        <v>0</v>
      </c>
      <c r="AZ2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6" spans="1:52" ht="14.25" hidden="1" customHeight="1" x14ac:dyDescent="0.25">
      <c r="A206" t="s">
        <v>1311</v>
      </c>
      <c r="B206" s="16">
        <v>42415</v>
      </c>
      <c r="C206" s="16">
        <v>42415</v>
      </c>
      <c r="D206" s="16">
        <v>42415</v>
      </c>
      <c r="E206">
        <v>2016134</v>
      </c>
      <c r="F206" t="s">
        <v>64</v>
      </c>
      <c r="G206" t="s">
        <v>1312</v>
      </c>
      <c r="H206" t="s">
        <v>86</v>
      </c>
      <c r="I206" t="s">
        <v>109</v>
      </c>
      <c r="J206" t="s">
        <v>118</v>
      </c>
      <c r="K206" t="s">
        <v>88</v>
      </c>
      <c r="L206" t="s">
        <v>103</v>
      </c>
      <c r="N206" t="s">
        <v>90</v>
      </c>
      <c r="O206" t="s">
        <v>121</v>
      </c>
      <c r="P206" s="3" t="s">
        <v>1313</v>
      </c>
      <c r="Q206">
        <v>8357487</v>
      </c>
      <c r="R206" t="s">
        <v>1314</v>
      </c>
      <c r="U206" t="s">
        <v>278</v>
      </c>
      <c r="V206" t="s">
        <v>109</v>
      </c>
      <c r="W206" t="s">
        <v>1315</v>
      </c>
      <c r="Z206">
        <v>151.80000000000001</v>
      </c>
      <c r="AB206" t="s">
        <v>79</v>
      </c>
      <c r="AC206" t="s">
        <v>127</v>
      </c>
      <c r="AD206" t="s">
        <v>1316</v>
      </c>
      <c r="AE206" s="3"/>
      <c r="AF206" s="3"/>
      <c r="AG206">
        <v>0</v>
      </c>
      <c r="AH206" t="s">
        <v>82</v>
      </c>
      <c r="AI206" s="18">
        <v>0</v>
      </c>
      <c r="AJ206">
        <v>0</v>
      </c>
      <c r="AK206">
        <v>0</v>
      </c>
      <c r="AM206" s="19" t="s">
        <v>82</v>
      </c>
      <c r="AN206">
        <v>0</v>
      </c>
      <c r="AO206">
        <v>0</v>
      </c>
      <c r="AP206">
        <v>0</v>
      </c>
      <c r="AR206" s="19" t="s">
        <v>82</v>
      </c>
      <c r="AS206">
        <v>0</v>
      </c>
      <c r="AT206" s="20">
        <f>IF(t_ExtractAll[[#This Row],[Currency]]="GBP",t_ExtractAll[[#This Row],[Claimed Amount]]*$BD$2,IF(t_ExtractAll[[#This Row],[Currency]]="USD",t_ExtractAll[[#This Row],[Claimed Amount]]*$BD$3,IF(t_ExtractAll[[#This Row],[Currency]]="MXN",t_ExtractAll[[#This Row],[Claimed Amount]]*$BD$4,t_ExtractAll[[#This Row],[Claimed Amount]])))</f>
        <v>0</v>
      </c>
      <c r="AU206" s="20">
        <f>IF(t_ExtractAll[[#This Row],[Currency2]]="GBP",t_ExtractAll[[#This Row],[Accruals Plant]]*$BD$2,IF(t_ExtractAll[[#This Row],[Currency2]]="USD",t_ExtractAll[[#This Row],[Accruals Plant]]*$BD$3,IF(t_ExtractAll[[#This Row],[Currency2]]="MXN",t_ExtractAll[[#This Row],[Accruals Plant]]*$BD$4,t_ExtractAll[[#This Row],[Accruals Plant]])))</f>
        <v>0</v>
      </c>
      <c r="AV206" s="20">
        <f>IF(t_ExtractAll[[#This Row],[IMD_Currency]]="GBP",t_ExtractAll[[#This Row],[Accruals ABII]]*$BD$2,IF(t_ExtractAll[[#This Row],[IMD_Currency]]="USD",t_ExtractAll[[#This Row],[Accruals ABII]]*$BD$3,t_ExtractAll[[#This Row],[Accruals ABII]]))</f>
        <v>0</v>
      </c>
      <c r="AW2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6" s="20">
        <f>IF(t_ExtractAll[[#This Row],[IMD_Currency]]="GBP",t_ExtractAll[[#This Row],[Amount Accepted (ABII)]]*$BD$2,IF(t_ExtractAll[[#This Row],[IMD_Currency]]="USD",t_ExtractAll[[#This Row],[Amount Accepted (ABII)]]*$BD$3,t_ExtractAll[[#This Row],[Amount Accepted (ABII)]]))</f>
        <v>0</v>
      </c>
      <c r="AY206" s="20">
        <f>IF((t_ExtractAll[[#This Row],[Amount Accepted ABII '[EUR']]]-t_ExtractAll[[#This Row],[Amount Accepted Plant '[EUR']]])&lt;0,0,t_ExtractAll[[#This Row],[Amount Accepted ABII '[EUR']]]-t_ExtractAll[[#This Row],[Amount Accepted Plant '[EUR']]])</f>
        <v>0</v>
      </c>
      <c r="AZ2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7" spans="1:52" ht="14.25" hidden="1" customHeight="1" x14ac:dyDescent="0.25">
      <c r="A207" t="s">
        <v>1317</v>
      </c>
      <c r="B207" s="16">
        <v>42415</v>
      </c>
      <c r="C207" s="16">
        <v>42418</v>
      </c>
      <c r="D207" s="16">
        <v>42418</v>
      </c>
      <c r="E207">
        <v>2016138</v>
      </c>
      <c r="F207" t="s">
        <v>64</v>
      </c>
      <c r="G207" t="s">
        <v>1318</v>
      </c>
      <c r="H207" t="s">
        <v>287</v>
      </c>
      <c r="I207" t="s">
        <v>1319</v>
      </c>
      <c r="J207" t="s">
        <v>118</v>
      </c>
      <c r="K207" t="s">
        <v>88</v>
      </c>
      <c r="L207" t="s">
        <v>195</v>
      </c>
      <c r="N207" t="s">
        <v>161</v>
      </c>
      <c r="O207" t="s">
        <v>177</v>
      </c>
      <c r="P207" t="s">
        <v>1320</v>
      </c>
      <c r="Q207">
        <v>7982108</v>
      </c>
      <c r="R207" t="s">
        <v>1321</v>
      </c>
      <c r="U207" t="s">
        <v>144</v>
      </c>
      <c r="V207" t="s">
        <v>145</v>
      </c>
      <c r="W207">
        <v>47956</v>
      </c>
      <c r="X207" t="s">
        <v>1065</v>
      </c>
      <c r="Y207" t="s">
        <v>1322</v>
      </c>
      <c r="Z207">
        <v>16.896000000000001</v>
      </c>
      <c r="AB207" t="s">
        <v>112</v>
      </c>
      <c r="AC207" t="s">
        <v>185</v>
      </c>
      <c r="AD207" t="s">
        <v>1323</v>
      </c>
      <c r="AE207" s="3"/>
      <c r="AF207" s="3"/>
      <c r="AG207">
        <v>259</v>
      </c>
      <c r="AH207" t="s">
        <v>82</v>
      </c>
      <c r="AI207" s="18">
        <v>0</v>
      </c>
      <c r="AJ207">
        <v>259</v>
      </c>
      <c r="AK207">
        <v>259</v>
      </c>
      <c r="AM207" s="19" t="s">
        <v>82</v>
      </c>
      <c r="AN207">
        <v>0</v>
      </c>
      <c r="AO207">
        <v>259</v>
      </c>
      <c r="AP207">
        <v>259</v>
      </c>
      <c r="AR207" s="19" t="s">
        <v>82</v>
      </c>
      <c r="AS207">
        <v>0</v>
      </c>
      <c r="AT207" s="20">
        <f>IF(t_ExtractAll[[#This Row],[Currency]]="GBP",t_ExtractAll[[#This Row],[Claimed Amount]]*$BD$2,IF(t_ExtractAll[[#This Row],[Currency]]="USD",t_ExtractAll[[#This Row],[Claimed Amount]]*$BD$3,IF(t_ExtractAll[[#This Row],[Currency]]="MXN",t_ExtractAll[[#This Row],[Claimed Amount]]*$BD$4,t_ExtractAll[[#This Row],[Claimed Amount]])))</f>
        <v>259</v>
      </c>
      <c r="AU207" s="20">
        <f>IF(t_ExtractAll[[#This Row],[Currency2]]="GBP",t_ExtractAll[[#This Row],[Accruals Plant]]*$BD$2,IF(t_ExtractAll[[#This Row],[Currency2]]="USD",t_ExtractAll[[#This Row],[Accruals Plant]]*$BD$3,IF(t_ExtractAll[[#This Row],[Currency2]]="MXN",t_ExtractAll[[#This Row],[Accruals Plant]]*$BD$4,t_ExtractAll[[#This Row],[Accruals Plant]])))</f>
        <v>259</v>
      </c>
      <c r="AV207" s="20">
        <f>IF(t_ExtractAll[[#This Row],[IMD_Currency]]="GBP",t_ExtractAll[[#This Row],[Accruals ABII]]*$BD$2,IF(t_ExtractAll[[#This Row],[IMD_Currency]]="USD",t_ExtractAll[[#This Row],[Accruals ABII]]*$BD$3,t_ExtractAll[[#This Row],[Accruals ABII]]))</f>
        <v>259</v>
      </c>
      <c r="AW2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7" s="20">
        <f>IF(t_ExtractAll[[#This Row],[IMD_Currency]]="GBP",t_ExtractAll[[#This Row],[Amount Accepted (ABII)]]*$BD$2,IF(t_ExtractAll[[#This Row],[IMD_Currency]]="USD",t_ExtractAll[[#This Row],[Amount Accepted (ABII)]]*$BD$3,t_ExtractAll[[#This Row],[Amount Accepted (ABII)]]))</f>
        <v>0</v>
      </c>
      <c r="AY207" s="20">
        <f>IF((t_ExtractAll[[#This Row],[Amount Accepted ABII '[EUR']]]-t_ExtractAll[[#This Row],[Amount Accepted Plant '[EUR']]])&lt;0,0,t_ExtractAll[[#This Row],[Amount Accepted ABII '[EUR']]]-t_ExtractAll[[#This Row],[Amount Accepted Plant '[EUR']]])</f>
        <v>0</v>
      </c>
      <c r="AZ2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208" spans="1:52" ht="14.25" hidden="1" customHeight="1" x14ac:dyDescent="0.25">
      <c r="A208" t="s">
        <v>1324</v>
      </c>
      <c r="B208" s="16">
        <v>42414</v>
      </c>
      <c r="C208" s="16">
        <v>42516</v>
      </c>
      <c r="D208" s="16">
        <v>42516</v>
      </c>
      <c r="E208">
        <v>2016139</v>
      </c>
      <c r="F208" t="s">
        <v>64</v>
      </c>
      <c r="G208" t="s">
        <v>85</v>
      </c>
      <c r="H208" t="s">
        <v>86</v>
      </c>
      <c r="I208" t="s">
        <v>87</v>
      </c>
      <c r="J208" t="s">
        <v>68</v>
      </c>
      <c r="K208" t="s">
        <v>88</v>
      </c>
      <c r="L208" t="s">
        <v>160</v>
      </c>
      <c r="N208" t="s">
        <v>90</v>
      </c>
      <c r="O208" t="s">
        <v>91</v>
      </c>
      <c r="P208" t="s">
        <v>1325</v>
      </c>
      <c r="Q208">
        <v>8142643</v>
      </c>
      <c r="R208" t="s">
        <v>1326</v>
      </c>
      <c r="S208">
        <v>80338635</v>
      </c>
      <c r="T208" t="s">
        <v>1327</v>
      </c>
      <c r="U208" t="s">
        <v>75</v>
      </c>
      <c r="V208" t="s">
        <v>76</v>
      </c>
      <c r="W208">
        <v>44697</v>
      </c>
      <c r="X208" t="s">
        <v>1328</v>
      </c>
      <c r="Y208" t="s">
        <v>1329</v>
      </c>
      <c r="Z208">
        <v>2.7719999999999998</v>
      </c>
      <c r="AB208" t="s">
        <v>97</v>
      </c>
      <c r="AC208" t="s">
        <v>98</v>
      </c>
      <c r="AD208" t="s">
        <v>1330</v>
      </c>
      <c r="AE208" s="3"/>
      <c r="AF208" s="3"/>
      <c r="AG208">
        <v>0</v>
      </c>
      <c r="AH208" t="s">
        <v>82</v>
      </c>
      <c r="AI208" s="18">
        <v>0</v>
      </c>
      <c r="AJ208">
        <v>0</v>
      </c>
      <c r="AK208">
        <v>0</v>
      </c>
      <c r="AM208" s="19" t="s">
        <v>82</v>
      </c>
      <c r="AN208">
        <v>0</v>
      </c>
      <c r="AO208">
        <v>0</v>
      </c>
      <c r="AP208">
        <v>0</v>
      </c>
      <c r="AR208" s="19" t="s">
        <v>82</v>
      </c>
      <c r="AS208">
        <v>0</v>
      </c>
      <c r="AT208" s="20">
        <f>IF(t_ExtractAll[[#This Row],[Currency]]="GBP",t_ExtractAll[[#This Row],[Claimed Amount]]*$BD$2,IF(t_ExtractAll[[#This Row],[Currency]]="USD",t_ExtractAll[[#This Row],[Claimed Amount]]*$BD$3,IF(t_ExtractAll[[#This Row],[Currency]]="MXN",t_ExtractAll[[#This Row],[Claimed Amount]]*$BD$4,t_ExtractAll[[#This Row],[Claimed Amount]])))</f>
        <v>0</v>
      </c>
      <c r="AU208" s="20">
        <f>IF(t_ExtractAll[[#This Row],[Currency2]]="GBP",t_ExtractAll[[#This Row],[Accruals Plant]]*$BD$2,IF(t_ExtractAll[[#This Row],[Currency2]]="USD",t_ExtractAll[[#This Row],[Accruals Plant]]*$BD$3,IF(t_ExtractAll[[#This Row],[Currency2]]="MXN",t_ExtractAll[[#This Row],[Accruals Plant]]*$BD$4,t_ExtractAll[[#This Row],[Accruals Plant]])))</f>
        <v>0</v>
      </c>
      <c r="AV208" s="20">
        <f>IF(t_ExtractAll[[#This Row],[IMD_Currency]]="GBP",t_ExtractAll[[#This Row],[Accruals ABII]]*$BD$2,IF(t_ExtractAll[[#This Row],[IMD_Currency]]="USD",t_ExtractAll[[#This Row],[Accruals ABII]]*$BD$3,t_ExtractAll[[#This Row],[Accruals ABII]]))</f>
        <v>0</v>
      </c>
      <c r="AW2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8" s="20">
        <f>IF(t_ExtractAll[[#This Row],[IMD_Currency]]="GBP",t_ExtractAll[[#This Row],[Amount Accepted (ABII)]]*$BD$2,IF(t_ExtractAll[[#This Row],[IMD_Currency]]="USD",t_ExtractAll[[#This Row],[Amount Accepted (ABII)]]*$BD$3,t_ExtractAll[[#This Row],[Amount Accepted (ABII)]]))</f>
        <v>0</v>
      </c>
      <c r="AY208" s="20">
        <f>IF((t_ExtractAll[[#This Row],[Amount Accepted ABII '[EUR']]]-t_ExtractAll[[#This Row],[Amount Accepted Plant '[EUR']]])&lt;0,0,t_ExtractAll[[#This Row],[Amount Accepted ABII '[EUR']]]-t_ExtractAll[[#This Row],[Amount Accepted Plant '[EUR']]])</f>
        <v>0</v>
      </c>
      <c r="AZ2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09" spans="1:52" ht="14.25" hidden="1" customHeight="1" x14ac:dyDescent="0.25">
      <c r="A209" t="s">
        <v>1331</v>
      </c>
      <c r="B209" s="16">
        <v>42415</v>
      </c>
      <c r="C209" s="16">
        <v>42516</v>
      </c>
      <c r="D209" s="16">
        <v>42516</v>
      </c>
      <c r="E209">
        <v>2016140</v>
      </c>
      <c r="F209" t="s">
        <v>64</v>
      </c>
      <c r="G209" t="s">
        <v>85</v>
      </c>
      <c r="H209" t="s">
        <v>86</v>
      </c>
      <c r="I209" t="s">
        <v>87</v>
      </c>
      <c r="J209" t="s">
        <v>68</v>
      </c>
      <c r="K209" t="s">
        <v>88</v>
      </c>
      <c r="L209" t="s">
        <v>160</v>
      </c>
      <c r="N209" t="s">
        <v>90</v>
      </c>
      <c r="O209" t="s">
        <v>91</v>
      </c>
      <c r="P209" t="s">
        <v>1332</v>
      </c>
      <c r="Q209">
        <v>8112428</v>
      </c>
      <c r="R209" t="s">
        <v>1333</v>
      </c>
      <c r="S209">
        <v>80329196</v>
      </c>
      <c r="T209" t="s">
        <v>1334</v>
      </c>
      <c r="U209" t="s">
        <v>75</v>
      </c>
      <c r="V209" t="s">
        <v>76</v>
      </c>
      <c r="W209">
        <v>44697</v>
      </c>
      <c r="X209" t="s">
        <v>1328</v>
      </c>
      <c r="Y209" t="s">
        <v>1335</v>
      </c>
      <c r="Z209">
        <v>0.15840000000000001</v>
      </c>
      <c r="AB209" t="s">
        <v>97</v>
      </c>
      <c r="AC209" t="s">
        <v>98</v>
      </c>
      <c r="AD209" t="s">
        <v>1332</v>
      </c>
      <c r="AE209" s="3"/>
      <c r="AF209" s="3"/>
      <c r="AG209">
        <v>0</v>
      </c>
      <c r="AH209" t="s">
        <v>82</v>
      </c>
      <c r="AI209" s="18">
        <v>0</v>
      </c>
      <c r="AJ209">
        <v>0</v>
      </c>
      <c r="AK209">
        <v>0</v>
      </c>
      <c r="AM209" s="19" t="s">
        <v>82</v>
      </c>
      <c r="AN209">
        <v>0</v>
      </c>
      <c r="AO209">
        <v>0</v>
      </c>
      <c r="AP209">
        <v>0</v>
      </c>
      <c r="AR209" s="19" t="s">
        <v>82</v>
      </c>
      <c r="AS209">
        <v>0</v>
      </c>
      <c r="AT209" s="20">
        <f>IF(t_ExtractAll[[#This Row],[Currency]]="GBP",t_ExtractAll[[#This Row],[Claimed Amount]]*$BD$2,IF(t_ExtractAll[[#This Row],[Currency]]="USD",t_ExtractAll[[#This Row],[Claimed Amount]]*$BD$3,IF(t_ExtractAll[[#This Row],[Currency]]="MXN",t_ExtractAll[[#This Row],[Claimed Amount]]*$BD$4,t_ExtractAll[[#This Row],[Claimed Amount]])))</f>
        <v>0</v>
      </c>
      <c r="AU209" s="20">
        <f>IF(t_ExtractAll[[#This Row],[Currency2]]="GBP",t_ExtractAll[[#This Row],[Accruals Plant]]*$BD$2,IF(t_ExtractAll[[#This Row],[Currency2]]="USD",t_ExtractAll[[#This Row],[Accruals Plant]]*$BD$3,IF(t_ExtractAll[[#This Row],[Currency2]]="MXN",t_ExtractAll[[#This Row],[Accruals Plant]]*$BD$4,t_ExtractAll[[#This Row],[Accruals Plant]])))</f>
        <v>0</v>
      </c>
      <c r="AV209" s="20">
        <f>IF(t_ExtractAll[[#This Row],[IMD_Currency]]="GBP",t_ExtractAll[[#This Row],[Accruals ABII]]*$BD$2,IF(t_ExtractAll[[#This Row],[IMD_Currency]]="USD",t_ExtractAll[[#This Row],[Accruals ABII]]*$BD$3,t_ExtractAll[[#This Row],[Accruals ABII]]))</f>
        <v>0</v>
      </c>
      <c r="AW2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09" s="20">
        <f>IF(t_ExtractAll[[#This Row],[IMD_Currency]]="GBP",t_ExtractAll[[#This Row],[Amount Accepted (ABII)]]*$BD$2,IF(t_ExtractAll[[#This Row],[IMD_Currency]]="USD",t_ExtractAll[[#This Row],[Amount Accepted (ABII)]]*$BD$3,t_ExtractAll[[#This Row],[Amount Accepted (ABII)]]))</f>
        <v>0</v>
      </c>
      <c r="AY209" s="20">
        <f>IF((t_ExtractAll[[#This Row],[Amount Accepted ABII '[EUR']]]-t_ExtractAll[[#This Row],[Amount Accepted Plant '[EUR']]])&lt;0,0,t_ExtractAll[[#This Row],[Amount Accepted ABII '[EUR']]]-t_ExtractAll[[#This Row],[Amount Accepted Plant '[EUR']]])</f>
        <v>0</v>
      </c>
      <c r="AZ2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0" spans="1:52" ht="14.25" hidden="1" customHeight="1" x14ac:dyDescent="0.25">
      <c r="A210" t="s">
        <v>1336</v>
      </c>
      <c r="B210" s="16">
        <v>42415</v>
      </c>
      <c r="C210" s="16">
        <v>42543</v>
      </c>
      <c r="D210" s="16">
        <v>42543</v>
      </c>
      <c r="E210">
        <v>2016141</v>
      </c>
      <c r="F210" t="s">
        <v>64</v>
      </c>
      <c r="G210" t="s">
        <v>85</v>
      </c>
      <c r="H210" t="s">
        <v>86</v>
      </c>
      <c r="I210" t="s">
        <v>87</v>
      </c>
      <c r="J210" t="s">
        <v>68</v>
      </c>
      <c r="K210" t="s">
        <v>88</v>
      </c>
      <c r="L210" t="s">
        <v>160</v>
      </c>
      <c r="N210" t="s">
        <v>90</v>
      </c>
      <c r="O210" t="s">
        <v>91</v>
      </c>
      <c r="P210" t="s">
        <v>1337</v>
      </c>
      <c r="Q210">
        <v>8112428</v>
      </c>
      <c r="R210" t="s">
        <v>1333</v>
      </c>
      <c r="S210">
        <v>80329196</v>
      </c>
      <c r="T210" t="s">
        <v>1334</v>
      </c>
      <c r="U210" t="s">
        <v>75</v>
      </c>
      <c r="V210" t="s">
        <v>76</v>
      </c>
      <c r="W210">
        <v>44801</v>
      </c>
      <c r="X210" t="s">
        <v>1338</v>
      </c>
      <c r="Y210" t="s">
        <v>1339</v>
      </c>
      <c r="Z210">
        <v>26.6112</v>
      </c>
      <c r="AB210" t="s">
        <v>97</v>
      </c>
      <c r="AC210" t="s">
        <v>98</v>
      </c>
      <c r="AD210" t="s">
        <v>1340</v>
      </c>
      <c r="AE210" s="3"/>
      <c r="AF210" s="3"/>
      <c r="AG210">
        <v>0</v>
      </c>
      <c r="AH210" t="s">
        <v>82</v>
      </c>
      <c r="AI210" s="18">
        <v>0</v>
      </c>
      <c r="AJ210">
        <v>0</v>
      </c>
      <c r="AK210">
        <v>0</v>
      </c>
      <c r="AM210" s="19" t="s">
        <v>82</v>
      </c>
      <c r="AN210">
        <v>0</v>
      </c>
      <c r="AO210">
        <v>0</v>
      </c>
      <c r="AP210">
        <v>0</v>
      </c>
      <c r="AR210" s="19" t="s">
        <v>82</v>
      </c>
      <c r="AS210">
        <v>0</v>
      </c>
      <c r="AT210" s="20">
        <f>IF(t_ExtractAll[[#This Row],[Currency]]="GBP",t_ExtractAll[[#This Row],[Claimed Amount]]*$BD$2,IF(t_ExtractAll[[#This Row],[Currency]]="USD",t_ExtractAll[[#This Row],[Claimed Amount]]*$BD$3,IF(t_ExtractAll[[#This Row],[Currency]]="MXN",t_ExtractAll[[#This Row],[Claimed Amount]]*$BD$4,t_ExtractAll[[#This Row],[Claimed Amount]])))</f>
        <v>0</v>
      </c>
      <c r="AU210" s="20">
        <f>IF(t_ExtractAll[[#This Row],[Currency2]]="GBP",t_ExtractAll[[#This Row],[Accruals Plant]]*$BD$2,IF(t_ExtractAll[[#This Row],[Currency2]]="USD",t_ExtractAll[[#This Row],[Accruals Plant]]*$BD$3,IF(t_ExtractAll[[#This Row],[Currency2]]="MXN",t_ExtractAll[[#This Row],[Accruals Plant]]*$BD$4,t_ExtractAll[[#This Row],[Accruals Plant]])))</f>
        <v>0</v>
      </c>
      <c r="AV210" s="20">
        <f>IF(t_ExtractAll[[#This Row],[IMD_Currency]]="GBP",t_ExtractAll[[#This Row],[Accruals ABII]]*$BD$2,IF(t_ExtractAll[[#This Row],[IMD_Currency]]="USD",t_ExtractAll[[#This Row],[Accruals ABII]]*$BD$3,t_ExtractAll[[#This Row],[Accruals ABII]]))</f>
        <v>0</v>
      </c>
      <c r="AW2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0" s="20">
        <f>IF(t_ExtractAll[[#This Row],[IMD_Currency]]="GBP",t_ExtractAll[[#This Row],[Amount Accepted (ABII)]]*$BD$2,IF(t_ExtractAll[[#This Row],[IMD_Currency]]="USD",t_ExtractAll[[#This Row],[Amount Accepted (ABII)]]*$BD$3,t_ExtractAll[[#This Row],[Amount Accepted (ABII)]]))</f>
        <v>0</v>
      </c>
      <c r="AY210" s="20">
        <f>IF((t_ExtractAll[[#This Row],[Amount Accepted ABII '[EUR']]]-t_ExtractAll[[#This Row],[Amount Accepted Plant '[EUR']]])&lt;0,0,t_ExtractAll[[#This Row],[Amount Accepted ABII '[EUR']]]-t_ExtractAll[[#This Row],[Amount Accepted Plant '[EUR']]])</f>
        <v>0</v>
      </c>
      <c r="AZ2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1" spans="1:52" ht="14.25" hidden="1" customHeight="1" x14ac:dyDescent="0.25">
      <c r="A211" t="s">
        <v>1341</v>
      </c>
      <c r="B211" s="16">
        <v>42415</v>
      </c>
      <c r="C211" s="16">
        <v>42516</v>
      </c>
      <c r="D211" s="16">
        <v>42515</v>
      </c>
      <c r="E211">
        <v>2016142</v>
      </c>
      <c r="F211" t="s">
        <v>64</v>
      </c>
      <c r="G211" t="s">
        <v>85</v>
      </c>
      <c r="H211" t="s">
        <v>86</v>
      </c>
      <c r="I211" t="s">
        <v>87</v>
      </c>
      <c r="J211" t="s">
        <v>68</v>
      </c>
      <c r="K211" t="s">
        <v>88</v>
      </c>
      <c r="L211" t="s">
        <v>160</v>
      </c>
      <c r="N211" t="s">
        <v>90</v>
      </c>
      <c r="O211" t="s">
        <v>91</v>
      </c>
      <c r="P211" t="s">
        <v>1337</v>
      </c>
      <c r="Q211">
        <v>8111946</v>
      </c>
      <c r="R211" t="s">
        <v>1342</v>
      </c>
      <c r="S211">
        <v>80338965</v>
      </c>
      <c r="T211" t="s">
        <v>1343</v>
      </c>
      <c r="U211" t="s">
        <v>75</v>
      </c>
      <c r="V211" t="s">
        <v>76</v>
      </c>
      <c r="W211">
        <v>44801</v>
      </c>
      <c r="X211" t="s">
        <v>1338</v>
      </c>
      <c r="Y211" t="s">
        <v>1344</v>
      </c>
      <c r="Z211">
        <v>13.3056</v>
      </c>
      <c r="AB211" t="s">
        <v>97</v>
      </c>
      <c r="AC211" t="s">
        <v>98</v>
      </c>
      <c r="AD211" t="s">
        <v>1337</v>
      </c>
      <c r="AE211" s="3"/>
      <c r="AF211" s="3"/>
      <c r="AG211">
        <v>0</v>
      </c>
      <c r="AH211" t="s">
        <v>82</v>
      </c>
      <c r="AI211" s="18">
        <v>0</v>
      </c>
      <c r="AJ211">
        <v>0</v>
      </c>
      <c r="AK211">
        <v>0</v>
      </c>
      <c r="AM211" s="19" t="s">
        <v>82</v>
      </c>
      <c r="AN211">
        <v>0</v>
      </c>
      <c r="AO211">
        <v>0</v>
      </c>
      <c r="AP211">
        <v>0</v>
      </c>
      <c r="AR211" s="19" t="s">
        <v>82</v>
      </c>
      <c r="AS211">
        <v>0</v>
      </c>
      <c r="AT211" s="20">
        <f>IF(t_ExtractAll[[#This Row],[Currency]]="GBP",t_ExtractAll[[#This Row],[Claimed Amount]]*$BD$2,IF(t_ExtractAll[[#This Row],[Currency]]="USD",t_ExtractAll[[#This Row],[Claimed Amount]]*$BD$3,IF(t_ExtractAll[[#This Row],[Currency]]="MXN",t_ExtractAll[[#This Row],[Claimed Amount]]*$BD$4,t_ExtractAll[[#This Row],[Claimed Amount]])))</f>
        <v>0</v>
      </c>
      <c r="AU211" s="20">
        <f>IF(t_ExtractAll[[#This Row],[Currency2]]="GBP",t_ExtractAll[[#This Row],[Accruals Plant]]*$BD$2,IF(t_ExtractAll[[#This Row],[Currency2]]="USD",t_ExtractAll[[#This Row],[Accruals Plant]]*$BD$3,IF(t_ExtractAll[[#This Row],[Currency2]]="MXN",t_ExtractAll[[#This Row],[Accruals Plant]]*$BD$4,t_ExtractAll[[#This Row],[Accruals Plant]])))</f>
        <v>0</v>
      </c>
      <c r="AV211" s="20">
        <f>IF(t_ExtractAll[[#This Row],[IMD_Currency]]="GBP",t_ExtractAll[[#This Row],[Accruals ABII]]*$BD$2,IF(t_ExtractAll[[#This Row],[IMD_Currency]]="USD",t_ExtractAll[[#This Row],[Accruals ABII]]*$BD$3,t_ExtractAll[[#This Row],[Accruals ABII]]))</f>
        <v>0</v>
      </c>
      <c r="AW2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1" s="20">
        <f>IF(t_ExtractAll[[#This Row],[IMD_Currency]]="GBP",t_ExtractAll[[#This Row],[Amount Accepted (ABII)]]*$BD$2,IF(t_ExtractAll[[#This Row],[IMD_Currency]]="USD",t_ExtractAll[[#This Row],[Amount Accepted (ABII)]]*$BD$3,t_ExtractAll[[#This Row],[Amount Accepted (ABII)]]))</f>
        <v>0</v>
      </c>
      <c r="AY211" s="20">
        <f>IF((t_ExtractAll[[#This Row],[Amount Accepted ABII '[EUR']]]-t_ExtractAll[[#This Row],[Amount Accepted Plant '[EUR']]])&lt;0,0,t_ExtractAll[[#This Row],[Amount Accepted ABII '[EUR']]]-t_ExtractAll[[#This Row],[Amount Accepted Plant '[EUR']]])</f>
        <v>0</v>
      </c>
      <c r="AZ2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2" spans="1:52" ht="14.25" hidden="1" customHeight="1" x14ac:dyDescent="0.25">
      <c r="A212" t="s">
        <v>1345</v>
      </c>
      <c r="B212" s="16">
        <v>42415</v>
      </c>
      <c r="C212" s="16">
        <v>42516</v>
      </c>
      <c r="D212" s="16">
        <v>42515</v>
      </c>
      <c r="E212">
        <v>2016143</v>
      </c>
      <c r="F212" t="s">
        <v>64</v>
      </c>
      <c r="G212" t="s">
        <v>85</v>
      </c>
      <c r="H212" t="s">
        <v>86</v>
      </c>
      <c r="I212" t="s">
        <v>87</v>
      </c>
      <c r="J212" t="s">
        <v>68</v>
      </c>
      <c r="K212" t="s">
        <v>88</v>
      </c>
      <c r="L212" t="s">
        <v>160</v>
      </c>
      <c r="N212" t="s">
        <v>90</v>
      </c>
      <c r="O212" t="s">
        <v>131</v>
      </c>
      <c r="P212" t="s">
        <v>1337</v>
      </c>
      <c r="Q212">
        <v>8111944</v>
      </c>
      <c r="R212" t="s">
        <v>1346</v>
      </c>
      <c r="S212">
        <v>80329232</v>
      </c>
      <c r="T212" t="s">
        <v>1347</v>
      </c>
      <c r="U212" t="s">
        <v>75</v>
      </c>
      <c r="V212" t="s">
        <v>76</v>
      </c>
      <c r="W212">
        <v>44801</v>
      </c>
      <c r="X212" t="s">
        <v>1338</v>
      </c>
      <c r="Y212" t="s">
        <v>1348</v>
      </c>
      <c r="Z212">
        <v>33.264000000000003</v>
      </c>
      <c r="AB212" t="s">
        <v>97</v>
      </c>
      <c r="AC212" t="s">
        <v>98</v>
      </c>
      <c r="AD212" t="s">
        <v>1349</v>
      </c>
      <c r="AE212" s="3"/>
      <c r="AF212" s="3"/>
      <c r="AG212">
        <v>0</v>
      </c>
      <c r="AH212" t="s">
        <v>82</v>
      </c>
      <c r="AI212" s="18">
        <v>0</v>
      </c>
      <c r="AJ212">
        <v>0</v>
      </c>
      <c r="AK212">
        <v>0</v>
      </c>
      <c r="AM212" s="19" t="s">
        <v>82</v>
      </c>
      <c r="AN212">
        <v>0</v>
      </c>
      <c r="AO212">
        <v>0</v>
      </c>
      <c r="AP212">
        <v>0</v>
      </c>
      <c r="AR212" s="19" t="s">
        <v>82</v>
      </c>
      <c r="AS212">
        <v>0</v>
      </c>
      <c r="AT212" s="20">
        <f>IF(t_ExtractAll[[#This Row],[Currency]]="GBP",t_ExtractAll[[#This Row],[Claimed Amount]]*$BD$2,IF(t_ExtractAll[[#This Row],[Currency]]="USD",t_ExtractAll[[#This Row],[Claimed Amount]]*$BD$3,IF(t_ExtractAll[[#This Row],[Currency]]="MXN",t_ExtractAll[[#This Row],[Claimed Amount]]*$BD$4,t_ExtractAll[[#This Row],[Claimed Amount]])))</f>
        <v>0</v>
      </c>
      <c r="AU212" s="20">
        <f>IF(t_ExtractAll[[#This Row],[Currency2]]="GBP",t_ExtractAll[[#This Row],[Accruals Plant]]*$BD$2,IF(t_ExtractAll[[#This Row],[Currency2]]="USD",t_ExtractAll[[#This Row],[Accruals Plant]]*$BD$3,IF(t_ExtractAll[[#This Row],[Currency2]]="MXN",t_ExtractAll[[#This Row],[Accruals Plant]]*$BD$4,t_ExtractAll[[#This Row],[Accruals Plant]])))</f>
        <v>0</v>
      </c>
      <c r="AV212" s="20">
        <f>IF(t_ExtractAll[[#This Row],[IMD_Currency]]="GBP",t_ExtractAll[[#This Row],[Accruals ABII]]*$BD$2,IF(t_ExtractAll[[#This Row],[IMD_Currency]]="USD",t_ExtractAll[[#This Row],[Accruals ABII]]*$BD$3,t_ExtractAll[[#This Row],[Accruals ABII]]))</f>
        <v>0</v>
      </c>
      <c r="AW2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2" s="20">
        <f>IF(t_ExtractAll[[#This Row],[IMD_Currency]]="GBP",t_ExtractAll[[#This Row],[Amount Accepted (ABII)]]*$BD$2,IF(t_ExtractAll[[#This Row],[IMD_Currency]]="USD",t_ExtractAll[[#This Row],[Amount Accepted (ABII)]]*$BD$3,t_ExtractAll[[#This Row],[Amount Accepted (ABII)]]))</f>
        <v>0</v>
      </c>
      <c r="AY212" s="20">
        <f>IF((t_ExtractAll[[#This Row],[Amount Accepted ABII '[EUR']]]-t_ExtractAll[[#This Row],[Amount Accepted Plant '[EUR']]])&lt;0,0,t_ExtractAll[[#This Row],[Amount Accepted ABII '[EUR']]]-t_ExtractAll[[#This Row],[Amount Accepted Plant '[EUR']]])</f>
        <v>0</v>
      </c>
      <c r="AZ2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3" spans="1:52" ht="14.25" hidden="1" customHeight="1" x14ac:dyDescent="0.25">
      <c r="A213" t="s">
        <v>1350</v>
      </c>
      <c r="B213" s="16">
        <v>42415</v>
      </c>
      <c r="C213" s="16">
        <v>42516</v>
      </c>
      <c r="D213" s="16">
        <v>42515</v>
      </c>
      <c r="E213">
        <v>2016144</v>
      </c>
      <c r="F213" t="s">
        <v>64</v>
      </c>
      <c r="G213" t="s">
        <v>85</v>
      </c>
      <c r="H213" t="s">
        <v>86</v>
      </c>
      <c r="I213" t="s">
        <v>87</v>
      </c>
      <c r="J213" t="s">
        <v>68</v>
      </c>
      <c r="K213" t="s">
        <v>88</v>
      </c>
      <c r="L213" t="s">
        <v>160</v>
      </c>
      <c r="N213" t="s">
        <v>90</v>
      </c>
      <c r="O213" t="s">
        <v>131</v>
      </c>
      <c r="P213" t="s">
        <v>1337</v>
      </c>
      <c r="Q213">
        <v>8195027</v>
      </c>
      <c r="R213" t="s">
        <v>1351</v>
      </c>
      <c r="S213">
        <v>80339236</v>
      </c>
      <c r="T213" t="s">
        <v>1352</v>
      </c>
      <c r="U213" t="s">
        <v>75</v>
      </c>
      <c r="V213" t="s">
        <v>76</v>
      </c>
      <c r="W213">
        <v>44801</v>
      </c>
      <c r="X213" t="s">
        <v>1338</v>
      </c>
      <c r="Y213" t="s">
        <v>1353</v>
      </c>
      <c r="Z213">
        <v>19.958400000000001</v>
      </c>
      <c r="AB213" t="s">
        <v>97</v>
      </c>
      <c r="AC213" t="s">
        <v>98</v>
      </c>
      <c r="AD213" t="s">
        <v>1337</v>
      </c>
      <c r="AE213" s="3"/>
      <c r="AF213" s="3"/>
      <c r="AG213">
        <v>0</v>
      </c>
      <c r="AH213" t="s">
        <v>82</v>
      </c>
      <c r="AI213" s="18">
        <v>0</v>
      </c>
      <c r="AJ213">
        <v>0</v>
      </c>
      <c r="AK213">
        <v>0</v>
      </c>
      <c r="AM213" s="19" t="s">
        <v>82</v>
      </c>
      <c r="AN213">
        <v>0</v>
      </c>
      <c r="AO213">
        <v>0</v>
      </c>
      <c r="AP213">
        <v>0</v>
      </c>
      <c r="AR213" s="19" t="s">
        <v>82</v>
      </c>
      <c r="AS213">
        <v>0</v>
      </c>
      <c r="AT213" s="20">
        <f>IF(t_ExtractAll[[#This Row],[Currency]]="GBP",t_ExtractAll[[#This Row],[Claimed Amount]]*$BD$2,IF(t_ExtractAll[[#This Row],[Currency]]="USD",t_ExtractAll[[#This Row],[Claimed Amount]]*$BD$3,IF(t_ExtractAll[[#This Row],[Currency]]="MXN",t_ExtractAll[[#This Row],[Claimed Amount]]*$BD$4,t_ExtractAll[[#This Row],[Claimed Amount]])))</f>
        <v>0</v>
      </c>
      <c r="AU213" s="20">
        <f>IF(t_ExtractAll[[#This Row],[Currency2]]="GBP",t_ExtractAll[[#This Row],[Accruals Plant]]*$BD$2,IF(t_ExtractAll[[#This Row],[Currency2]]="USD",t_ExtractAll[[#This Row],[Accruals Plant]]*$BD$3,IF(t_ExtractAll[[#This Row],[Currency2]]="MXN",t_ExtractAll[[#This Row],[Accruals Plant]]*$BD$4,t_ExtractAll[[#This Row],[Accruals Plant]])))</f>
        <v>0</v>
      </c>
      <c r="AV213" s="20">
        <f>IF(t_ExtractAll[[#This Row],[IMD_Currency]]="GBP",t_ExtractAll[[#This Row],[Accruals ABII]]*$BD$2,IF(t_ExtractAll[[#This Row],[IMD_Currency]]="USD",t_ExtractAll[[#This Row],[Accruals ABII]]*$BD$3,t_ExtractAll[[#This Row],[Accruals ABII]]))</f>
        <v>0</v>
      </c>
      <c r="AW2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3" s="20">
        <f>IF(t_ExtractAll[[#This Row],[IMD_Currency]]="GBP",t_ExtractAll[[#This Row],[Amount Accepted (ABII)]]*$BD$2,IF(t_ExtractAll[[#This Row],[IMD_Currency]]="USD",t_ExtractAll[[#This Row],[Amount Accepted (ABII)]]*$BD$3,t_ExtractAll[[#This Row],[Amount Accepted (ABII)]]))</f>
        <v>0</v>
      </c>
      <c r="AY213" s="20">
        <f>IF((t_ExtractAll[[#This Row],[Amount Accepted ABII '[EUR']]]-t_ExtractAll[[#This Row],[Amount Accepted Plant '[EUR']]])&lt;0,0,t_ExtractAll[[#This Row],[Amount Accepted ABII '[EUR']]]-t_ExtractAll[[#This Row],[Amount Accepted Plant '[EUR']]])</f>
        <v>0</v>
      </c>
      <c r="AZ2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4" spans="1:52" ht="14.25" hidden="1" customHeight="1" x14ac:dyDescent="0.25">
      <c r="A214" t="s">
        <v>1354</v>
      </c>
      <c r="B214" s="16">
        <v>42416</v>
      </c>
      <c r="C214" s="16">
        <v>42459</v>
      </c>
      <c r="D214" s="16">
        <v>42464</v>
      </c>
      <c r="E214">
        <v>2016145</v>
      </c>
      <c r="F214" t="s">
        <v>64</v>
      </c>
      <c r="G214" t="s">
        <v>478</v>
      </c>
      <c r="H214" t="s">
        <v>287</v>
      </c>
      <c r="I214" t="s">
        <v>479</v>
      </c>
      <c r="J214" t="s">
        <v>118</v>
      </c>
      <c r="K214" t="s">
        <v>69</v>
      </c>
      <c r="L214" t="s">
        <v>308</v>
      </c>
      <c r="N214" t="s">
        <v>90</v>
      </c>
      <c r="O214" t="s">
        <v>331</v>
      </c>
      <c r="P214" t="s">
        <v>1355</v>
      </c>
      <c r="Q214">
        <v>8002485</v>
      </c>
      <c r="R214" t="s">
        <v>1356</v>
      </c>
      <c r="S214">
        <v>80334672</v>
      </c>
      <c r="T214" t="s">
        <v>1357</v>
      </c>
      <c r="U214" t="s">
        <v>144</v>
      </c>
      <c r="V214" t="s">
        <v>313</v>
      </c>
      <c r="W214">
        <v>49271</v>
      </c>
      <c r="X214" t="s">
        <v>1358</v>
      </c>
      <c r="Y214" t="s">
        <v>1359</v>
      </c>
      <c r="Z214">
        <v>57.6</v>
      </c>
      <c r="AB214" t="s">
        <v>79</v>
      </c>
      <c r="AC214" t="s">
        <v>127</v>
      </c>
      <c r="AD214" t="s">
        <v>1360</v>
      </c>
      <c r="AE214" s="3"/>
      <c r="AF214" s="3"/>
      <c r="AG214">
        <v>8463.36</v>
      </c>
      <c r="AH214" t="s">
        <v>82</v>
      </c>
      <c r="AI214" s="18">
        <v>4272</v>
      </c>
      <c r="AJ214">
        <v>4192.0600000000004</v>
      </c>
      <c r="AK214">
        <v>8464.06</v>
      </c>
      <c r="AL214">
        <v>8464.06</v>
      </c>
      <c r="AM214" s="19" t="s">
        <v>82</v>
      </c>
      <c r="AN214">
        <v>3692.16</v>
      </c>
      <c r="AO214">
        <v>4192.0600000000004</v>
      </c>
      <c r="AP214">
        <v>7884.22</v>
      </c>
      <c r="AQ214">
        <v>7884.22</v>
      </c>
      <c r="AR214" s="19" t="s">
        <v>82</v>
      </c>
      <c r="AS214">
        <v>0</v>
      </c>
      <c r="AT214" s="20">
        <f>IF(t_ExtractAll[[#This Row],[Currency]]="GBP",t_ExtractAll[[#This Row],[Claimed Amount]]*$BD$2,IF(t_ExtractAll[[#This Row],[Currency]]="USD",t_ExtractAll[[#This Row],[Claimed Amount]]*$BD$3,IF(t_ExtractAll[[#This Row],[Currency]]="MXN",t_ExtractAll[[#This Row],[Claimed Amount]]*$BD$4,t_ExtractAll[[#This Row],[Claimed Amount]])))</f>
        <v>8463.36</v>
      </c>
      <c r="AU214" s="20">
        <f>IF(t_ExtractAll[[#This Row],[Currency2]]="GBP",t_ExtractAll[[#This Row],[Accruals Plant]]*$BD$2,IF(t_ExtractAll[[#This Row],[Currency2]]="USD",t_ExtractAll[[#This Row],[Accruals Plant]]*$BD$3,IF(t_ExtractAll[[#This Row],[Currency2]]="MXN",t_ExtractAll[[#This Row],[Accruals Plant]]*$BD$4,t_ExtractAll[[#This Row],[Accruals Plant]])))</f>
        <v>7884.22</v>
      </c>
      <c r="AV214" s="20">
        <f>IF(t_ExtractAll[[#This Row],[IMD_Currency]]="GBP",t_ExtractAll[[#This Row],[Accruals ABII]]*$BD$2,IF(t_ExtractAll[[#This Row],[IMD_Currency]]="USD",t_ExtractAll[[#This Row],[Accruals ABII]]*$BD$3,t_ExtractAll[[#This Row],[Accruals ABII]]))</f>
        <v>8464.06</v>
      </c>
      <c r="AW214" s="20">
        <f>IF(t_ExtractAll[[#This Row],[Currency2]]="GBP",t_ExtractAll[[#This Row],[PlantAmountAccepted]]*$BD$2,IF(t_ExtractAll[[#This Row],[Currency2]]="USD",t_ExtractAll[[#This Row],[PlantAmountAccepted]]*$BD$3,IF(t_ExtractAll[[#This Row],[Currency2]]="MXN",t_ExtractAll[[#This Row],[PlantAmountAccepted]]*$BD$4,t_ExtractAll[[#This Row],[PlantAmountAccepted]])))</f>
        <v>7884.22</v>
      </c>
      <c r="AX214" s="20">
        <f>IF(t_ExtractAll[[#This Row],[IMD_Currency]]="GBP",t_ExtractAll[[#This Row],[Amount Accepted (ABII)]]*$BD$2,IF(t_ExtractAll[[#This Row],[IMD_Currency]]="USD",t_ExtractAll[[#This Row],[Amount Accepted (ABII)]]*$BD$3,t_ExtractAll[[#This Row],[Amount Accepted (ABII)]]))</f>
        <v>8464.06</v>
      </c>
      <c r="AY214" s="20">
        <f>IF((t_ExtractAll[[#This Row],[Amount Accepted ABII '[EUR']]]-t_ExtractAll[[#This Row],[Amount Accepted Plant '[EUR']]])&lt;0,0,t_ExtractAll[[#This Row],[Amount Accepted ABII '[EUR']]]-t_ExtractAll[[#This Row],[Amount Accepted Plant '[EUR']]])</f>
        <v>579.83999999999924</v>
      </c>
      <c r="AZ2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215" spans="1:52" ht="14.25" hidden="1" customHeight="1" x14ac:dyDescent="0.25">
      <c r="A215" t="s">
        <v>1361</v>
      </c>
      <c r="B215" s="16">
        <v>42417</v>
      </c>
      <c r="C215" s="16">
        <v>42419</v>
      </c>
      <c r="D215" s="16">
        <v>42419</v>
      </c>
      <c r="E215">
        <v>2016146</v>
      </c>
      <c r="F215" t="s">
        <v>64</v>
      </c>
      <c r="G215" t="s">
        <v>65</v>
      </c>
      <c r="H215" t="s">
        <v>86</v>
      </c>
      <c r="I215" t="s">
        <v>67</v>
      </c>
      <c r="J215" t="s">
        <v>68</v>
      </c>
      <c r="K215" t="s">
        <v>88</v>
      </c>
      <c r="L215" t="s">
        <v>139</v>
      </c>
      <c r="N215" t="s">
        <v>90</v>
      </c>
      <c r="O215" t="s">
        <v>91</v>
      </c>
      <c r="P215" t="s">
        <v>1362</v>
      </c>
      <c r="Q215">
        <v>7853291</v>
      </c>
      <c r="R215" t="s">
        <v>1363</v>
      </c>
      <c r="S215">
        <v>80318357</v>
      </c>
      <c r="T215" t="s">
        <v>1364</v>
      </c>
      <c r="U215" t="s">
        <v>182</v>
      </c>
      <c r="V215" t="s">
        <v>145</v>
      </c>
      <c r="W215">
        <v>10622</v>
      </c>
      <c r="X215" t="s">
        <v>424</v>
      </c>
      <c r="Y215" t="s">
        <v>1365</v>
      </c>
      <c r="Z215">
        <v>24.6</v>
      </c>
      <c r="AB215" t="s">
        <v>97</v>
      </c>
      <c r="AC215" t="s">
        <v>98</v>
      </c>
      <c r="AE215" s="3"/>
      <c r="AF215" s="3"/>
      <c r="AG215">
        <v>0</v>
      </c>
      <c r="AH215" t="s">
        <v>82</v>
      </c>
      <c r="AI215" s="18">
        <v>0</v>
      </c>
      <c r="AJ215">
        <v>0</v>
      </c>
      <c r="AK215">
        <v>0</v>
      </c>
      <c r="AM215" s="19" t="s">
        <v>82</v>
      </c>
      <c r="AN215">
        <v>1184.2850000000001</v>
      </c>
      <c r="AO215">
        <v>0</v>
      </c>
      <c r="AP215">
        <v>1184.2850000000001</v>
      </c>
      <c r="AR215" s="19" t="s">
        <v>82</v>
      </c>
      <c r="AS215">
        <v>0</v>
      </c>
      <c r="AT215" s="20">
        <f>IF(t_ExtractAll[[#This Row],[Currency]]="GBP",t_ExtractAll[[#This Row],[Claimed Amount]]*$BD$2,IF(t_ExtractAll[[#This Row],[Currency]]="USD",t_ExtractAll[[#This Row],[Claimed Amount]]*$BD$3,IF(t_ExtractAll[[#This Row],[Currency]]="MXN",t_ExtractAll[[#This Row],[Claimed Amount]]*$BD$4,t_ExtractAll[[#This Row],[Claimed Amount]])))</f>
        <v>0</v>
      </c>
      <c r="AU215" s="20">
        <f>IF(t_ExtractAll[[#This Row],[Currency2]]="GBP",t_ExtractAll[[#This Row],[Accruals Plant]]*$BD$2,IF(t_ExtractAll[[#This Row],[Currency2]]="USD",t_ExtractAll[[#This Row],[Accruals Plant]]*$BD$3,IF(t_ExtractAll[[#This Row],[Currency2]]="MXN",t_ExtractAll[[#This Row],[Accruals Plant]]*$BD$4,t_ExtractAll[[#This Row],[Accruals Plant]])))</f>
        <v>1184.2850000000001</v>
      </c>
      <c r="AV215" s="20">
        <f>IF(t_ExtractAll[[#This Row],[IMD_Currency]]="GBP",t_ExtractAll[[#This Row],[Accruals ABII]]*$BD$2,IF(t_ExtractAll[[#This Row],[IMD_Currency]]="USD",t_ExtractAll[[#This Row],[Accruals ABII]]*$BD$3,t_ExtractAll[[#This Row],[Accruals ABII]]))</f>
        <v>0</v>
      </c>
      <c r="AW2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5" s="20">
        <f>IF(t_ExtractAll[[#This Row],[IMD_Currency]]="GBP",t_ExtractAll[[#This Row],[Amount Accepted (ABII)]]*$BD$2,IF(t_ExtractAll[[#This Row],[IMD_Currency]]="USD",t_ExtractAll[[#This Row],[Amount Accepted (ABII)]]*$BD$3,t_ExtractAll[[#This Row],[Amount Accepted (ABII)]]))</f>
        <v>0</v>
      </c>
      <c r="AY215" s="20">
        <f>IF((t_ExtractAll[[#This Row],[Amount Accepted ABII '[EUR']]]-t_ExtractAll[[#This Row],[Amount Accepted Plant '[EUR']]])&lt;0,0,t_ExtractAll[[#This Row],[Amount Accepted ABII '[EUR']]]-t_ExtractAll[[#This Row],[Amount Accepted Plant '[EUR']]])</f>
        <v>0</v>
      </c>
      <c r="AZ2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6" spans="1:52" ht="14.25" hidden="1" customHeight="1" x14ac:dyDescent="0.25">
      <c r="A216" t="s">
        <v>1366</v>
      </c>
      <c r="B216" s="16">
        <v>42417</v>
      </c>
      <c r="C216" s="16">
        <v>42422</v>
      </c>
      <c r="D216" s="16">
        <v>42422</v>
      </c>
      <c r="E216">
        <v>2016147</v>
      </c>
      <c r="F216" t="s">
        <v>64</v>
      </c>
      <c r="G216" t="s">
        <v>297</v>
      </c>
      <c r="H216" t="s">
        <v>86</v>
      </c>
      <c r="I216" t="s">
        <v>288</v>
      </c>
      <c r="J216" t="s">
        <v>118</v>
      </c>
      <c r="K216" t="s">
        <v>69</v>
      </c>
      <c r="L216" t="s">
        <v>298</v>
      </c>
      <c r="N216" t="s">
        <v>90</v>
      </c>
      <c r="O216" t="s">
        <v>121</v>
      </c>
      <c r="P216" s="3" t="s">
        <v>1367</v>
      </c>
      <c r="Q216">
        <v>7964416</v>
      </c>
      <c r="R216" t="s">
        <v>1368</v>
      </c>
      <c r="U216" t="s">
        <v>515</v>
      </c>
      <c r="V216" t="s">
        <v>109</v>
      </c>
      <c r="W216">
        <v>29889</v>
      </c>
      <c r="X216" t="s">
        <v>1369</v>
      </c>
      <c r="Y216" t="s">
        <v>1283</v>
      </c>
      <c r="Z216">
        <v>12.27</v>
      </c>
      <c r="AB216" t="s">
        <v>79</v>
      </c>
      <c r="AC216" t="s">
        <v>127</v>
      </c>
      <c r="AD216" t="s">
        <v>1370</v>
      </c>
      <c r="AE216" s="3"/>
      <c r="AF216" s="3"/>
      <c r="AG216">
        <v>0</v>
      </c>
      <c r="AH216" t="s">
        <v>82</v>
      </c>
      <c r="AI216" s="18">
        <v>0</v>
      </c>
      <c r="AJ216">
        <v>0</v>
      </c>
      <c r="AK216">
        <v>0</v>
      </c>
      <c r="AL216">
        <v>0</v>
      </c>
      <c r="AM216" s="19" t="s">
        <v>82</v>
      </c>
      <c r="AN216">
        <v>0</v>
      </c>
      <c r="AO216">
        <v>0</v>
      </c>
      <c r="AP216">
        <v>0</v>
      </c>
      <c r="AQ216">
        <v>0</v>
      </c>
      <c r="AR216" s="19" t="s">
        <v>82</v>
      </c>
      <c r="AS216">
        <v>0</v>
      </c>
      <c r="AT216" s="20">
        <f>IF(t_ExtractAll[[#This Row],[Currency]]="GBP",t_ExtractAll[[#This Row],[Claimed Amount]]*$BD$2,IF(t_ExtractAll[[#This Row],[Currency]]="USD",t_ExtractAll[[#This Row],[Claimed Amount]]*$BD$3,IF(t_ExtractAll[[#This Row],[Currency]]="MXN",t_ExtractAll[[#This Row],[Claimed Amount]]*$BD$4,t_ExtractAll[[#This Row],[Claimed Amount]])))</f>
        <v>0</v>
      </c>
      <c r="AU216" s="20">
        <f>IF(t_ExtractAll[[#This Row],[Currency2]]="GBP",t_ExtractAll[[#This Row],[Accruals Plant]]*$BD$2,IF(t_ExtractAll[[#This Row],[Currency2]]="USD",t_ExtractAll[[#This Row],[Accruals Plant]]*$BD$3,IF(t_ExtractAll[[#This Row],[Currency2]]="MXN",t_ExtractAll[[#This Row],[Accruals Plant]]*$BD$4,t_ExtractAll[[#This Row],[Accruals Plant]])))</f>
        <v>0</v>
      </c>
      <c r="AV216" s="20">
        <f>IF(t_ExtractAll[[#This Row],[IMD_Currency]]="GBP",t_ExtractAll[[#This Row],[Accruals ABII]]*$BD$2,IF(t_ExtractAll[[#This Row],[IMD_Currency]]="USD",t_ExtractAll[[#This Row],[Accruals ABII]]*$BD$3,t_ExtractAll[[#This Row],[Accruals ABII]]))</f>
        <v>0</v>
      </c>
      <c r="AW2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6" s="20">
        <f>IF(t_ExtractAll[[#This Row],[IMD_Currency]]="GBP",t_ExtractAll[[#This Row],[Amount Accepted (ABII)]]*$BD$2,IF(t_ExtractAll[[#This Row],[IMD_Currency]]="USD",t_ExtractAll[[#This Row],[Amount Accepted (ABII)]]*$BD$3,t_ExtractAll[[#This Row],[Amount Accepted (ABII)]]))</f>
        <v>0</v>
      </c>
      <c r="AY216" s="20">
        <f>IF((t_ExtractAll[[#This Row],[Amount Accepted ABII '[EUR']]]-t_ExtractAll[[#This Row],[Amount Accepted Plant '[EUR']]])&lt;0,0,t_ExtractAll[[#This Row],[Amount Accepted ABII '[EUR']]]-t_ExtractAll[[#This Row],[Amount Accepted Plant '[EUR']]])</f>
        <v>0</v>
      </c>
      <c r="AZ2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7" spans="1:52" ht="14.25" hidden="1" customHeight="1" x14ac:dyDescent="0.25">
      <c r="A217" t="s">
        <v>1371</v>
      </c>
      <c r="B217" s="16">
        <v>42419</v>
      </c>
      <c r="C217" s="16">
        <v>42516</v>
      </c>
      <c r="D217" s="16">
        <v>42515</v>
      </c>
      <c r="E217">
        <v>2016148</v>
      </c>
      <c r="F217" t="s">
        <v>64</v>
      </c>
      <c r="G217" t="s">
        <v>85</v>
      </c>
      <c r="H217" t="s">
        <v>86</v>
      </c>
      <c r="I217" t="s">
        <v>87</v>
      </c>
      <c r="J217" t="s">
        <v>68</v>
      </c>
      <c r="K217" t="s">
        <v>88</v>
      </c>
      <c r="L217" t="s">
        <v>160</v>
      </c>
      <c r="N217" t="s">
        <v>90</v>
      </c>
      <c r="O217" t="s">
        <v>91</v>
      </c>
      <c r="P217" t="s">
        <v>1372</v>
      </c>
      <c r="Q217">
        <v>8139417</v>
      </c>
      <c r="R217" t="s">
        <v>1373</v>
      </c>
      <c r="S217">
        <v>80328926</v>
      </c>
      <c r="T217" t="s">
        <v>1374</v>
      </c>
      <c r="U217" t="s">
        <v>75</v>
      </c>
      <c r="V217" t="s">
        <v>76</v>
      </c>
      <c r="W217">
        <v>44801</v>
      </c>
      <c r="X217" t="s">
        <v>1338</v>
      </c>
      <c r="Y217" t="s">
        <v>1375</v>
      </c>
      <c r="Z217">
        <v>26.6112</v>
      </c>
      <c r="AB217" t="s">
        <v>97</v>
      </c>
      <c r="AC217" t="s">
        <v>98</v>
      </c>
      <c r="AE217" s="3"/>
      <c r="AF217" s="3"/>
      <c r="AG217">
        <v>0</v>
      </c>
      <c r="AH217" t="s">
        <v>82</v>
      </c>
      <c r="AI217" s="18">
        <v>0</v>
      </c>
      <c r="AJ217">
        <v>0</v>
      </c>
      <c r="AK217">
        <v>0</v>
      </c>
      <c r="AM217" s="19" t="s">
        <v>82</v>
      </c>
      <c r="AN217">
        <v>0</v>
      </c>
      <c r="AO217">
        <v>0</v>
      </c>
      <c r="AP217">
        <v>0</v>
      </c>
      <c r="AR217" s="19" t="s">
        <v>82</v>
      </c>
      <c r="AS217">
        <v>0</v>
      </c>
      <c r="AT217" s="20">
        <f>IF(t_ExtractAll[[#This Row],[Currency]]="GBP",t_ExtractAll[[#This Row],[Claimed Amount]]*$BD$2,IF(t_ExtractAll[[#This Row],[Currency]]="USD",t_ExtractAll[[#This Row],[Claimed Amount]]*$BD$3,IF(t_ExtractAll[[#This Row],[Currency]]="MXN",t_ExtractAll[[#This Row],[Claimed Amount]]*$BD$4,t_ExtractAll[[#This Row],[Claimed Amount]])))</f>
        <v>0</v>
      </c>
      <c r="AU217" s="20">
        <f>IF(t_ExtractAll[[#This Row],[Currency2]]="GBP",t_ExtractAll[[#This Row],[Accruals Plant]]*$BD$2,IF(t_ExtractAll[[#This Row],[Currency2]]="USD",t_ExtractAll[[#This Row],[Accruals Plant]]*$BD$3,IF(t_ExtractAll[[#This Row],[Currency2]]="MXN",t_ExtractAll[[#This Row],[Accruals Plant]]*$BD$4,t_ExtractAll[[#This Row],[Accruals Plant]])))</f>
        <v>0</v>
      </c>
      <c r="AV217" s="20">
        <f>IF(t_ExtractAll[[#This Row],[IMD_Currency]]="GBP",t_ExtractAll[[#This Row],[Accruals ABII]]*$BD$2,IF(t_ExtractAll[[#This Row],[IMD_Currency]]="USD",t_ExtractAll[[#This Row],[Accruals ABII]]*$BD$3,t_ExtractAll[[#This Row],[Accruals ABII]]))</f>
        <v>0</v>
      </c>
      <c r="AW2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7" s="20">
        <f>IF(t_ExtractAll[[#This Row],[IMD_Currency]]="GBP",t_ExtractAll[[#This Row],[Amount Accepted (ABII)]]*$BD$2,IF(t_ExtractAll[[#This Row],[IMD_Currency]]="USD",t_ExtractAll[[#This Row],[Amount Accepted (ABII)]]*$BD$3,t_ExtractAll[[#This Row],[Amount Accepted (ABII)]]))</f>
        <v>0</v>
      </c>
      <c r="AY217" s="20">
        <f>IF((t_ExtractAll[[#This Row],[Amount Accepted ABII '[EUR']]]-t_ExtractAll[[#This Row],[Amount Accepted Plant '[EUR']]])&lt;0,0,t_ExtractAll[[#This Row],[Amount Accepted ABII '[EUR']]]-t_ExtractAll[[#This Row],[Amount Accepted Plant '[EUR']]])</f>
        <v>0</v>
      </c>
      <c r="AZ2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8" spans="1:52" ht="14.25" hidden="1" customHeight="1" x14ac:dyDescent="0.25">
      <c r="A218" t="s">
        <v>1376</v>
      </c>
      <c r="B218" s="16">
        <v>42419</v>
      </c>
      <c r="C218" s="16">
        <v>42543</v>
      </c>
      <c r="D218" s="16">
        <v>42543</v>
      </c>
      <c r="E218">
        <v>2016149</v>
      </c>
      <c r="F218" t="s">
        <v>64</v>
      </c>
      <c r="G218" t="s">
        <v>85</v>
      </c>
      <c r="H218" t="s">
        <v>86</v>
      </c>
      <c r="I218" t="s">
        <v>87</v>
      </c>
      <c r="J218" t="s">
        <v>68</v>
      </c>
      <c r="K218" t="s">
        <v>88</v>
      </c>
      <c r="L218" t="s">
        <v>160</v>
      </c>
      <c r="N218" t="s">
        <v>90</v>
      </c>
      <c r="O218" t="s">
        <v>91</v>
      </c>
      <c r="P218" t="s">
        <v>1377</v>
      </c>
      <c r="Q218">
        <v>8193197</v>
      </c>
      <c r="R218" t="s">
        <v>1378</v>
      </c>
      <c r="S218">
        <v>80339231</v>
      </c>
      <c r="T218" t="s">
        <v>1379</v>
      </c>
      <c r="U218" t="s">
        <v>75</v>
      </c>
      <c r="V218" t="s">
        <v>76</v>
      </c>
      <c r="W218">
        <v>44801</v>
      </c>
      <c r="X218" t="s">
        <v>1338</v>
      </c>
      <c r="Y218" t="s">
        <v>1380</v>
      </c>
      <c r="Z218">
        <v>66.528000000000006</v>
      </c>
      <c r="AB218" t="s">
        <v>97</v>
      </c>
      <c r="AC218" t="s">
        <v>98</v>
      </c>
      <c r="AD218" t="s">
        <v>1381</v>
      </c>
      <c r="AE218" s="3"/>
      <c r="AF218" s="3"/>
      <c r="AG218">
        <v>0</v>
      </c>
      <c r="AH218" t="s">
        <v>82</v>
      </c>
      <c r="AI218" s="18">
        <v>0</v>
      </c>
      <c r="AJ218">
        <v>0</v>
      </c>
      <c r="AK218">
        <v>0</v>
      </c>
      <c r="AM218" s="19" t="s">
        <v>82</v>
      </c>
      <c r="AN218">
        <v>0</v>
      </c>
      <c r="AO218">
        <v>0</v>
      </c>
      <c r="AP218">
        <v>0</v>
      </c>
      <c r="AR218" s="19" t="s">
        <v>82</v>
      </c>
      <c r="AS218">
        <v>0</v>
      </c>
      <c r="AT218" s="20">
        <f>IF(t_ExtractAll[[#This Row],[Currency]]="GBP",t_ExtractAll[[#This Row],[Claimed Amount]]*$BD$2,IF(t_ExtractAll[[#This Row],[Currency]]="USD",t_ExtractAll[[#This Row],[Claimed Amount]]*$BD$3,IF(t_ExtractAll[[#This Row],[Currency]]="MXN",t_ExtractAll[[#This Row],[Claimed Amount]]*$BD$4,t_ExtractAll[[#This Row],[Claimed Amount]])))</f>
        <v>0</v>
      </c>
      <c r="AU218" s="20">
        <f>IF(t_ExtractAll[[#This Row],[Currency2]]="GBP",t_ExtractAll[[#This Row],[Accruals Plant]]*$BD$2,IF(t_ExtractAll[[#This Row],[Currency2]]="USD",t_ExtractAll[[#This Row],[Accruals Plant]]*$BD$3,IF(t_ExtractAll[[#This Row],[Currency2]]="MXN",t_ExtractAll[[#This Row],[Accruals Plant]]*$BD$4,t_ExtractAll[[#This Row],[Accruals Plant]])))</f>
        <v>0</v>
      </c>
      <c r="AV218" s="20">
        <f>IF(t_ExtractAll[[#This Row],[IMD_Currency]]="GBP",t_ExtractAll[[#This Row],[Accruals ABII]]*$BD$2,IF(t_ExtractAll[[#This Row],[IMD_Currency]]="USD",t_ExtractAll[[#This Row],[Accruals ABII]]*$BD$3,t_ExtractAll[[#This Row],[Accruals ABII]]))</f>
        <v>0</v>
      </c>
      <c r="AW2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8" s="20">
        <f>IF(t_ExtractAll[[#This Row],[IMD_Currency]]="GBP",t_ExtractAll[[#This Row],[Amount Accepted (ABII)]]*$BD$2,IF(t_ExtractAll[[#This Row],[IMD_Currency]]="USD",t_ExtractAll[[#This Row],[Amount Accepted (ABII)]]*$BD$3,t_ExtractAll[[#This Row],[Amount Accepted (ABII)]]))</f>
        <v>0</v>
      </c>
      <c r="AY218" s="20">
        <f>IF((t_ExtractAll[[#This Row],[Amount Accepted ABII '[EUR']]]-t_ExtractAll[[#This Row],[Amount Accepted Plant '[EUR']]])&lt;0,0,t_ExtractAll[[#This Row],[Amount Accepted ABII '[EUR']]]-t_ExtractAll[[#This Row],[Amount Accepted Plant '[EUR']]])</f>
        <v>0</v>
      </c>
      <c r="AZ2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19" spans="1:52" ht="14.25" hidden="1" customHeight="1" x14ac:dyDescent="0.25">
      <c r="A219" t="s">
        <v>1382</v>
      </c>
      <c r="B219" s="16">
        <v>42419</v>
      </c>
      <c r="C219" s="16">
        <v>42516</v>
      </c>
      <c r="D219" s="16">
        <v>42516</v>
      </c>
      <c r="E219">
        <v>2016150</v>
      </c>
      <c r="F219" t="s">
        <v>64</v>
      </c>
      <c r="G219" t="s">
        <v>85</v>
      </c>
      <c r="H219" t="s">
        <v>86</v>
      </c>
      <c r="I219" t="s">
        <v>87</v>
      </c>
      <c r="J219" t="s">
        <v>68</v>
      </c>
      <c r="K219" t="s">
        <v>88</v>
      </c>
      <c r="L219" t="s">
        <v>160</v>
      </c>
      <c r="N219" t="s">
        <v>90</v>
      </c>
      <c r="O219" t="s">
        <v>91</v>
      </c>
      <c r="P219" t="s">
        <v>1372</v>
      </c>
      <c r="Q219">
        <v>8138418</v>
      </c>
      <c r="R219" t="s">
        <v>1383</v>
      </c>
      <c r="S219">
        <v>80328927</v>
      </c>
      <c r="T219" t="s">
        <v>1384</v>
      </c>
      <c r="U219" t="s">
        <v>75</v>
      </c>
      <c r="V219" t="s">
        <v>76</v>
      </c>
      <c r="W219">
        <v>44801</v>
      </c>
      <c r="X219" t="s">
        <v>1338</v>
      </c>
      <c r="Y219" t="s">
        <v>1375</v>
      </c>
      <c r="Z219">
        <v>26.6112</v>
      </c>
      <c r="AB219" t="s">
        <v>97</v>
      </c>
      <c r="AC219" t="s">
        <v>98</v>
      </c>
      <c r="AD219" t="s">
        <v>1372</v>
      </c>
      <c r="AE219" s="3"/>
      <c r="AF219" s="3"/>
      <c r="AG219">
        <v>0</v>
      </c>
      <c r="AH219" t="s">
        <v>82</v>
      </c>
      <c r="AI219" s="18">
        <v>0</v>
      </c>
      <c r="AJ219">
        <v>0</v>
      </c>
      <c r="AK219">
        <v>0</v>
      </c>
      <c r="AM219" s="19" t="s">
        <v>82</v>
      </c>
      <c r="AN219">
        <v>0</v>
      </c>
      <c r="AO219">
        <v>0</v>
      </c>
      <c r="AP219">
        <v>0</v>
      </c>
      <c r="AR219" s="19" t="s">
        <v>82</v>
      </c>
      <c r="AS219">
        <v>0</v>
      </c>
      <c r="AT219" s="20">
        <f>IF(t_ExtractAll[[#This Row],[Currency]]="GBP",t_ExtractAll[[#This Row],[Claimed Amount]]*$BD$2,IF(t_ExtractAll[[#This Row],[Currency]]="USD",t_ExtractAll[[#This Row],[Claimed Amount]]*$BD$3,IF(t_ExtractAll[[#This Row],[Currency]]="MXN",t_ExtractAll[[#This Row],[Claimed Amount]]*$BD$4,t_ExtractAll[[#This Row],[Claimed Amount]])))</f>
        <v>0</v>
      </c>
      <c r="AU219" s="20">
        <f>IF(t_ExtractAll[[#This Row],[Currency2]]="GBP",t_ExtractAll[[#This Row],[Accruals Plant]]*$BD$2,IF(t_ExtractAll[[#This Row],[Currency2]]="USD",t_ExtractAll[[#This Row],[Accruals Plant]]*$BD$3,IF(t_ExtractAll[[#This Row],[Currency2]]="MXN",t_ExtractAll[[#This Row],[Accruals Plant]]*$BD$4,t_ExtractAll[[#This Row],[Accruals Plant]])))</f>
        <v>0</v>
      </c>
      <c r="AV219" s="20">
        <f>IF(t_ExtractAll[[#This Row],[IMD_Currency]]="GBP",t_ExtractAll[[#This Row],[Accruals ABII]]*$BD$2,IF(t_ExtractAll[[#This Row],[IMD_Currency]]="USD",t_ExtractAll[[#This Row],[Accruals ABII]]*$BD$3,t_ExtractAll[[#This Row],[Accruals ABII]]))</f>
        <v>0</v>
      </c>
      <c r="AW2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19" s="20">
        <f>IF(t_ExtractAll[[#This Row],[IMD_Currency]]="GBP",t_ExtractAll[[#This Row],[Amount Accepted (ABII)]]*$BD$2,IF(t_ExtractAll[[#This Row],[IMD_Currency]]="USD",t_ExtractAll[[#This Row],[Amount Accepted (ABII)]]*$BD$3,t_ExtractAll[[#This Row],[Amount Accepted (ABII)]]))</f>
        <v>0</v>
      </c>
      <c r="AY219" s="20">
        <f>IF((t_ExtractAll[[#This Row],[Amount Accepted ABII '[EUR']]]-t_ExtractAll[[#This Row],[Amount Accepted Plant '[EUR']]])&lt;0,0,t_ExtractAll[[#This Row],[Amount Accepted ABII '[EUR']]]-t_ExtractAll[[#This Row],[Amount Accepted Plant '[EUR']]])</f>
        <v>0</v>
      </c>
      <c r="AZ2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0" spans="1:52" ht="14.25" hidden="1" customHeight="1" x14ac:dyDescent="0.25">
      <c r="A220" t="s">
        <v>1385</v>
      </c>
      <c r="B220" s="16">
        <v>42419</v>
      </c>
      <c r="C220" s="16">
        <v>42516</v>
      </c>
      <c r="D220" s="16">
        <v>42515</v>
      </c>
      <c r="E220">
        <v>2016151</v>
      </c>
      <c r="F220" t="s">
        <v>64</v>
      </c>
      <c r="G220" t="s">
        <v>85</v>
      </c>
      <c r="H220" t="s">
        <v>86</v>
      </c>
      <c r="I220" t="s">
        <v>87</v>
      </c>
      <c r="J220" t="s">
        <v>68</v>
      </c>
      <c r="K220" t="s">
        <v>88</v>
      </c>
      <c r="L220" t="s">
        <v>160</v>
      </c>
      <c r="N220" t="s">
        <v>90</v>
      </c>
      <c r="O220" t="s">
        <v>91</v>
      </c>
      <c r="P220" t="s">
        <v>1372</v>
      </c>
      <c r="Q220">
        <v>8127647</v>
      </c>
      <c r="R220" t="s">
        <v>1386</v>
      </c>
      <c r="S220">
        <v>80328931</v>
      </c>
      <c r="T220" t="s">
        <v>1387</v>
      </c>
      <c r="U220" t="s">
        <v>75</v>
      </c>
      <c r="V220" t="s">
        <v>76</v>
      </c>
      <c r="W220">
        <v>44801</v>
      </c>
      <c r="X220" t="s">
        <v>1338</v>
      </c>
      <c r="Y220" t="s">
        <v>1380</v>
      </c>
      <c r="Z220">
        <v>11.959199999999999</v>
      </c>
      <c r="AB220" t="s">
        <v>97</v>
      </c>
      <c r="AC220" t="s">
        <v>98</v>
      </c>
      <c r="AD220" t="s">
        <v>1388</v>
      </c>
      <c r="AE220" s="3"/>
      <c r="AF220" s="3"/>
      <c r="AG220">
        <v>0</v>
      </c>
      <c r="AH220" t="s">
        <v>82</v>
      </c>
      <c r="AI220" s="18">
        <v>0</v>
      </c>
      <c r="AJ220">
        <v>0</v>
      </c>
      <c r="AK220">
        <v>0</v>
      </c>
      <c r="AM220" s="19" t="s">
        <v>82</v>
      </c>
      <c r="AN220">
        <v>0</v>
      </c>
      <c r="AO220">
        <v>0</v>
      </c>
      <c r="AP220">
        <v>0</v>
      </c>
      <c r="AR220" s="19" t="s">
        <v>82</v>
      </c>
      <c r="AS220">
        <v>0</v>
      </c>
      <c r="AT220" s="20">
        <f>IF(t_ExtractAll[[#This Row],[Currency]]="GBP",t_ExtractAll[[#This Row],[Claimed Amount]]*$BD$2,IF(t_ExtractAll[[#This Row],[Currency]]="USD",t_ExtractAll[[#This Row],[Claimed Amount]]*$BD$3,IF(t_ExtractAll[[#This Row],[Currency]]="MXN",t_ExtractAll[[#This Row],[Claimed Amount]]*$BD$4,t_ExtractAll[[#This Row],[Claimed Amount]])))</f>
        <v>0</v>
      </c>
      <c r="AU220" s="20">
        <f>IF(t_ExtractAll[[#This Row],[Currency2]]="GBP",t_ExtractAll[[#This Row],[Accruals Plant]]*$BD$2,IF(t_ExtractAll[[#This Row],[Currency2]]="USD",t_ExtractAll[[#This Row],[Accruals Plant]]*$BD$3,IF(t_ExtractAll[[#This Row],[Currency2]]="MXN",t_ExtractAll[[#This Row],[Accruals Plant]]*$BD$4,t_ExtractAll[[#This Row],[Accruals Plant]])))</f>
        <v>0</v>
      </c>
      <c r="AV220" s="20">
        <f>IF(t_ExtractAll[[#This Row],[IMD_Currency]]="GBP",t_ExtractAll[[#This Row],[Accruals ABII]]*$BD$2,IF(t_ExtractAll[[#This Row],[IMD_Currency]]="USD",t_ExtractAll[[#This Row],[Accruals ABII]]*$BD$3,t_ExtractAll[[#This Row],[Accruals ABII]]))</f>
        <v>0</v>
      </c>
      <c r="AW2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0" s="20">
        <f>IF(t_ExtractAll[[#This Row],[IMD_Currency]]="GBP",t_ExtractAll[[#This Row],[Amount Accepted (ABII)]]*$BD$2,IF(t_ExtractAll[[#This Row],[IMD_Currency]]="USD",t_ExtractAll[[#This Row],[Amount Accepted (ABII)]]*$BD$3,t_ExtractAll[[#This Row],[Amount Accepted (ABII)]]))</f>
        <v>0</v>
      </c>
      <c r="AY220" s="20">
        <f>IF((t_ExtractAll[[#This Row],[Amount Accepted ABII '[EUR']]]-t_ExtractAll[[#This Row],[Amount Accepted Plant '[EUR']]])&lt;0,0,t_ExtractAll[[#This Row],[Amount Accepted ABII '[EUR']]]-t_ExtractAll[[#This Row],[Amount Accepted Plant '[EUR']]])</f>
        <v>0</v>
      </c>
      <c r="AZ2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1" spans="1:52" ht="14.25" hidden="1" customHeight="1" x14ac:dyDescent="0.25">
      <c r="A221" t="s">
        <v>1389</v>
      </c>
      <c r="B221" s="16">
        <v>42417</v>
      </c>
      <c r="C221" s="16">
        <v>42443</v>
      </c>
      <c r="D221" s="16">
        <v>42443</v>
      </c>
      <c r="E221">
        <v>2016153</v>
      </c>
      <c r="F221" t="s">
        <v>64</v>
      </c>
      <c r="G221" t="s">
        <v>1390</v>
      </c>
      <c r="I221" t="s">
        <v>1391</v>
      </c>
      <c r="J221" t="s">
        <v>118</v>
      </c>
      <c r="K221" t="s">
        <v>69</v>
      </c>
      <c r="L221" t="s">
        <v>130</v>
      </c>
      <c r="N221" t="s">
        <v>90</v>
      </c>
      <c r="O221" t="s">
        <v>121</v>
      </c>
      <c r="P221" t="s">
        <v>1392</v>
      </c>
      <c r="R221" t="s">
        <v>1393</v>
      </c>
      <c r="U221" t="s">
        <v>75</v>
      </c>
      <c r="V221" t="s">
        <v>76</v>
      </c>
      <c r="Y221" t="s">
        <v>1394</v>
      </c>
      <c r="Z221">
        <v>8.5199999999999998E-2</v>
      </c>
      <c r="AB221" t="s">
        <v>79</v>
      </c>
      <c r="AC221" t="s">
        <v>127</v>
      </c>
      <c r="AD221">
        <v>15001116</v>
      </c>
      <c r="AE221" s="3"/>
      <c r="AF221" s="3"/>
      <c r="AG221">
        <v>9.2200000000000006</v>
      </c>
      <c r="AH221" t="s">
        <v>82</v>
      </c>
      <c r="AI221" s="18">
        <v>9.2200000000000006</v>
      </c>
      <c r="AJ221">
        <v>0</v>
      </c>
      <c r="AK221">
        <v>9.2200000000000006</v>
      </c>
      <c r="AL221">
        <v>9.2200000000000006</v>
      </c>
      <c r="AM221" s="19" t="s">
        <v>82</v>
      </c>
      <c r="AN221">
        <v>0</v>
      </c>
      <c r="AO221">
        <v>0</v>
      </c>
      <c r="AP221">
        <v>0</v>
      </c>
      <c r="AQ221">
        <v>0</v>
      </c>
      <c r="AR221" s="19" t="s">
        <v>82</v>
      </c>
      <c r="AS221">
        <v>0</v>
      </c>
      <c r="AT221" s="20">
        <f>IF(t_ExtractAll[[#This Row],[Currency]]="GBP",t_ExtractAll[[#This Row],[Claimed Amount]]*$BD$2,IF(t_ExtractAll[[#This Row],[Currency]]="USD",t_ExtractAll[[#This Row],[Claimed Amount]]*$BD$3,IF(t_ExtractAll[[#This Row],[Currency]]="MXN",t_ExtractAll[[#This Row],[Claimed Amount]]*$BD$4,t_ExtractAll[[#This Row],[Claimed Amount]])))</f>
        <v>9.2200000000000006</v>
      </c>
      <c r="AU221" s="20">
        <f>IF(t_ExtractAll[[#This Row],[Currency2]]="GBP",t_ExtractAll[[#This Row],[Accruals Plant]]*$BD$2,IF(t_ExtractAll[[#This Row],[Currency2]]="USD",t_ExtractAll[[#This Row],[Accruals Plant]]*$BD$3,IF(t_ExtractAll[[#This Row],[Currency2]]="MXN",t_ExtractAll[[#This Row],[Accruals Plant]]*$BD$4,t_ExtractAll[[#This Row],[Accruals Plant]])))</f>
        <v>0</v>
      </c>
      <c r="AV221" s="20">
        <f>IF(t_ExtractAll[[#This Row],[IMD_Currency]]="GBP",t_ExtractAll[[#This Row],[Accruals ABII]]*$BD$2,IF(t_ExtractAll[[#This Row],[IMD_Currency]]="USD",t_ExtractAll[[#This Row],[Accruals ABII]]*$BD$3,t_ExtractAll[[#This Row],[Accruals ABII]]))</f>
        <v>9.2200000000000006</v>
      </c>
      <c r="AW2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1" s="20">
        <f>IF(t_ExtractAll[[#This Row],[IMD_Currency]]="GBP",t_ExtractAll[[#This Row],[Amount Accepted (ABII)]]*$BD$2,IF(t_ExtractAll[[#This Row],[IMD_Currency]]="USD",t_ExtractAll[[#This Row],[Amount Accepted (ABII)]]*$BD$3,t_ExtractAll[[#This Row],[Amount Accepted (ABII)]]))</f>
        <v>9.2200000000000006</v>
      </c>
      <c r="AY221" s="20">
        <f>IF((t_ExtractAll[[#This Row],[Amount Accepted ABII '[EUR']]]-t_ExtractAll[[#This Row],[Amount Accepted Plant '[EUR']]])&lt;0,0,t_ExtractAll[[#This Row],[Amount Accepted ABII '[EUR']]]-t_ExtractAll[[#This Row],[Amount Accepted Plant '[EUR']]])</f>
        <v>9.2200000000000006</v>
      </c>
      <c r="AZ2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2" spans="1:52" ht="14.25" hidden="1" customHeight="1" x14ac:dyDescent="0.25">
      <c r="A222" t="s">
        <v>1395</v>
      </c>
      <c r="B222" s="16">
        <v>42417</v>
      </c>
      <c r="C222" s="16">
        <v>42443</v>
      </c>
      <c r="D222" s="16">
        <v>42443</v>
      </c>
      <c r="E222">
        <v>2016154</v>
      </c>
      <c r="F222" t="s">
        <v>64</v>
      </c>
      <c r="G222" t="s">
        <v>1390</v>
      </c>
      <c r="I222" t="s">
        <v>1391</v>
      </c>
      <c r="J222" t="s">
        <v>118</v>
      </c>
      <c r="K222" t="s">
        <v>69</v>
      </c>
      <c r="L222" t="s">
        <v>130</v>
      </c>
      <c r="N222" t="s">
        <v>90</v>
      </c>
      <c r="O222" t="s">
        <v>547</v>
      </c>
      <c r="P222" t="s">
        <v>1396</v>
      </c>
      <c r="R222">
        <v>15001116</v>
      </c>
      <c r="T222" t="s">
        <v>1397</v>
      </c>
      <c r="U222" t="s">
        <v>75</v>
      </c>
      <c r="V222" t="s">
        <v>76</v>
      </c>
      <c r="Y222" t="s">
        <v>774</v>
      </c>
      <c r="Z222">
        <v>5.5380000000000003</v>
      </c>
      <c r="AB222" t="s">
        <v>97</v>
      </c>
      <c r="AC222" t="s">
        <v>98</v>
      </c>
      <c r="AD222" t="s">
        <v>1398</v>
      </c>
      <c r="AE222" s="3"/>
      <c r="AF222" s="3"/>
      <c r="AG222">
        <v>599.29999999999995</v>
      </c>
      <c r="AH222" t="s">
        <v>82</v>
      </c>
      <c r="AI222" s="18">
        <v>599.29999999999995</v>
      </c>
      <c r="AJ222">
        <v>0</v>
      </c>
      <c r="AK222">
        <v>599.29999999999995</v>
      </c>
      <c r="AL222">
        <v>599.29999999999995</v>
      </c>
      <c r="AM222" s="19" t="s">
        <v>82</v>
      </c>
      <c r="AN222">
        <v>0</v>
      </c>
      <c r="AO222">
        <v>0</v>
      </c>
      <c r="AP222">
        <v>0</v>
      </c>
      <c r="AQ222">
        <v>0</v>
      </c>
      <c r="AR222" s="19" t="s">
        <v>82</v>
      </c>
      <c r="AS222">
        <v>0</v>
      </c>
      <c r="AT222" s="20">
        <f>IF(t_ExtractAll[[#This Row],[Currency]]="GBP",t_ExtractAll[[#This Row],[Claimed Amount]]*$BD$2,IF(t_ExtractAll[[#This Row],[Currency]]="USD",t_ExtractAll[[#This Row],[Claimed Amount]]*$BD$3,IF(t_ExtractAll[[#This Row],[Currency]]="MXN",t_ExtractAll[[#This Row],[Claimed Amount]]*$BD$4,t_ExtractAll[[#This Row],[Claimed Amount]])))</f>
        <v>599.29999999999995</v>
      </c>
      <c r="AU222" s="20">
        <f>IF(t_ExtractAll[[#This Row],[Currency2]]="GBP",t_ExtractAll[[#This Row],[Accruals Plant]]*$BD$2,IF(t_ExtractAll[[#This Row],[Currency2]]="USD",t_ExtractAll[[#This Row],[Accruals Plant]]*$BD$3,IF(t_ExtractAll[[#This Row],[Currency2]]="MXN",t_ExtractAll[[#This Row],[Accruals Plant]]*$BD$4,t_ExtractAll[[#This Row],[Accruals Plant]])))</f>
        <v>0</v>
      </c>
      <c r="AV222" s="20">
        <f>IF(t_ExtractAll[[#This Row],[IMD_Currency]]="GBP",t_ExtractAll[[#This Row],[Accruals ABII]]*$BD$2,IF(t_ExtractAll[[#This Row],[IMD_Currency]]="USD",t_ExtractAll[[#This Row],[Accruals ABII]]*$BD$3,t_ExtractAll[[#This Row],[Accruals ABII]]))</f>
        <v>599.29999999999995</v>
      </c>
      <c r="AW2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2" s="20">
        <f>IF(t_ExtractAll[[#This Row],[IMD_Currency]]="GBP",t_ExtractAll[[#This Row],[Amount Accepted (ABII)]]*$BD$2,IF(t_ExtractAll[[#This Row],[IMD_Currency]]="USD",t_ExtractAll[[#This Row],[Amount Accepted (ABII)]]*$BD$3,t_ExtractAll[[#This Row],[Amount Accepted (ABII)]]))</f>
        <v>599.29999999999995</v>
      </c>
      <c r="AY222" s="20">
        <f>IF((t_ExtractAll[[#This Row],[Amount Accepted ABII '[EUR']]]-t_ExtractAll[[#This Row],[Amount Accepted Plant '[EUR']]])&lt;0,0,t_ExtractAll[[#This Row],[Amount Accepted ABII '[EUR']]]-t_ExtractAll[[#This Row],[Amount Accepted Plant '[EUR']]])</f>
        <v>599.29999999999995</v>
      </c>
      <c r="AZ2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223" spans="1:52" ht="14.25" hidden="1" customHeight="1" x14ac:dyDescent="0.25">
      <c r="A223" t="s">
        <v>1399</v>
      </c>
      <c r="B223" s="16">
        <v>42419</v>
      </c>
      <c r="C223" s="16">
        <v>42522</v>
      </c>
      <c r="D223" s="16">
        <v>42522</v>
      </c>
      <c r="E223">
        <v>2016155</v>
      </c>
      <c r="F223" t="s">
        <v>64</v>
      </c>
      <c r="G223" t="s">
        <v>286</v>
      </c>
      <c r="H223" t="s">
        <v>287</v>
      </c>
      <c r="I223" t="s">
        <v>288</v>
      </c>
      <c r="J223" t="s">
        <v>118</v>
      </c>
      <c r="K223" t="s">
        <v>69</v>
      </c>
      <c r="L223" t="s">
        <v>1237</v>
      </c>
      <c r="N223" t="s">
        <v>161</v>
      </c>
      <c r="O223" t="s">
        <v>91</v>
      </c>
      <c r="P223" s="3" t="s">
        <v>1400</v>
      </c>
      <c r="Q223">
        <v>8064247</v>
      </c>
      <c r="R223" t="s">
        <v>1401</v>
      </c>
      <c r="S223">
        <v>80327404</v>
      </c>
      <c r="U223" t="s">
        <v>75</v>
      </c>
      <c r="V223" t="s">
        <v>76</v>
      </c>
      <c r="W223">
        <v>51137</v>
      </c>
      <c r="X223" t="s">
        <v>293</v>
      </c>
      <c r="Y223" t="s">
        <v>1402</v>
      </c>
      <c r="Z223">
        <v>14.3988</v>
      </c>
      <c r="AB223" t="s">
        <v>97</v>
      </c>
      <c r="AC223" t="s">
        <v>98</v>
      </c>
      <c r="AD223" s="3" t="s">
        <v>1403</v>
      </c>
      <c r="AE223" s="3"/>
      <c r="AF223" s="3"/>
      <c r="AG223">
        <v>3604.54</v>
      </c>
      <c r="AH223" t="s">
        <v>100</v>
      </c>
      <c r="AI223" s="18">
        <v>1294.54</v>
      </c>
      <c r="AJ223">
        <v>2310</v>
      </c>
      <c r="AK223">
        <v>3604.54</v>
      </c>
      <c r="AL223">
        <v>3604.54</v>
      </c>
      <c r="AM223" s="19" t="s">
        <v>82</v>
      </c>
      <c r="AN223">
        <v>0</v>
      </c>
      <c r="AO223">
        <v>0</v>
      </c>
      <c r="AP223">
        <v>0</v>
      </c>
      <c r="AQ223">
        <v>0</v>
      </c>
      <c r="AR223" s="19" t="s">
        <v>100</v>
      </c>
      <c r="AS223">
        <v>0</v>
      </c>
      <c r="AT223" s="20">
        <f>IF(t_ExtractAll[[#This Row],[Currency]]="GBP",t_ExtractAll[[#This Row],[Claimed Amount]]*$BD$2,IF(t_ExtractAll[[#This Row],[Currency]]="USD",t_ExtractAll[[#This Row],[Claimed Amount]]*$BD$3,IF(t_ExtractAll[[#This Row],[Currency]]="MXN",t_ExtractAll[[#This Row],[Claimed Amount]]*$BD$4,t_ExtractAll[[#This Row],[Claimed Amount]])))</f>
        <v>3297.7936460000001</v>
      </c>
      <c r="AU223" s="20">
        <f>IF(t_ExtractAll[[#This Row],[Currency2]]="GBP",t_ExtractAll[[#This Row],[Accruals Plant]]*$BD$2,IF(t_ExtractAll[[#This Row],[Currency2]]="USD",t_ExtractAll[[#This Row],[Accruals Plant]]*$BD$3,IF(t_ExtractAll[[#This Row],[Currency2]]="MXN",t_ExtractAll[[#This Row],[Accruals Plant]]*$BD$4,t_ExtractAll[[#This Row],[Accruals Plant]])))</f>
        <v>0</v>
      </c>
      <c r="AV223" s="20">
        <f>IF(t_ExtractAll[[#This Row],[IMD_Currency]]="GBP",t_ExtractAll[[#This Row],[Accruals ABII]]*$BD$2,IF(t_ExtractAll[[#This Row],[IMD_Currency]]="USD",t_ExtractAll[[#This Row],[Accruals ABII]]*$BD$3,t_ExtractAll[[#This Row],[Accruals ABII]]))</f>
        <v>3604.54</v>
      </c>
      <c r="AW2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3" s="20">
        <f>IF(t_ExtractAll[[#This Row],[IMD_Currency]]="GBP",t_ExtractAll[[#This Row],[Amount Accepted (ABII)]]*$BD$2,IF(t_ExtractAll[[#This Row],[IMD_Currency]]="USD",t_ExtractAll[[#This Row],[Amount Accepted (ABII)]]*$BD$3,t_ExtractAll[[#This Row],[Amount Accepted (ABII)]]))</f>
        <v>3604.54</v>
      </c>
      <c r="AY223" s="20">
        <f>IF((t_ExtractAll[[#This Row],[Amount Accepted ABII '[EUR']]]-t_ExtractAll[[#This Row],[Amount Accepted Plant '[EUR']]])&lt;0,0,t_ExtractAll[[#This Row],[Amount Accepted ABII '[EUR']]]-t_ExtractAll[[#This Row],[Amount Accepted Plant '[EUR']]])</f>
        <v>3604.54</v>
      </c>
      <c r="AZ2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24" spans="1:52" ht="14.25" hidden="1" customHeight="1" x14ac:dyDescent="0.25">
      <c r="A224" t="s">
        <v>1404</v>
      </c>
      <c r="B224" s="16">
        <v>42418</v>
      </c>
      <c r="C224" s="16">
        <v>42584</v>
      </c>
      <c r="D224" s="16">
        <v>42584</v>
      </c>
      <c r="E224">
        <v>2016156</v>
      </c>
      <c r="F224" t="s">
        <v>64</v>
      </c>
      <c r="G224" t="s">
        <v>544</v>
      </c>
      <c r="I224" t="s">
        <v>545</v>
      </c>
      <c r="J224" t="s">
        <v>118</v>
      </c>
      <c r="K224" t="s">
        <v>69</v>
      </c>
      <c r="L224" t="s">
        <v>70</v>
      </c>
      <c r="N224" t="s">
        <v>71</v>
      </c>
      <c r="O224" t="s">
        <v>361</v>
      </c>
      <c r="P224" s="3" t="s">
        <v>1405</v>
      </c>
      <c r="Q224" t="s">
        <v>1096</v>
      </c>
      <c r="R224">
        <v>4500058287</v>
      </c>
      <c r="T224" t="s">
        <v>1406</v>
      </c>
      <c r="U224" t="s">
        <v>75</v>
      </c>
      <c r="V224" t="s">
        <v>76</v>
      </c>
      <c r="W224" t="s">
        <v>1407</v>
      </c>
      <c r="Y224" t="s">
        <v>78</v>
      </c>
      <c r="Z224">
        <v>143.136</v>
      </c>
      <c r="AB224" t="s">
        <v>79</v>
      </c>
      <c r="AC224" t="s">
        <v>80</v>
      </c>
      <c r="AE224" s="3"/>
      <c r="AF224" s="3"/>
      <c r="AG224">
        <v>1366</v>
      </c>
      <c r="AH224" t="s">
        <v>100</v>
      </c>
      <c r="AI224" s="18">
        <v>0</v>
      </c>
      <c r="AJ224">
        <v>1366</v>
      </c>
      <c r="AK224">
        <v>1366</v>
      </c>
      <c r="AL224">
        <v>1366</v>
      </c>
      <c r="AM224" s="19" t="s">
        <v>82</v>
      </c>
      <c r="AN224">
        <v>0</v>
      </c>
      <c r="AO224">
        <v>0</v>
      </c>
      <c r="AP224">
        <v>0</v>
      </c>
      <c r="AQ224">
        <v>0</v>
      </c>
      <c r="AR224" s="19" t="s">
        <v>100</v>
      </c>
      <c r="AS224">
        <v>1366</v>
      </c>
      <c r="AT224" s="20">
        <f>IF(t_ExtractAll[[#This Row],[Currency]]="GBP",t_ExtractAll[[#This Row],[Claimed Amount]]*$BD$2,IF(t_ExtractAll[[#This Row],[Currency]]="USD",t_ExtractAll[[#This Row],[Claimed Amount]]*$BD$3,IF(t_ExtractAll[[#This Row],[Currency]]="MXN",t_ExtractAll[[#This Row],[Claimed Amount]]*$BD$4,t_ExtractAll[[#This Row],[Claimed Amount]])))</f>
        <v>1249.7534000000001</v>
      </c>
      <c r="AU224" s="20">
        <f>IF(t_ExtractAll[[#This Row],[Currency2]]="GBP",t_ExtractAll[[#This Row],[Accruals Plant]]*$BD$2,IF(t_ExtractAll[[#This Row],[Currency2]]="USD",t_ExtractAll[[#This Row],[Accruals Plant]]*$BD$3,IF(t_ExtractAll[[#This Row],[Currency2]]="MXN",t_ExtractAll[[#This Row],[Accruals Plant]]*$BD$4,t_ExtractAll[[#This Row],[Accruals Plant]])))</f>
        <v>0</v>
      </c>
      <c r="AV224" s="20">
        <f>IF(t_ExtractAll[[#This Row],[IMD_Currency]]="GBP",t_ExtractAll[[#This Row],[Accruals ABII]]*$BD$2,IF(t_ExtractAll[[#This Row],[IMD_Currency]]="USD",t_ExtractAll[[#This Row],[Accruals ABII]]*$BD$3,t_ExtractAll[[#This Row],[Accruals ABII]]))</f>
        <v>1366</v>
      </c>
      <c r="AW2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4" s="20">
        <f>IF(t_ExtractAll[[#This Row],[IMD_Currency]]="GBP",t_ExtractAll[[#This Row],[Amount Accepted (ABII)]]*$BD$2,IF(t_ExtractAll[[#This Row],[IMD_Currency]]="USD",t_ExtractAll[[#This Row],[Amount Accepted (ABII)]]*$BD$3,t_ExtractAll[[#This Row],[Amount Accepted (ABII)]]))</f>
        <v>1366</v>
      </c>
      <c r="AY224" s="20">
        <f>IF((t_ExtractAll[[#This Row],[Amount Accepted ABII '[EUR']]]-t_ExtractAll[[#This Row],[Amount Accepted Plant '[EUR']]])&lt;0,0,t_ExtractAll[[#This Row],[Amount Accepted ABII '[EUR']]]-t_ExtractAll[[#This Row],[Amount Accepted Plant '[EUR']]])</f>
        <v>1366</v>
      </c>
      <c r="AZ2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25" spans="1:52" ht="14.25" hidden="1" customHeight="1" x14ac:dyDescent="0.25">
      <c r="A225" t="s">
        <v>1408</v>
      </c>
      <c r="B225" s="16">
        <v>42419</v>
      </c>
      <c r="C225" s="16">
        <v>42443</v>
      </c>
      <c r="D225" s="16">
        <v>42443</v>
      </c>
      <c r="E225">
        <v>2016157</v>
      </c>
      <c r="F225" t="s">
        <v>64</v>
      </c>
      <c r="G225" t="s">
        <v>1409</v>
      </c>
      <c r="H225" t="s">
        <v>86</v>
      </c>
      <c r="I225" t="s">
        <v>429</v>
      </c>
      <c r="J225" t="s">
        <v>118</v>
      </c>
      <c r="K225" t="s">
        <v>69</v>
      </c>
      <c r="L225" t="s">
        <v>130</v>
      </c>
      <c r="N225" t="s">
        <v>90</v>
      </c>
      <c r="O225" t="s">
        <v>121</v>
      </c>
      <c r="P225" s="3" t="s">
        <v>1410</v>
      </c>
      <c r="Q225">
        <v>8088148</v>
      </c>
      <c r="R225" t="s">
        <v>1411</v>
      </c>
      <c r="S225">
        <v>80330458</v>
      </c>
      <c r="T225" t="s">
        <v>1412</v>
      </c>
      <c r="U225" t="s">
        <v>75</v>
      </c>
      <c r="V225" t="s">
        <v>76</v>
      </c>
      <c r="W225">
        <v>51006</v>
      </c>
      <c r="X225" t="s">
        <v>1413</v>
      </c>
      <c r="Y225" t="s">
        <v>774</v>
      </c>
      <c r="Z225">
        <v>5.5380000000000003</v>
      </c>
      <c r="AB225" t="s">
        <v>79</v>
      </c>
      <c r="AC225" t="s">
        <v>127</v>
      </c>
      <c r="AD225" s="3" t="s">
        <v>1414</v>
      </c>
      <c r="AE225" s="3"/>
      <c r="AF225" s="3"/>
      <c r="AH225" t="s">
        <v>100</v>
      </c>
      <c r="AI225" s="18">
        <v>0</v>
      </c>
      <c r="AJ225">
        <v>0</v>
      </c>
      <c r="AK225">
        <v>0</v>
      </c>
      <c r="AL225">
        <v>0</v>
      </c>
      <c r="AM225" s="19" t="s">
        <v>82</v>
      </c>
      <c r="AN225">
        <v>0</v>
      </c>
      <c r="AO225">
        <v>0</v>
      </c>
      <c r="AP225">
        <v>0</v>
      </c>
      <c r="AQ225">
        <v>0</v>
      </c>
      <c r="AR225" s="19" t="s">
        <v>100</v>
      </c>
      <c r="AS225">
        <v>0</v>
      </c>
      <c r="AT225" s="20">
        <f>IF(t_ExtractAll[[#This Row],[Currency]]="GBP",t_ExtractAll[[#This Row],[Claimed Amount]]*$BD$2,IF(t_ExtractAll[[#This Row],[Currency]]="USD",t_ExtractAll[[#This Row],[Claimed Amount]]*$BD$3,IF(t_ExtractAll[[#This Row],[Currency]]="MXN",t_ExtractAll[[#This Row],[Claimed Amount]]*$BD$4,t_ExtractAll[[#This Row],[Claimed Amount]])))</f>
        <v>0</v>
      </c>
      <c r="AU225" s="20">
        <f>IF(t_ExtractAll[[#This Row],[Currency2]]="GBP",t_ExtractAll[[#This Row],[Accruals Plant]]*$BD$2,IF(t_ExtractAll[[#This Row],[Currency2]]="USD",t_ExtractAll[[#This Row],[Accruals Plant]]*$BD$3,IF(t_ExtractAll[[#This Row],[Currency2]]="MXN",t_ExtractAll[[#This Row],[Accruals Plant]]*$BD$4,t_ExtractAll[[#This Row],[Accruals Plant]])))</f>
        <v>0</v>
      </c>
      <c r="AV225" s="20">
        <f>IF(t_ExtractAll[[#This Row],[IMD_Currency]]="GBP",t_ExtractAll[[#This Row],[Accruals ABII]]*$BD$2,IF(t_ExtractAll[[#This Row],[IMD_Currency]]="USD",t_ExtractAll[[#This Row],[Accruals ABII]]*$BD$3,t_ExtractAll[[#This Row],[Accruals ABII]]))</f>
        <v>0</v>
      </c>
      <c r="AW2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5" s="20">
        <f>IF(t_ExtractAll[[#This Row],[IMD_Currency]]="GBP",t_ExtractAll[[#This Row],[Amount Accepted (ABII)]]*$BD$2,IF(t_ExtractAll[[#This Row],[IMD_Currency]]="USD",t_ExtractAll[[#This Row],[Amount Accepted (ABII)]]*$BD$3,t_ExtractAll[[#This Row],[Amount Accepted (ABII)]]))</f>
        <v>0</v>
      </c>
      <c r="AY225" s="20">
        <f>IF((t_ExtractAll[[#This Row],[Amount Accepted ABII '[EUR']]]-t_ExtractAll[[#This Row],[Amount Accepted Plant '[EUR']]])&lt;0,0,t_ExtractAll[[#This Row],[Amount Accepted ABII '[EUR']]]-t_ExtractAll[[#This Row],[Amount Accepted Plant '[EUR']]])</f>
        <v>0</v>
      </c>
      <c r="AZ2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6" spans="1:52" ht="14.25" hidden="1" customHeight="1" x14ac:dyDescent="0.25">
      <c r="A226" t="s">
        <v>1415</v>
      </c>
      <c r="B226" s="16">
        <v>42419</v>
      </c>
      <c r="C226" s="16">
        <v>42423</v>
      </c>
      <c r="D226" s="16">
        <v>42423</v>
      </c>
      <c r="E226">
        <v>2016152</v>
      </c>
      <c r="F226" t="s">
        <v>64</v>
      </c>
      <c r="G226" t="s">
        <v>359</v>
      </c>
      <c r="H226" t="s">
        <v>273</v>
      </c>
      <c r="I226" t="s">
        <v>360</v>
      </c>
      <c r="J226" t="s">
        <v>118</v>
      </c>
      <c r="K226" t="s">
        <v>88</v>
      </c>
      <c r="L226" t="s">
        <v>103</v>
      </c>
      <c r="N226" t="s">
        <v>90</v>
      </c>
      <c r="O226" t="s">
        <v>416</v>
      </c>
      <c r="P226" t="s">
        <v>1416</v>
      </c>
      <c r="Q226">
        <v>8346423</v>
      </c>
      <c r="R226">
        <v>4500909768</v>
      </c>
      <c r="S226">
        <v>80357586</v>
      </c>
      <c r="U226" t="s">
        <v>108</v>
      </c>
      <c r="V226" t="s">
        <v>109</v>
      </c>
      <c r="W226">
        <v>38074</v>
      </c>
      <c r="X226" t="s">
        <v>1417</v>
      </c>
      <c r="Y226" t="s">
        <v>1418</v>
      </c>
      <c r="Z226">
        <v>119.7504</v>
      </c>
      <c r="AB226" t="s">
        <v>112</v>
      </c>
      <c r="AC226" t="s">
        <v>185</v>
      </c>
      <c r="AD226" t="s">
        <v>1419</v>
      </c>
      <c r="AE226" s="3"/>
      <c r="AF226" s="3"/>
      <c r="AG226">
        <v>0</v>
      </c>
      <c r="AH226" t="s">
        <v>82</v>
      </c>
      <c r="AI226" s="18">
        <v>0</v>
      </c>
      <c r="AJ226">
        <v>0</v>
      </c>
      <c r="AK226">
        <v>0</v>
      </c>
      <c r="AM226" s="19" t="s">
        <v>82</v>
      </c>
      <c r="AN226">
        <v>0</v>
      </c>
      <c r="AO226">
        <v>0</v>
      </c>
      <c r="AP226">
        <v>0</v>
      </c>
      <c r="AR226" s="19" t="s">
        <v>82</v>
      </c>
      <c r="AS226">
        <v>0</v>
      </c>
      <c r="AT226" s="20">
        <f>IF(t_ExtractAll[[#This Row],[Currency]]="GBP",t_ExtractAll[[#This Row],[Claimed Amount]]*$BD$2,IF(t_ExtractAll[[#This Row],[Currency]]="USD",t_ExtractAll[[#This Row],[Claimed Amount]]*$BD$3,IF(t_ExtractAll[[#This Row],[Currency]]="MXN",t_ExtractAll[[#This Row],[Claimed Amount]]*$BD$4,t_ExtractAll[[#This Row],[Claimed Amount]])))</f>
        <v>0</v>
      </c>
      <c r="AU226" s="20">
        <f>IF(t_ExtractAll[[#This Row],[Currency2]]="GBP",t_ExtractAll[[#This Row],[Accruals Plant]]*$BD$2,IF(t_ExtractAll[[#This Row],[Currency2]]="USD",t_ExtractAll[[#This Row],[Accruals Plant]]*$BD$3,IF(t_ExtractAll[[#This Row],[Currency2]]="MXN",t_ExtractAll[[#This Row],[Accruals Plant]]*$BD$4,t_ExtractAll[[#This Row],[Accruals Plant]])))</f>
        <v>0</v>
      </c>
      <c r="AV226" s="20">
        <f>IF(t_ExtractAll[[#This Row],[IMD_Currency]]="GBP",t_ExtractAll[[#This Row],[Accruals ABII]]*$BD$2,IF(t_ExtractAll[[#This Row],[IMD_Currency]]="USD",t_ExtractAll[[#This Row],[Accruals ABII]]*$BD$3,t_ExtractAll[[#This Row],[Accruals ABII]]))</f>
        <v>0</v>
      </c>
      <c r="AW2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6" s="20">
        <f>IF(t_ExtractAll[[#This Row],[IMD_Currency]]="GBP",t_ExtractAll[[#This Row],[Amount Accepted (ABII)]]*$BD$2,IF(t_ExtractAll[[#This Row],[IMD_Currency]]="USD",t_ExtractAll[[#This Row],[Amount Accepted (ABII)]]*$BD$3,t_ExtractAll[[#This Row],[Amount Accepted (ABII)]]))</f>
        <v>0</v>
      </c>
      <c r="AY226" s="20">
        <f>IF((t_ExtractAll[[#This Row],[Amount Accepted ABII '[EUR']]]-t_ExtractAll[[#This Row],[Amount Accepted Plant '[EUR']]])&lt;0,0,t_ExtractAll[[#This Row],[Amount Accepted ABII '[EUR']]]-t_ExtractAll[[#This Row],[Amount Accepted Plant '[EUR']]])</f>
        <v>0</v>
      </c>
      <c r="AZ2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7" spans="1:52" ht="14.25" hidden="1" customHeight="1" x14ac:dyDescent="0.25">
      <c r="A227" t="s">
        <v>1420</v>
      </c>
      <c r="B227" s="16">
        <v>42422</v>
      </c>
      <c r="C227" s="16">
        <v>42429</v>
      </c>
      <c r="D227" s="16">
        <v>42429</v>
      </c>
      <c r="E227">
        <v>2016158</v>
      </c>
      <c r="F227" t="s">
        <v>64</v>
      </c>
      <c r="G227" t="s">
        <v>85</v>
      </c>
      <c r="H227" t="s">
        <v>86</v>
      </c>
      <c r="I227" t="s">
        <v>87</v>
      </c>
      <c r="J227" t="s">
        <v>68</v>
      </c>
      <c r="K227" t="s">
        <v>88</v>
      </c>
      <c r="L227" t="s">
        <v>1257</v>
      </c>
      <c r="N227" t="s">
        <v>161</v>
      </c>
      <c r="O227" t="s">
        <v>91</v>
      </c>
      <c r="P227" t="s">
        <v>1421</v>
      </c>
      <c r="Q227">
        <v>8232533</v>
      </c>
      <c r="R227" t="s">
        <v>1422</v>
      </c>
      <c r="S227">
        <v>80339723</v>
      </c>
      <c r="T227" t="s">
        <v>1423</v>
      </c>
      <c r="U227" t="s">
        <v>75</v>
      </c>
      <c r="V227" t="s">
        <v>76</v>
      </c>
      <c r="W227">
        <v>44685</v>
      </c>
      <c r="X227" t="s">
        <v>95</v>
      </c>
      <c r="Y227" t="s">
        <v>1424</v>
      </c>
      <c r="Z227">
        <v>2.9820000000000002</v>
      </c>
      <c r="AB227" t="s">
        <v>97</v>
      </c>
      <c r="AC227" t="s">
        <v>98</v>
      </c>
      <c r="AD227" t="s">
        <v>1421</v>
      </c>
      <c r="AE227" s="3"/>
      <c r="AF227" s="3"/>
      <c r="AG227">
        <v>0</v>
      </c>
      <c r="AH227" t="s">
        <v>82</v>
      </c>
      <c r="AI227" s="18">
        <v>0</v>
      </c>
      <c r="AJ227">
        <v>0</v>
      </c>
      <c r="AK227">
        <v>0</v>
      </c>
      <c r="AM227" s="19" t="s">
        <v>82</v>
      </c>
      <c r="AN227">
        <v>0</v>
      </c>
      <c r="AO227">
        <v>0</v>
      </c>
      <c r="AP227">
        <v>0</v>
      </c>
      <c r="AR227" s="19" t="s">
        <v>82</v>
      </c>
      <c r="AS227">
        <v>0</v>
      </c>
      <c r="AT227" s="20">
        <f>IF(t_ExtractAll[[#This Row],[Currency]]="GBP",t_ExtractAll[[#This Row],[Claimed Amount]]*$BD$2,IF(t_ExtractAll[[#This Row],[Currency]]="USD",t_ExtractAll[[#This Row],[Claimed Amount]]*$BD$3,IF(t_ExtractAll[[#This Row],[Currency]]="MXN",t_ExtractAll[[#This Row],[Claimed Amount]]*$BD$4,t_ExtractAll[[#This Row],[Claimed Amount]])))</f>
        <v>0</v>
      </c>
      <c r="AU227" s="20">
        <f>IF(t_ExtractAll[[#This Row],[Currency2]]="GBP",t_ExtractAll[[#This Row],[Accruals Plant]]*$BD$2,IF(t_ExtractAll[[#This Row],[Currency2]]="USD",t_ExtractAll[[#This Row],[Accruals Plant]]*$BD$3,IF(t_ExtractAll[[#This Row],[Currency2]]="MXN",t_ExtractAll[[#This Row],[Accruals Plant]]*$BD$4,t_ExtractAll[[#This Row],[Accruals Plant]])))</f>
        <v>0</v>
      </c>
      <c r="AV227" s="20">
        <f>IF(t_ExtractAll[[#This Row],[IMD_Currency]]="GBP",t_ExtractAll[[#This Row],[Accruals ABII]]*$BD$2,IF(t_ExtractAll[[#This Row],[IMD_Currency]]="USD",t_ExtractAll[[#This Row],[Accruals ABII]]*$BD$3,t_ExtractAll[[#This Row],[Accruals ABII]]))</f>
        <v>0</v>
      </c>
      <c r="AW2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7" s="20">
        <f>IF(t_ExtractAll[[#This Row],[IMD_Currency]]="GBP",t_ExtractAll[[#This Row],[Amount Accepted (ABII)]]*$BD$2,IF(t_ExtractAll[[#This Row],[IMD_Currency]]="USD",t_ExtractAll[[#This Row],[Amount Accepted (ABII)]]*$BD$3,t_ExtractAll[[#This Row],[Amount Accepted (ABII)]]))</f>
        <v>0</v>
      </c>
      <c r="AY227" s="20">
        <f>IF((t_ExtractAll[[#This Row],[Amount Accepted ABII '[EUR']]]-t_ExtractAll[[#This Row],[Amount Accepted Plant '[EUR']]])&lt;0,0,t_ExtractAll[[#This Row],[Amount Accepted ABII '[EUR']]]-t_ExtractAll[[#This Row],[Amount Accepted Plant '[EUR']]])</f>
        <v>0</v>
      </c>
      <c r="AZ2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28" spans="1:52" ht="14.25" hidden="1" customHeight="1" x14ac:dyDescent="0.25">
      <c r="A228" t="s">
        <v>1425</v>
      </c>
      <c r="B228" s="16">
        <v>42418</v>
      </c>
      <c r="C228" s="16">
        <v>42468</v>
      </c>
      <c r="D228" s="16">
        <v>42468</v>
      </c>
      <c r="E228">
        <v>2016164</v>
      </c>
      <c r="F228" t="s">
        <v>64</v>
      </c>
      <c r="G228" t="s">
        <v>329</v>
      </c>
      <c r="H228" t="s">
        <v>287</v>
      </c>
      <c r="I228" t="s">
        <v>330</v>
      </c>
      <c r="J228" t="s">
        <v>118</v>
      </c>
      <c r="K228" t="s">
        <v>69</v>
      </c>
      <c r="L228" t="s">
        <v>70</v>
      </c>
      <c r="N228" t="s">
        <v>71</v>
      </c>
      <c r="O228" t="s">
        <v>72</v>
      </c>
      <c r="P228" s="3" t="s">
        <v>1426</v>
      </c>
      <c r="Q228" t="s">
        <v>1427</v>
      </c>
      <c r="R228">
        <v>15000629</v>
      </c>
      <c r="S228">
        <v>80317437</v>
      </c>
      <c r="T228" t="s">
        <v>1428</v>
      </c>
      <c r="U228" t="s">
        <v>75</v>
      </c>
      <c r="V228" t="s">
        <v>76</v>
      </c>
      <c r="W228">
        <v>51029</v>
      </c>
      <c r="X228" t="s">
        <v>1429</v>
      </c>
      <c r="Y228" t="s">
        <v>1430</v>
      </c>
      <c r="Z228">
        <v>429.40800000000002</v>
      </c>
      <c r="AB228" t="s">
        <v>79</v>
      </c>
      <c r="AC228" t="s">
        <v>80</v>
      </c>
      <c r="AD228" s="3" t="s">
        <v>1431</v>
      </c>
      <c r="AE228" s="3"/>
      <c r="AF228" s="3"/>
      <c r="AG228">
        <v>12775.02</v>
      </c>
      <c r="AH228" t="s">
        <v>82</v>
      </c>
      <c r="AI228" s="18">
        <v>12775.02</v>
      </c>
      <c r="AJ228">
        <v>0</v>
      </c>
      <c r="AK228">
        <v>12775.02</v>
      </c>
      <c r="AL228">
        <v>12775.02</v>
      </c>
      <c r="AM228" s="19" t="s">
        <v>82</v>
      </c>
      <c r="AN228">
        <v>0</v>
      </c>
      <c r="AO228">
        <v>0</v>
      </c>
      <c r="AP228">
        <v>0</v>
      </c>
      <c r="AQ228">
        <v>0</v>
      </c>
      <c r="AR228" s="19" t="s">
        <v>82</v>
      </c>
      <c r="AS228">
        <v>12775.02</v>
      </c>
      <c r="AT228" s="20">
        <f>IF(t_ExtractAll[[#This Row],[Currency]]="GBP",t_ExtractAll[[#This Row],[Claimed Amount]]*$BD$2,IF(t_ExtractAll[[#This Row],[Currency]]="USD",t_ExtractAll[[#This Row],[Claimed Amount]]*$BD$3,IF(t_ExtractAll[[#This Row],[Currency]]="MXN",t_ExtractAll[[#This Row],[Claimed Amount]]*$BD$4,t_ExtractAll[[#This Row],[Claimed Amount]])))</f>
        <v>12775.02</v>
      </c>
      <c r="AU228" s="20">
        <f>IF(t_ExtractAll[[#This Row],[Currency2]]="GBP",t_ExtractAll[[#This Row],[Accruals Plant]]*$BD$2,IF(t_ExtractAll[[#This Row],[Currency2]]="USD",t_ExtractAll[[#This Row],[Accruals Plant]]*$BD$3,IF(t_ExtractAll[[#This Row],[Currency2]]="MXN",t_ExtractAll[[#This Row],[Accruals Plant]]*$BD$4,t_ExtractAll[[#This Row],[Accruals Plant]])))</f>
        <v>0</v>
      </c>
      <c r="AV228" s="20">
        <f>IF(t_ExtractAll[[#This Row],[IMD_Currency]]="GBP",t_ExtractAll[[#This Row],[Accruals ABII]]*$BD$2,IF(t_ExtractAll[[#This Row],[IMD_Currency]]="USD",t_ExtractAll[[#This Row],[Accruals ABII]]*$BD$3,t_ExtractAll[[#This Row],[Accruals ABII]]))</f>
        <v>12775.02</v>
      </c>
      <c r="AW2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8" s="20">
        <f>IF(t_ExtractAll[[#This Row],[IMD_Currency]]="GBP",t_ExtractAll[[#This Row],[Amount Accepted (ABII)]]*$BD$2,IF(t_ExtractAll[[#This Row],[IMD_Currency]]="USD",t_ExtractAll[[#This Row],[Amount Accepted (ABII)]]*$BD$3,t_ExtractAll[[#This Row],[Amount Accepted (ABII)]]))</f>
        <v>12775.02</v>
      </c>
      <c r="AY228" s="20">
        <f>IF((t_ExtractAll[[#This Row],[Amount Accepted ABII '[EUR']]]-t_ExtractAll[[#This Row],[Amount Accepted Plant '[EUR']]])&lt;0,0,t_ExtractAll[[#This Row],[Amount Accepted ABII '[EUR']]]-t_ExtractAll[[#This Row],[Amount Accepted Plant '[EUR']]])</f>
        <v>12775.02</v>
      </c>
      <c r="AZ2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229" spans="1:52" ht="14.25" hidden="1" customHeight="1" x14ac:dyDescent="0.25">
      <c r="A229" t="s">
        <v>1432</v>
      </c>
      <c r="B229" s="16">
        <v>42422</v>
      </c>
      <c r="C229" s="16">
        <v>42516</v>
      </c>
      <c r="D229" s="16">
        <v>42515</v>
      </c>
      <c r="E229">
        <v>2016159</v>
      </c>
      <c r="F229" t="s">
        <v>64</v>
      </c>
      <c r="G229" t="s">
        <v>85</v>
      </c>
      <c r="H229" t="s">
        <v>86</v>
      </c>
      <c r="I229" t="s">
        <v>87</v>
      </c>
      <c r="J229" t="s">
        <v>68</v>
      </c>
      <c r="K229" t="s">
        <v>88</v>
      </c>
      <c r="L229" t="s">
        <v>160</v>
      </c>
      <c r="N229" t="s">
        <v>161</v>
      </c>
      <c r="O229" t="s">
        <v>91</v>
      </c>
      <c r="P229" t="s">
        <v>1433</v>
      </c>
      <c r="Q229">
        <v>8112668</v>
      </c>
      <c r="R229" t="s">
        <v>1434</v>
      </c>
      <c r="S229">
        <v>80329221</v>
      </c>
      <c r="T229" t="s">
        <v>1435</v>
      </c>
      <c r="U229" t="s">
        <v>75</v>
      </c>
      <c r="V229" t="s">
        <v>76</v>
      </c>
      <c r="W229">
        <v>44801</v>
      </c>
      <c r="X229" t="s">
        <v>1338</v>
      </c>
      <c r="Y229" t="s">
        <v>1436</v>
      </c>
      <c r="Z229">
        <v>6.8112000000000004</v>
      </c>
      <c r="AB229" t="s">
        <v>97</v>
      </c>
      <c r="AC229" t="s">
        <v>98</v>
      </c>
      <c r="AD229" t="s">
        <v>1437</v>
      </c>
      <c r="AE229" s="3"/>
      <c r="AF229" s="3"/>
      <c r="AG229">
        <v>0</v>
      </c>
      <c r="AH229" t="s">
        <v>82</v>
      </c>
      <c r="AI229" s="18">
        <v>0</v>
      </c>
      <c r="AJ229">
        <v>0</v>
      </c>
      <c r="AK229">
        <v>0</v>
      </c>
      <c r="AM229" s="19" t="s">
        <v>82</v>
      </c>
      <c r="AN229">
        <v>0</v>
      </c>
      <c r="AO229">
        <v>0</v>
      </c>
      <c r="AP229">
        <v>0</v>
      </c>
      <c r="AR229" s="19" t="s">
        <v>82</v>
      </c>
      <c r="AS229">
        <v>0</v>
      </c>
      <c r="AT229" s="20">
        <f>IF(t_ExtractAll[[#This Row],[Currency]]="GBP",t_ExtractAll[[#This Row],[Claimed Amount]]*$BD$2,IF(t_ExtractAll[[#This Row],[Currency]]="USD",t_ExtractAll[[#This Row],[Claimed Amount]]*$BD$3,IF(t_ExtractAll[[#This Row],[Currency]]="MXN",t_ExtractAll[[#This Row],[Claimed Amount]]*$BD$4,t_ExtractAll[[#This Row],[Claimed Amount]])))</f>
        <v>0</v>
      </c>
      <c r="AU229" s="20">
        <f>IF(t_ExtractAll[[#This Row],[Currency2]]="GBP",t_ExtractAll[[#This Row],[Accruals Plant]]*$BD$2,IF(t_ExtractAll[[#This Row],[Currency2]]="USD",t_ExtractAll[[#This Row],[Accruals Plant]]*$BD$3,IF(t_ExtractAll[[#This Row],[Currency2]]="MXN",t_ExtractAll[[#This Row],[Accruals Plant]]*$BD$4,t_ExtractAll[[#This Row],[Accruals Plant]])))</f>
        <v>0</v>
      </c>
      <c r="AV229" s="20">
        <f>IF(t_ExtractAll[[#This Row],[IMD_Currency]]="GBP",t_ExtractAll[[#This Row],[Accruals ABII]]*$BD$2,IF(t_ExtractAll[[#This Row],[IMD_Currency]]="USD",t_ExtractAll[[#This Row],[Accruals ABII]]*$BD$3,t_ExtractAll[[#This Row],[Accruals ABII]]))</f>
        <v>0</v>
      </c>
      <c r="AW2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29" s="20">
        <f>IF(t_ExtractAll[[#This Row],[IMD_Currency]]="GBP",t_ExtractAll[[#This Row],[Amount Accepted (ABII)]]*$BD$2,IF(t_ExtractAll[[#This Row],[IMD_Currency]]="USD",t_ExtractAll[[#This Row],[Amount Accepted (ABII)]]*$BD$3,t_ExtractAll[[#This Row],[Amount Accepted (ABII)]]))</f>
        <v>0</v>
      </c>
      <c r="AY229" s="20">
        <f>IF((t_ExtractAll[[#This Row],[Amount Accepted ABII '[EUR']]]-t_ExtractAll[[#This Row],[Amount Accepted Plant '[EUR']]])&lt;0,0,t_ExtractAll[[#This Row],[Amount Accepted ABII '[EUR']]]-t_ExtractAll[[#This Row],[Amount Accepted Plant '[EUR']]])</f>
        <v>0</v>
      </c>
      <c r="AZ2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0" spans="1:52" ht="14.25" hidden="1" customHeight="1" x14ac:dyDescent="0.25">
      <c r="A230" t="s">
        <v>1438</v>
      </c>
      <c r="B230" s="16">
        <v>42419</v>
      </c>
      <c r="C230" s="16">
        <v>42516</v>
      </c>
      <c r="D230" s="16">
        <v>42516</v>
      </c>
      <c r="E230">
        <v>2016160</v>
      </c>
      <c r="F230" t="s">
        <v>64</v>
      </c>
      <c r="G230" t="s">
        <v>85</v>
      </c>
      <c r="H230" t="s">
        <v>86</v>
      </c>
      <c r="I230" t="s">
        <v>87</v>
      </c>
      <c r="J230" t="s">
        <v>68</v>
      </c>
      <c r="K230" t="s">
        <v>88</v>
      </c>
      <c r="L230" t="s">
        <v>160</v>
      </c>
      <c r="N230" t="s">
        <v>161</v>
      </c>
      <c r="O230" t="s">
        <v>162</v>
      </c>
      <c r="P230" t="s">
        <v>1377</v>
      </c>
      <c r="Q230">
        <v>8127649</v>
      </c>
      <c r="R230" t="s">
        <v>1439</v>
      </c>
      <c r="S230">
        <v>80328929</v>
      </c>
      <c r="T230" t="s">
        <v>1440</v>
      </c>
      <c r="U230" t="s">
        <v>75</v>
      </c>
      <c r="V230" t="s">
        <v>76</v>
      </c>
      <c r="W230">
        <v>44801</v>
      </c>
      <c r="X230" t="s">
        <v>1338</v>
      </c>
      <c r="Y230" t="s">
        <v>1441</v>
      </c>
      <c r="Z230">
        <v>59.87</v>
      </c>
      <c r="AB230" t="s">
        <v>112</v>
      </c>
      <c r="AC230" t="s">
        <v>164</v>
      </c>
      <c r="AE230" s="3"/>
      <c r="AF230" s="3"/>
      <c r="AG230">
        <v>0</v>
      </c>
      <c r="AH230" t="s">
        <v>82</v>
      </c>
      <c r="AI230" s="18">
        <v>0</v>
      </c>
      <c r="AJ230">
        <v>0</v>
      </c>
      <c r="AK230">
        <v>0</v>
      </c>
      <c r="AM230" s="19" t="s">
        <v>82</v>
      </c>
      <c r="AN230">
        <v>0</v>
      </c>
      <c r="AO230">
        <v>0</v>
      </c>
      <c r="AP230">
        <v>0</v>
      </c>
      <c r="AR230" s="19" t="s">
        <v>82</v>
      </c>
      <c r="AS230">
        <v>0</v>
      </c>
      <c r="AT230" s="20">
        <f>IF(t_ExtractAll[[#This Row],[Currency]]="GBP",t_ExtractAll[[#This Row],[Claimed Amount]]*$BD$2,IF(t_ExtractAll[[#This Row],[Currency]]="USD",t_ExtractAll[[#This Row],[Claimed Amount]]*$BD$3,IF(t_ExtractAll[[#This Row],[Currency]]="MXN",t_ExtractAll[[#This Row],[Claimed Amount]]*$BD$4,t_ExtractAll[[#This Row],[Claimed Amount]])))</f>
        <v>0</v>
      </c>
      <c r="AU230" s="20">
        <f>IF(t_ExtractAll[[#This Row],[Currency2]]="GBP",t_ExtractAll[[#This Row],[Accruals Plant]]*$BD$2,IF(t_ExtractAll[[#This Row],[Currency2]]="USD",t_ExtractAll[[#This Row],[Accruals Plant]]*$BD$3,IF(t_ExtractAll[[#This Row],[Currency2]]="MXN",t_ExtractAll[[#This Row],[Accruals Plant]]*$BD$4,t_ExtractAll[[#This Row],[Accruals Plant]])))</f>
        <v>0</v>
      </c>
      <c r="AV230" s="20">
        <f>IF(t_ExtractAll[[#This Row],[IMD_Currency]]="GBP",t_ExtractAll[[#This Row],[Accruals ABII]]*$BD$2,IF(t_ExtractAll[[#This Row],[IMD_Currency]]="USD",t_ExtractAll[[#This Row],[Accruals ABII]]*$BD$3,t_ExtractAll[[#This Row],[Accruals ABII]]))</f>
        <v>0</v>
      </c>
      <c r="AW2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0" s="20">
        <f>IF(t_ExtractAll[[#This Row],[IMD_Currency]]="GBP",t_ExtractAll[[#This Row],[Amount Accepted (ABII)]]*$BD$2,IF(t_ExtractAll[[#This Row],[IMD_Currency]]="USD",t_ExtractAll[[#This Row],[Amount Accepted (ABII)]]*$BD$3,t_ExtractAll[[#This Row],[Amount Accepted (ABII)]]))</f>
        <v>0</v>
      </c>
      <c r="AY230" s="20">
        <f>IF((t_ExtractAll[[#This Row],[Amount Accepted ABII '[EUR']]]-t_ExtractAll[[#This Row],[Amount Accepted Plant '[EUR']]])&lt;0,0,t_ExtractAll[[#This Row],[Amount Accepted ABII '[EUR']]]-t_ExtractAll[[#This Row],[Amount Accepted Plant '[EUR']]])</f>
        <v>0</v>
      </c>
      <c r="AZ2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1" spans="1:52" ht="14.25" hidden="1" customHeight="1" x14ac:dyDescent="0.25">
      <c r="A231" t="s">
        <v>1442</v>
      </c>
      <c r="B231" s="16">
        <v>42418</v>
      </c>
      <c r="C231" s="16">
        <v>42450</v>
      </c>
      <c r="D231" s="16">
        <v>42450</v>
      </c>
      <c r="E231">
        <v>2016165</v>
      </c>
      <c r="F231" t="s">
        <v>64</v>
      </c>
      <c r="G231" t="s">
        <v>1443</v>
      </c>
      <c r="H231" t="s">
        <v>66</v>
      </c>
      <c r="I231" t="s">
        <v>1444</v>
      </c>
      <c r="J231" t="s">
        <v>68</v>
      </c>
      <c r="K231" t="s">
        <v>88</v>
      </c>
      <c r="L231" t="s">
        <v>70</v>
      </c>
      <c r="N231" t="s">
        <v>71</v>
      </c>
      <c r="O231" t="s">
        <v>72</v>
      </c>
      <c r="P231" t="s">
        <v>1445</v>
      </c>
      <c r="Q231">
        <v>8049262</v>
      </c>
      <c r="R231" t="s">
        <v>1446</v>
      </c>
      <c r="U231" t="s">
        <v>75</v>
      </c>
      <c r="V231" t="s">
        <v>76</v>
      </c>
      <c r="W231">
        <v>50925</v>
      </c>
      <c r="X231" t="s">
        <v>1447</v>
      </c>
      <c r="Y231" t="s">
        <v>1448</v>
      </c>
      <c r="Z231">
        <v>1411.7639999999999</v>
      </c>
      <c r="AB231" t="s">
        <v>79</v>
      </c>
      <c r="AC231" t="s">
        <v>80</v>
      </c>
      <c r="AE231" s="3"/>
      <c r="AF231" s="3"/>
      <c r="AG231">
        <v>6116</v>
      </c>
      <c r="AH231" t="s">
        <v>82</v>
      </c>
      <c r="AI231" s="18">
        <v>6116</v>
      </c>
      <c r="AJ231">
        <v>0</v>
      </c>
      <c r="AK231">
        <v>6116</v>
      </c>
      <c r="AM231" s="19" t="s">
        <v>82</v>
      </c>
      <c r="AN231">
        <v>0</v>
      </c>
      <c r="AO231">
        <v>0</v>
      </c>
      <c r="AP231">
        <v>0</v>
      </c>
      <c r="AR231" s="19" t="s">
        <v>82</v>
      </c>
      <c r="AS231">
        <v>6116</v>
      </c>
      <c r="AT231" s="20">
        <f>IF(t_ExtractAll[[#This Row],[Currency]]="GBP",t_ExtractAll[[#This Row],[Claimed Amount]]*$BD$2,IF(t_ExtractAll[[#This Row],[Currency]]="USD",t_ExtractAll[[#This Row],[Claimed Amount]]*$BD$3,IF(t_ExtractAll[[#This Row],[Currency]]="MXN",t_ExtractAll[[#This Row],[Claimed Amount]]*$BD$4,t_ExtractAll[[#This Row],[Claimed Amount]])))</f>
        <v>6116</v>
      </c>
      <c r="AU231" s="20">
        <f>IF(t_ExtractAll[[#This Row],[Currency2]]="GBP",t_ExtractAll[[#This Row],[Accruals Plant]]*$BD$2,IF(t_ExtractAll[[#This Row],[Currency2]]="USD",t_ExtractAll[[#This Row],[Accruals Plant]]*$BD$3,IF(t_ExtractAll[[#This Row],[Currency2]]="MXN",t_ExtractAll[[#This Row],[Accruals Plant]]*$BD$4,t_ExtractAll[[#This Row],[Accruals Plant]])))</f>
        <v>0</v>
      </c>
      <c r="AV231" s="20">
        <f>IF(t_ExtractAll[[#This Row],[IMD_Currency]]="GBP",t_ExtractAll[[#This Row],[Accruals ABII]]*$BD$2,IF(t_ExtractAll[[#This Row],[IMD_Currency]]="USD",t_ExtractAll[[#This Row],[Accruals ABII]]*$BD$3,t_ExtractAll[[#This Row],[Accruals ABII]]))</f>
        <v>6116</v>
      </c>
      <c r="AW2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1" s="20">
        <f>IF(t_ExtractAll[[#This Row],[IMD_Currency]]="GBP",t_ExtractAll[[#This Row],[Amount Accepted (ABII)]]*$BD$2,IF(t_ExtractAll[[#This Row],[IMD_Currency]]="USD",t_ExtractAll[[#This Row],[Amount Accepted (ABII)]]*$BD$3,t_ExtractAll[[#This Row],[Amount Accepted (ABII)]]))</f>
        <v>0</v>
      </c>
      <c r="AY231" s="20">
        <f>IF((t_ExtractAll[[#This Row],[Amount Accepted ABII '[EUR']]]-t_ExtractAll[[#This Row],[Amount Accepted Plant '[EUR']]])&lt;0,0,t_ExtractAll[[#This Row],[Amount Accepted ABII '[EUR']]]-t_ExtractAll[[#This Row],[Amount Accepted Plant '[EUR']]])</f>
        <v>0</v>
      </c>
      <c r="AZ2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232" spans="1:52" ht="14.25" hidden="1" customHeight="1" x14ac:dyDescent="0.25">
      <c r="A232" t="s">
        <v>1449</v>
      </c>
      <c r="B232" s="16">
        <v>42420</v>
      </c>
      <c r="C232" s="16">
        <v>42516</v>
      </c>
      <c r="D232" s="16">
        <v>42515</v>
      </c>
      <c r="E232">
        <v>2016161</v>
      </c>
      <c r="F232" t="s">
        <v>64</v>
      </c>
      <c r="G232" t="s">
        <v>85</v>
      </c>
      <c r="H232" t="s">
        <v>86</v>
      </c>
      <c r="I232" t="s">
        <v>87</v>
      </c>
      <c r="J232" t="s">
        <v>68</v>
      </c>
      <c r="K232" t="s">
        <v>88</v>
      </c>
      <c r="L232" t="s">
        <v>160</v>
      </c>
      <c r="N232" t="s">
        <v>161</v>
      </c>
      <c r="O232" t="s">
        <v>91</v>
      </c>
      <c r="P232" t="s">
        <v>1372</v>
      </c>
      <c r="Q232">
        <v>8127648</v>
      </c>
      <c r="R232" t="s">
        <v>1450</v>
      </c>
      <c r="S232">
        <v>80328930</v>
      </c>
      <c r="T232" t="s">
        <v>1451</v>
      </c>
      <c r="U232" t="s">
        <v>75</v>
      </c>
      <c r="V232" t="s">
        <v>76</v>
      </c>
      <c r="W232">
        <v>44801</v>
      </c>
      <c r="X232" t="s">
        <v>1338</v>
      </c>
      <c r="Y232" t="s">
        <v>1344</v>
      </c>
      <c r="Z232">
        <v>13.3056</v>
      </c>
      <c r="AB232" t="s">
        <v>97</v>
      </c>
      <c r="AC232" t="s">
        <v>98</v>
      </c>
      <c r="AD232" t="s">
        <v>1372</v>
      </c>
      <c r="AE232" s="3"/>
      <c r="AF232" s="3"/>
      <c r="AG232">
        <v>0</v>
      </c>
      <c r="AH232" t="s">
        <v>82</v>
      </c>
      <c r="AI232" s="18">
        <v>0</v>
      </c>
      <c r="AJ232">
        <v>0</v>
      </c>
      <c r="AK232">
        <v>0</v>
      </c>
      <c r="AM232" s="19" t="s">
        <v>82</v>
      </c>
      <c r="AN232">
        <v>0</v>
      </c>
      <c r="AO232">
        <v>0</v>
      </c>
      <c r="AP232">
        <v>0</v>
      </c>
      <c r="AR232" s="19" t="s">
        <v>82</v>
      </c>
      <c r="AS232">
        <v>0</v>
      </c>
      <c r="AT232" s="20">
        <f>IF(t_ExtractAll[[#This Row],[Currency]]="GBP",t_ExtractAll[[#This Row],[Claimed Amount]]*$BD$2,IF(t_ExtractAll[[#This Row],[Currency]]="USD",t_ExtractAll[[#This Row],[Claimed Amount]]*$BD$3,IF(t_ExtractAll[[#This Row],[Currency]]="MXN",t_ExtractAll[[#This Row],[Claimed Amount]]*$BD$4,t_ExtractAll[[#This Row],[Claimed Amount]])))</f>
        <v>0</v>
      </c>
      <c r="AU232" s="20">
        <f>IF(t_ExtractAll[[#This Row],[Currency2]]="GBP",t_ExtractAll[[#This Row],[Accruals Plant]]*$BD$2,IF(t_ExtractAll[[#This Row],[Currency2]]="USD",t_ExtractAll[[#This Row],[Accruals Plant]]*$BD$3,IF(t_ExtractAll[[#This Row],[Currency2]]="MXN",t_ExtractAll[[#This Row],[Accruals Plant]]*$BD$4,t_ExtractAll[[#This Row],[Accruals Plant]])))</f>
        <v>0</v>
      </c>
      <c r="AV232" s="20">
        <f>IF(t_ExtractAll[[#This Row],[IMD_Currency]]="GBP",t_ExtractAll[[#This Row],[Accruals ABII]]*$BD$2,IF(t_ExtractAll[[#This Row],[IMD_Currency]]="USD",t_ExtractAll[[#This Row],[Accruals ABII]]*$BD$3,t_ExtractAll[[#This Row],[Accruals ABII]]))</f>
        <v>0</v>
      </c>
      <c r="AW2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2" s="20">
        <f>IF(t_ExtractAll[[#This Row],[IMD_Currency]]="GBP",t_ExtractAll[[#This Row],[Amount Accepted (ABII)]]*$BD$2,IF(t_ExtractAll[[#This Row],[IMD_Currency]]="USD",t_ExtractAll[[#This Row],[Amount Accepted (ABII)]]*$BD$3,t_ExtractAll[[#This Row],[Amount Accepted (ABII)]]))</f>
        <v>0</v>
      </c>
      <c r="AY232" s="20">
        <f>IF((t_ExtractAll[[#This Row],[Amount Accepted ABII '[EUR']]]-t_ExtractAll[[#This Row],[Amount Accepted Plant '[EUR']]])&lt;0,0,t_ExtractAll[[#This Row],[Amount Accepted ABII '[EUR']]]-t_ExtractAll[[#This Row],[Amount Accepted Plant '[EUR']]])</f>
        <v>0</v>
      </c>
      <c r="AZ2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3" spans="1:52" ht="14.25" hidden="1" customHeight="1" x14ac:dyDescent="0.25">
      <c r="A233" t="s">
        <v>1452</v>
      </c>
      <c r="B233" s="16">
        <v>42420</v>
      </c>
      <c r="C233" s="16">
        <v>42516</v>
      </c>
      <c r="D233" s="16">
        <v>42515</v>
      </c>
      <c r="E233">
        <v>2016162</v>
      </c>
      <c r="F233" t="s">
        <v>64</v>
      </c>
      <c r="G233" t="s">
        <v>85</v>
      </c>
      <c r="H233" t="s">
        <v>86</v>
      </c>
      <c r="I233" t="s">
        <v>87</v>
      </c>
      <c r="J233" t="s">
        <v>68</v>
      </c>
      <c r="K233" t="s">
        <v>88</v>
      </c>
      <c r="L233" t="s">
        <v>160</v>
      </c>
      <c r="N233" t="s">
        <v>161</v>
      </c>
      <c r="O233" t="s">
        <v>91</v>
      </c>
      <c r="P233" t="s">
        <v>1372</v>
      </c>
      <c r="Q233">
        <v>8126845</v>
      </c>
      <c r="R233" t="s">
        <v>1453</v>
      </c>
      <c r="S233">
        <v>80328932</v>
      </c>
      <c r="T233" t="s">
        <v>1454</v>
      </c>
      <c r="U233" t="s">
        <v>75</v>
      </c>
      <c r="V233" t="s">
        <v>76</v>
      </c>
      <c r="W233">
        <v>44801</v>
      </c>
      <c r="X233" t="s">
        <v>1338</v>
      </c>
      <c r="Y233" t="s">
        <v>1455</v>
      </c>
      <c r="Z233">
        <v>26.6112</v>
      </c>
      <c r="AB233" t="s">
        <v>97</v>
      </c>
      <c r="AC233" t="s">
        <v>98</v>
      </c>
      <c r="AD233" t="s">
        <v>1456</v>
      </c>
      <c r="AE233" s="3"/>
      <c r="AF233" s="3"/>
      <c r="AG233">
        <v>0</v>
      </c>
      <c r="AH233" t="s">
        <v>82</v>
      </c>
      <c r="AI233" s="18">
        <v>0</v>
      </c>
      <c r="AJ233">
        <v>0</v>
      </c>
      <c r="AK233">
        <v>0</v>
      </c>
      <c r="AM233" s="19" t="s">
        <v>82</v>
      </c>
      <c r="AN233">
        <v>0</v>
      </c>
      <c r="AO233">
        <v>0</v>
      </c>
      <c r="AP233">
        <v>0</v>
      </c>
      <c r="AR233" s="19" t="s">
        <v>82</v>
      </c>
      <c r="AS233">
        <v>0</v>
      </c>
      <c r="AT233" s="20">
        <f>IF(t_ExtractAll[[#This Row],[Currency]]="GBP",t_ExtractAll[[#This Row],[Claimed Amount]]*$BD$2,IF(t_ExtractAll[[#This Row],[Currency]]="USD",t_ExtractAll[[#This Row],[Claimed Amount]]*$BD$3,IF(t_ExtractAll[[#This Row],[Currency]]="MXN",t_ExtractAll[[#This Row],[Claimed Amount]]*$BD$4,t_ExtractAll[[#This Row],[Claimed Amount]])))</f>
        <v>0</v>
      </c>
      <c r="AU233" s="20">
        <f>IF(t_ExtractAll[[#This Row],[Currency2]]="GBP",t_ExtractAll[[#This Row],[Accruals Plant]]*$BD$2,IF(t_ExtractAll[[#This Row],[Currency2]]="USD",t_ExtractAll[[#This Row],[Accruals Plant]]*$BD$3,IF(t_ExtractAll[[#This Row],[Currency2]]="MXN",t_ExtractAll[[#This Row],[Accruals Plant]]*$BD$4,t_ExtractAll[[#This Row],[Accruals Plant]])))</f>
        <v>0</v>
      </c>
      <c r="AV233" s="20">
        <f>IF(t_ExtractAll[[#This Row],[IMD_Currency]]="GBP",t_ExtractAll[[#This Row],[Accruals ABII]]*$BD$2,IF(t_ExtractAll[[#This Row],[IMD_Currency]]="USD",t_ExtractAll[[#This Row],[Accruals ABII]]*$BD$3,t_ExtractAll[[#This Row],[Accruals ABII]]))</f>
        <v>0</v>
      </c>
      <c r="AW2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3" s="20">
        <f>IF(t_ExtractAll[[#This Row],[IMD_Currency]]="GBP",t_ExtractAll[[#This Row],[Amount Accepted (ABII)]]*$BD$2,IF(t_ExtractAll[[#This Row],[IMD_Currency]]="USD",t_ExtractAll[[#This Row],[Amount Accepted (ABII)]]*$BD$3,t_ExtractAll[[#This Row],[Amount Accepted (ABII)]]))</f>
        <v>0</v>
      </c>
      <c r="AY233" s="20">
        <f>IF((t_ExtractAll[[#This Row],[Amount Accepted ABII '[EUR']]]-t_ExtractAll[[#This Row],[Amount Accepted Plant '[EUR']]])&lt;0,0,t_ExtractAll[[#This Row],[Amount Accepted ABII '[EUR']]]-t_ExtractAll[[#This Row],[Amount Accepted Plant '[EUR']]])</f>
        <v>0</v>
      </c>
      <c r="AZ2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4" spans="1:52" ht="14.25" hidden="1" customHeight="1" x14ac:dyDescent="0.25">
      <c r="A234" t="s">
        <v>1457</v>
      </c>
      <c r="B234" s="16">
        <v>42419</v>
      </c>
      <c r="C234" s="16">
        <v>42424</v>
      </c>
      <c r="D234" s="16">
        <v>42535</v>
      </c>
      <c r="E234">
        <v>2016166</v>
      </c>
      <c r="F234" t="s">
        <v>64</v>
      </c>
      <c r="G234" t="s">
        <v>1458</v>
      </c>
      <c r="H234" t="s">
        <v>273</v>
      </c>
      <c r="I234" t="s">
        <v>1459</v>
      </c>
      <c r="J234" t="s">
        <v>118</v>
      </c>
      <c r="K234" t="s">
        <v>88</v>
      </c>
      <c r="L234" t="s">
        <v>195</v>
      </c>
      <c r="N234" t="s">
        <v>161</v>
      </c>
      <c r="O234" t="s">
        <v>416</v>
      </c>
      <c r="P234" s="3" t="s">
        <v>1460</v>
      </c>
      <c r="Q234">
        <v>8087155</v>
      </c>
      <c r="R234">
        <v>4500347857</v>
      </c>
      <c r="U234" t="s">
        <v>369</v>
      </c>
      <c r="V234" t="s">
        <v>145</v>
      </c>
      <c r="W234">
        <v>49142</v>
      </c>
      <c r="X234" t="s">
        <v>1461</v>
      </c>
      <c r="Y234" t="s">
        <v>350</v>
      </c>
      <c r="Z234">
        <v>7.9200000000000007E-2</v>
      </c>
      <c r="AB234" t="s">
        <v>112</v>
      </c>
      <c r="AC234" t="s">
        <v>185</v>
      </c>
      <c r="AD234" s="3" t="s">
        <v>1462</v>
      </c>
      <c r="AE234" s="3"/>
      <c r="AF234" s="3"/>
      <c r="AG234">
        <v>0</v>
      </c>
      <c r="AH234" t="s">
        <v>82</v>
      </c>
      <c r="AI234" s="18">
        <v>0</v>
      </c>
      <c r="AJ234">
        <v>0</v>
      </c>
      <c r="AK234">
        <v>0</v>
      </c>
      <c r="AM234" s="19" t="s">
        <v>82</v>
      </c>
      <c r="AN234">
        <v>0</v>
      </c>
      <c r="AO234">
        <v>0</v>
      </c>
      <c r="AP234">
        <v>0</v>
      </c>
      <c r="AR234" s="19" t="s">
        <v>82</v>
      </c>
      <c r="AS234">
        <v>0</v>
      </c>
      <c r="AT234" s="20">
        <f>IF(t_ExtractAll[[#This Row],[Currency]]="GBP",t_ExtractAll[[#This Row],[Claimed Amount]]*$BD$2,IF(t_ExtractAll[[#This Row],[Currency]]="USD",t_ExtractAll[[#This Row],[Claimed Amount]]*$BD$3,IF(t_ExtractAll[[#This Row],[Currency]]="MXN",t_ExtractAll[[#This Row],[Claimed Amount]]*$BD$4,t_ExtractAll[[#This Row],[Claimed Amount]])))</f>
        <v>0</v>
      </c>
      <c r="AU234" s="20">
        <f>IF(t_ExtractAll[[#This Row],[Currency2]]="GBP",t_ExtractAll[[#This Row],[Accruals Plant]]*$BD$2,IF(t_ExtractAll[[#This Row],[Currency2]]="USD",t_ExtractAll[[#This Row],[Accruals Plant]]*$BD$3,IF(t_ExtractAll[[#This Row],[Currency2]]="MXN",t_ExtractAll[[#This Row],[Accruals Plant]]*$BD$4,t_ExtractAll[[#This Row],[Accruals Plant]])))</f>
        <v>0</v>
      </c>
      <c r="AV234" s="20">
        <f>IF(t_ExtractAll[[#This Row],[IMD_Currency]]="GBP",t_ExtractAll[[#This Row],[Accruals ABII]]*$BD$2,IF(t_ExtractAll[[#This Row],[IMD_Currency]]="USD",t_ExtractAll[[#This Row],[Accruals ABII]]*$BD$3,t_ExtractAll[[#This Row],[Accruals ABII]]))</f>
        <v>0</v>
      </c>
      <c r="AW2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4" s="20">
        <f>IF(t_ExtractAll[[#This Row],[IMD_Currency]]="GBP",t_ExtractAll[[#This Row],[Amount Accepted (ABII)]]*$BD$2,IF(t_ExtractAll[[#This Row],[IMD_Currency]]="USD",t_ExtractAll[[#This Row],[Amount Accepted (ABII)]]*$BD$3,t_ExtractAll[[#This Row],[Amount Accepted (ABII)]]))</f>
        <v>0</v>
      </c>
      <c r="AY234" s="20">
        <f>IF((t_ExtractAll[[#This Row],[Amount Accepted ABII '[EUR']]]-t_ExtractAll[[#This Row],[Amount Accepted Plant '[EUR']]])&lt;0,0,t_ExtractAll[[#This Row],[Amount Accepted ABII '[EUR']]]-t_ExtractAll[[#This Row],[Amount Accepted Plant '[EUR']]])</f>
        <v>0</v>
      </c>
      <c r="AZ2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5" spans="1:52" ht="14.25" hidden="1" customHeight="1" x14ac:dyDescent="0.25">
      <c r="A235" t="s">
        <v>1463</v>
      </c>
      <c r="B235" s="16">
        <v>42422</v>
      </c>
      <c r="C235" s="16">
        <v>42454</v>
      </c>
      <c r="D235" s="16">
        <v>42454</v>
      </c>
      <c r="E235">
        <v>2016167</v>
      </c>
      <c r="F235" t="s">
        <v>64</v>
      </c>
      <c r="G235" t="s">
        <v>85</v>
      </c>
      <c r="H235" t="s">
        <v>86</v>
      </c>
      <c r="I235" t="s">
        <v>87</v>
      </c>
      <c r="J235" t="s">
        <v>68</v>
      </c>
      <c r="K235" t="s">
        <v>88</v>
      </c>
      <c r="L235" t="s">
        <v>139</v>
      </c>
      <c r="N235" t="s">
        <v>90</v>
      </c>
      <c r="O235" t="s">
        <v>91</v>
      </c>
      <c r="P235" s="3" t="s">
        <v>1464</v>
      </c>
      <c r="Q235">
        <v>8236555</v>
      </c>
      <c r="R235" t="s">
        <v>1465</v>
      </c>
      <c r="S235">
        <v>80347184</v>
      </c>
      <c r="T235" t="s">
        <v>1466</v>
      </c>
      <c r="U235" t="s">
        <v>144</v>
      </c>
      <c r="V235" t="s">
        <v>145</v>
      </c>
      <c r="W235">
        <v>42771</v>
      </c>
      <c r="X235" t="s">
        <v>155</v>
      </c>
      <c r="Y235" t="s">
        <v>1467</v>
      </c>
      <c r="Z235">
        <v>239.5008</v>
      </c>
      <c r="AB235" t="s">
        <v>97</v>
      </c>
      <c r="AC235" t="s">
        <v>98</v>
      </c>
      <c r="AD235" t="s">
        <v>1468</v>
      </c>
      <c r="AE235" s="3"/>
      <c r="AF235" s="3"/>
      <c r="AG235">
        <v>0</v>
      </c>
      <c r="AH235" t="s">
        <v>82</v>
      </c>
      <c r="AI235" s="18">
        <v>0</v>
      </c>
      <c r="AJ235">
        <v>0</v>
      </c>
      <c r="AK235">
        <v>0</v>
      </c>
      <c r="AM235" s="19" t="s">
        <v>82</v>
      </c>
      <c r="AN235">
        <v>0</v>
      </c>
      <c r="AO235">
        <v>0</v>
      </c>
      <c r="AP235">
        <v>0</v>
      </c>
      <c r="AR235" s="19" t="s">
        <v>82</v>
      </c>
      <c r="AS235">
        <v>0</v>
      </c>
      <c r="AT235" s="20">
        <f>IF(t_ExtractAll[[#This Row],[Currency]]="GBP",t_ExtractAll[[#This Row],[Claimed Amount]]*$BD$2,IF(t_ExtractAll[[#This Row],[Currency]]="USD",t_ExtractAll[[#This Row],[Claimed Amount]]*$BD$3,IF(t_ExtractAll[[#This Row],[Currency]]="MXN",t_ExtractAll[[#This Row],[Claimed Amount]]*$BD$4,t_ExtractAll[[#This Row],[Claimed Amount]])))</f>
        <v>0</v>
      </c>
      <c r="AU235" s="20">
        <f>IF(t_ExtractAll[[#This Row],[Currency2]]="GBP",t_ExtractAll[[#This Row],[Accruals Plant]]*$BD$2,IF(t_ExtractAll[[#This Row],[Currency2]]="USD",t_ExtractAll[[#This Row],[Accruals Plant]]*$BD$3,IF(t_ExtractAll[[#This Row],[Currency2]]="MXN",t_ExtractAll[[#This Row],[Accruals Plant]]*$BD$4,t_ExtractAll[[#This Row],[Accruals Plant]])))</f>
        <v>0</v>
      </c>
      <c r="AV235" s="20">
        <f>IF(t_ExtractAll[[#This Row],[IMD_Currency]]="GBP",t_ExtractAll[[#This Row],[Accruals ABII]]*$BD$2,IF(t_ExtractAll[[#This Row],[IMD_Currency]]="USD",t_ExtractAll[[#This Row],[Accruals ABII]]*$BD$3,t_ExtractAll[[#This Row],[Accruals ABII]]))</f>
        <v>0</v>
      </c>
      <c r="AW2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5" s="20">
        <f>IF(t_ExtractAll[[#This Row],[IMD_Currency]]="GBP",t_ExtractAll[[#This Row],[Amount Accepted (ABII)]]*$BD$2,IF(t_ExtractAll[[#This Row],[IMD_Currency]]="USD",t_ExtractAll[[#This Row],[Amount Accepted (ABII)]]*$BD$3,t_ExtractAll[[#This Row],[Amount Accepted (ABII)]]))</f>
        <v>0</v>
      </c>
      <c r="AY235" s="20">
        <f>IF((t_ExtractAll[[#This Row],[Amount Accepted ABII '[EUR']]]-t_ExtractAll[[#This Row],[Amount Accepted Plant '[EUR']]])&lt;0,0,t_ExtractAll[[#This Row],[Amount Accepted ABII '[EUR']]]-t_ExtractAll[[#This Row],[Amount Accepted Plant '[EUR']]])</f>
        <v>0</v>
      </c>
      <c r="AZ2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6" spans="1:52" ht="14.25" hidden="1" customHeight="1" x14ac:dyDescent="0.25">
      <c r="A236" t="s">
        <v>1469</v>
      </c>
      <c r="B236" s="16">
        <v>42421</v>
      </c>
      <c r="C236" s="16">
        <v>42460</v>
      </c>
      <c r="D236" s="16">
        <v>42460</v>
      </c>
      <c r="E236">
        <v>2016168</v>
      </c>
      <c r="F236" t="s">
        <v>64</v>
      </c>
      <c r="G236" t="s">
        <v>1470</v>
      </c>
      <c r="H236" t="s">
        <v>287</v>
      </c>
      <c r="I236" t="s">
        <v>274</v>
      </c>
      <c r="J236" t="s">
        <v>118</v>
      </c>
      <c r="K236" t="s">
        <v>69</v>
      </c>
      <c r="L236" t="s">
        <v>70</v>
      </c>
      <c r="N236" t="s">
        <v>71</v>
      </c>
      <c r="O236" t="s">
        <v>361</v>
      </c>
      <c r="P236" s="3" t="s">
        <v>1471</v>
      </c>
      <c r="Q236">
        <v>8032281</v>
      </c>
      <c r="R236">
        <v>15000604</v>
      </c>
      <c r="S236">
        <v>80313566</v>
      </c>
      <c r="T236" t="s">
        <v>1472</v>
      </c>
      <c r="U236" t="s">
        <v>75</v>
      </c>
      <c r="V236" t="s">
        <v>76</v>
      </c>
      <c r="W236">
        <v>51011</v>
      </c>
      <c r="X236" t="s">
        <v>1473</v>
      </c>
      <c r="Y236" t="s">
        <v>78</v>
      </c>
      <c r="Z236">
        <v>143.136</v>
      </c>
      <c r="AB236" t="s">
        <v>79</v>
      </c>
      <c r="AC236" t="s">
        <v>80</v>
      </c>
      <c r="AD236" s="3" t="s">
        <v>1474</v>
      </c>
      <c r="AE236" s="3"/>
      <c r="AF236" s="3"/>
      <c r="AG236">
        <v>124</v>
      </c>
      <c r="AH236" t="s">
        <v>82</v>
      </c>
      <c r="AI236" s="18">
        <v>0</v>
      </c>
      <c r="AJ236">
        <v>124</v>
      </c>
      <c r="AK236">
        <v>124</v>
      </c>
      <c r="AL236">
        <v>124</v>
      </c>
      <c r="AM236" s="19" t="s">
        <v>82</v>
      </c>
      <c r="AN236">
        <v>0</v>
      </c>
      <c r="AO236">
        <v>0</v>
      </c>
      <c r="AP236">
        <v>0</v>
      </c>
      <c r="AQ236">
        <v>0</v>
      </c>
      <c r="AR236" s="19" t="s">
        <v>82</v>
      </c>
      <c r="AS236">
        <v>124</v>
      </c>
      <c r="AT236" s="20">
        <f>IF(t_ExtractAll[[#This Row],[Currency]]="GBP",t_ExtractAll[[#This Row],[Claimed Amount]]*$BD$2,IF(t_ExtractAll[[#This Row],[Currency]]="USD",t_ExtractAll[[#This Row],[Claimed Amount]]*$BD$3,IF(t_ExtractAll[[#This Row],[Currency]]="MXN",t_ExtractAll[[#This Row],[Claimed Amount]]*$BD$4,t_ExtractAll[[#This Row],[Claimed Amount]])))</f>
        <v>124</v>
      </c>
      <c r="AU236" s="20">
        <f>IF(t_ExtractAll[[#This Row],[Currency2]]="GBP",t_ExtractAll[[#This Row],[Accruals Plant]]*$BD$2,IF(t_ExtractAll[[#This Row],[Currency2]]="USD",t_ExtractAll[[#This Row],[Accruals Plant]]*$BD$3,IF(t_ExtractAll[[#This Row],[Currency2]]="MXN",t_ExtractAll[[#This Row],[Accruals Plant]]*$BD$4,t_ExtractAll[[#This Row],[Accruals Plant]])))</f>
        <v>0</v>
      </c>
      <c r="AV236" s="20">
        <f>IF(t_ExtractAll[[#This Row],[IMD_Currency]]="GBP",t_ExtractAll[[#This Row],[Accruals ABII]]*$BD$2,IF(t_ExtractAll[[#This Row],[IMD_Currency]]="USD",t_ExtractAll[[#This Row],[Accruals ABII]]*$BD$3,t_ExtractAll[[#This Row],[Accruals ABII]]))</f>
        <v>124</v>
      </c>
      <c r="AW2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6" s="20">
        <f>IF(t_ExtractAll[[#This Row],[IMD_Currency]]="GBP",t_ExtractAll[[#This Row],[Amount Accepted (ABII)]]*$BD$2,IF(t_ExtractAll[[#This Row],[IMD_Currency]]="USD",t_ExtractAll[[#This Row],[Amount Accepted (ABII)]]*$BD$3,t_ExtractAll[[#This Row],[Amount Accepted (ABII)]]))</f>
        <v>124</v>
      </c>
      <c r="AY236" s="20">
        <f>IF((t_ExtractAll[[#This Row],[Amount Accepted ABII '[EUR']]]-t_ExtractAll[[#This Row],[Amount Accepted Plant '[EUR']]])&lt;0,0,t_ExtractAll[[#This Row],[Amount Accepted ABII '[EUR']]]-t_ExtractAll[[#This Row],[Amount Accepted Plant '[EUR']]])</f>
        <v>124</v>
      </c>
      <c r="AZ2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237" spans="1:52" ht="14.25" hidden="1" customHeight="1" x14ac:dyDescent="0.25">
      <c r="A237" t="s">
        <v>1475</v>
      </c>
      <c r="B237" s="16">
        <v>42425</v>
      </c>
      <c r="C237" s="16">
        <v>42440</v>
      </c>
      <c r="D237" s="16">
        <v>42440</v>
      </c>
      <c r="E237">
        <v>2016169</v>
      </c>
      <c r="F237" t="s">
        <v>64</v>
      </c>
      <c r="G237" t="s">
        <v>1318</v>
      </c>
      <c r="H237" t="s">
        <v>287</v>
      </c>
      <c r="I237" t="s">
        <v>1319</v>
      </c>
      <c r="J237" t="s">
        <v>118</v>
      </c>
      <c r="K237" t="s">
        <v>88</v>
      </c>
      <c r="L237" t="s">
        <v>139</v>
      </c>
      <c r="N237" t="s">
        <v>90</v>
      </c>
      <c r="O237" t="s">
        <v>331</v>
      </c>
      <c r="P237" t="s">
        <v>1476</v>
      </c>
      <c r="Q237">
        <v>8101822</v>
      </c>
      <c r="R237" t="s">
        <v>1477</v>
      </c>
      <c r="S237">
        <v>80341926</v>
      </c>
      <c r="U237" t="s">
        <v>182</v>
      </c>
      <c r="V237" t="s">
        <v>145</v>
      </c>
      <c r="W237">
        <v>48710</v>
      </c>
      <c r="X237" t="s">
        <v>378</v>
      </c>
      <c r="Y237" t="s">
        <v>1478</v>
      </c>
      <c r="Z237">
        <v>119.7504</v>
      </c>
      <c r="AB237" t="s">
        <v>79</v>
      </c>
      <c r="AC237" t="s">
        <v>127</v>
      </c>
      <c r="AD237" t="s">
        <v>1479</v>
      </c>
      <c r="AE237" s="3"/>
      <c r="AF237" s="3"/>
      <c r="AG237">
        <v>0</v>
      </c>
      <c r="AH237" t="s">
        <v>82</v>
      </c>
      <c r="AI237" s="18">
        <v>0</v>
      </c>
      <c r="AJ237">
        <v>0</v>
      </c>
      <c r="AK237">
        <v>0</v>
      </c>
      <c r="AM237" s="19" t="s">
        <v>82</v>
      </c>
      <c r="AN237">
        <v>0</v>
      </c>
      <c r="AO237">
        <v>0</v>
      </c>
      <c r="AP237">
        <v>0</v>
      </c>
      <c r="AR237" s="19" t="s">
        <v>82</v>
      </c>
      <c r="AS237">
        <v>0</v>
      </c>
      <c r="AT237" s="20">
        <f>IF(t_ExtractAll[[#This Row],[Currency]]="GBP",t_ExtractAll[[#This Row],[Claimed Amount]]*$BD$2,IF(t_ExtractAll[[#This Row],[Currency]]="USD",t_ExtractAll[[#This Row],[Claimed Amount]]*$BD$3,IF(t_ExtractAll[[#This Row],[Currency]]="MXN",t_ExtractAll[[#This Row],[Claimed Amount]]*$BD$4,t_ExtractAll[[#This Row],[Claimed Amount]])))</f>
        <v>0</v>
      </c>
      <c r="AU237" s="20">
        <f>IF(t_ExtractAll[[#This Row],[Currency2]]="GBP",t_ExtractAll[[#This Row],[Accruals Plant]]*$BD$2,IF(t_ExtractAll[[#This Row],[Currency2]]="USD",t_ExtractAll[[#This Row],[Accruals Plant]]*$BD$3,IF(t_ExtractAll[[#This Row],[Currency2]]="MXN",t_ExtractAll[[#This Row],[Accruals Plant]]*$BD$4,t_ExtractAll[[#This Row],[Accruals Plant]])))</f>
        <v>0</v>
      </c>
      <c r="AV237" s="20">
        <f>IF(t_ExtractAll[[#This Row],[IMD_Currency]]="GBP",t_ExtractAll[[#This Row],[Accruals ABII]]*$BD$2,IF(t_ExtractAll[[#This Row],[IMD_Currency]]="USD",t_ExtractAll[[#This Row],[Accruals ABII]]*$BD$3,t_ExtractAll[[#This Row],[Accruals ABII]]))</f>
        <v>0</v>
      </c>
      <c r="AW2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7" s="20">
        <f>IF(t_ExtractAll[[#This Row],[IMD_Currency]]="GBP",t_ExtractAll[[#This Row],[Amount Accepted (ABII)]]*$BD$2,IF(t_ExtractAll[[#This Row],[IMD_Currency]]="USD",t_ExtractAll[[#This Row],[Amount Accepted (ABII)]]*$BD$3,t_ExtractAll[[#This Row],[Amount Accepted (ABII)]]))</f>
        <v>0</v>
      </c>
      <c r="AY237" s="20">
        <f>IF((t_ExtractAll[[#This Row],[Amount Accepted ABII '[EUR']]]-t_ExtractAll[[#This Row],[Amount Accepted Plant '[EUR']]])&lt;0,0,t_ExtractAll[[#This Row],[Amount Accepted ABII '[EUR']]]-t_ExtractAll[[#This Row],[Amount Accepted Plant '[EUR']]])</f>
        <v>0</v>
      </c>
      <c r="AZ2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8" spans="1:52" ht="14.25" hidden="1" customHeight="1" x14ac:dyDescent="0.25">
      <c r="A238" t="s">
        <v>1480</v>
      </c>
      <c r="B238" s="16">
        <v>42424</v>
      </c>
      <c r="C238" s="16">
        <v>42543</v>
      </c>
      <c r="D238" s="16">
        <v>42543</v>
      </c>
      <c r="E238">
        <v>2016170</v>
      </c>
      <c r="F238" t="s">
        <v>64</v>
      </c>
      <c r="G238" t="s">
        <v>85</v>
      </c>
      <c r="H238" t="s">
        <v>86</v>
      </c>
      <c r="I238" t="s">
        <v>87</v>
      </c>
      <c r="J238" t="s">
        <v>68</v>
      </c>
      <c r="K238" t="s">
        <v>88</v>
      </c>
      <c r="L238" t="s">
        <v>546</v>
      </c>
      <c r="N238" t="s">
        <v>90</v>
      </c>
      <c r="O238" t="s">
        <v>131</v>
      </c>
      <c r="P238" s="3" t="s">
        <v>1481</v>
      </c>
      <c r="Q238" t="s">
        <v>1482</v>
      </c>
      <c r="R238" t="s">
        <v>1483</v>
      </c>
      <c r="S238" t="s">
        <v>1484</v>
      </c>
      <c r="T238" t="s">
        <v>1485</v>
      </c>
      <c r="U238" t="s">
        <v>75</v>
      </c>
      <c r="V238" t="s">
        <v>76</v>
      </c>
      <c r="W238">
        <v>44801</v>
      </c>
      <c r="X238" t="s">
        <v>1338</v>
      </c>
      <c r="Y238" t="s">
        <v>1486</v>
      </c>
      <c r="Z238">
        <v>12.988799999999999</v>
      </c>
      <c r="AB238" t="s">
        <v>97</v>
      </c>
      <c r="AC238" t="s">
        <v>98</v>
      </c>
      <c r="AD238" t="s">
        <v>99</v>
      </c>
      <c r="AE238" s="3"/>
      <c r="AF238" s="3"/>
      <c r="AG238">
        <v>0</v>
      </c>
      <c r="AH238" t="s">
        <v>82</v>
      </c>
      <c r="AI238" s="18">
        <v>0</v>
      </c>
      <c r="AJ238">
        <v>0</v>
      </c>
      <c r="AK238">
        <v>0</v>
      </c>
      <c r="AM238" s="19" t="s">
        <v>82</v>
      </c>
      <c r="AN238">
        <v>0</v>
      </c>
      <c r="AO238">
        <v>0</v>
      </c>
      <c r="AP238">
        <v>0</v>
      </c>
      <c r="AR238" s="19" t="s">
        <v>82</v>
      </c>
      <c r="AS238">
        <v>0</v>
      </c>
      <c r="AT238" s="20">
        <f>IF(t_ExtractAll[[#This Row],[Currency]]="GBP",t_ExtractAll[[#This Row],[Claimed Amount]]*$BD$2,IF(t_ExtractAll[[#This Row],[Currency]]="USD",t_ExtractAll[[#This Row],[Claimed Amount]]*$BD$3,IF(t_ExtractAll[[#This Row],[Currency]]="MXN",t_ExtractAll[[#This Row],[Claimed Amount]]*$BD$4,t_ExtractAll[[#This Row],[Claimed Amount]])))</f>
        <v>0</v>
      </c>
      <c r="AU238" s="20">
        <f>IF(t_ExtractAll[[#This Row],[Currency2]]="GBP",t_ExtractAll[[#This Row],[Accruals Plant]]*$BD$2,IF(t_ExtractAll[[#This Row],[Currency2]]="USD",t_ExtractAll[[#This Row],[Accruals Plant]]*$BD$3,IF(t_ExtractAll[[#This Row],[Currency2]]="MXN",t_ExtractAll[[#This Row],[Accruals Plant]]*$BD$4,t_ExtractAll[[#This Row],[Accruals Plant]])))</f>
        <v>0</v>
      </c>
      <c r="AV238" s="20">
        <f>IF(t_ExtractAll[[#This Row],[IMD_Currency]]="GBP",t_ExtractAll[[#This Row],[Accruals ABII]]*$BD$2,IF(t_ExtractAll[[#This Row],[IMD_Currency]]="USD",t_ExtractAll[[#This Row],[Accruals ABII]]*$BD$3,t_ExtractAll[[#This Row],[Accruals ABII]]))</f>
        <v>0</v>
      </c>
      <c r="AW2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8" s="20">
        <f>IF(t_ExtractAll[[#This Row],[IMD_Currency]]="GBP",t_ExtractAll[[#This Row],[Amount Accepted (ABII)]]*$BD$2,IF(t_ExtractAll[[#This Row],[IMD_Currency]]="USD",t_ExtractAll[[#This Row],[Amount Accepted (ABII)]]*$BD$3,t_ExtractAll[[#This Row],[Amount Accepted (ABII)]]))</f>
        <v>0</v>
      </c>
      <c r="AY238" s="20">
        <f>IF((t_ExtractAll[[#This Row],[Amount Accepted ABII '[EUR']]]-t_ExtractAll[[#This Row],[Amount Accepted Plant '[EUR']]])&lt;0,0,t_ExtractAll[[#This Row],[Amount Accepted ABII '[EUR']]]-t_ExtractAll[[#This Row],[Amount Accepted Plant '[EUR']]])</f>
        <v>0</v>
      </c>
      <c r="AZ2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39" spans="1:52" ht="14.25" hidden="1" customHeight="1" x14ac:dyDescent="0.25">
      <c r="A239" t="s">
        <v>1487</v>
      </c>
      <c r="B239" s="16">
        <v>42425</v>
      </c>
      <c r="C239" s="16">
        <v>42450</v>
      </c>
      <c r="D239" s="16">
        <v>42450</v>
      </c>
      <c r="E239">
        <v>2016171</v>
      </c>
      <c r="F239" t="s">
        <v>64</v>
      </c>
      <c r="G239" t="s">
        <v>85</v>
      </c>
      <c r="H239" t="s">
        <v>86</v>
      </c>
      <c r="I239" t="s">
        <v>87</v>
      </c>
      <c r="J239" t="s">
        <v>68</v>
      </c>
      <c r="K239" t="s">
        <v>88</v>
      </c>
      <c r="L239" t="s">
        <v>139</v>
      </c>
      <c r="N239" t="s">
        <v>90</v>
      </c>
      <c r="O239" t="s">
        <v>91</v>
      </c>
      <c r="P239" t="s">
        <v>1488</v>
      </c>
      <c r="Q239">
        <v>8201768</v>
      </c>
      <c r="R239" t="s">
        <v>1489</v>
      </c>
      <c r="S239">
        <v>80344855</v>
      </c>
      <c r="T239" t="s">
        <v>1490</v>
      </c>
      <c r="U239" t="s">
        <v>144</v>
      </c>
      <c r="V239" t="s">
        <v>145</v>
      </c>
      <c r="W239">
        <v>31206</v>
      </c>
      <c r="X239" t="s">
        <v>199</v>
      </c>
      <c r="Y239" t="s">
        <v>1491</v>
      </c>
      <c r="Z239">
        <v>19.559999999999999</v>
      </c>
      <c r="AB239" t="s">
        <v>97</v>
      </c>
      <c r="AC239" t="s">
        <v>98</v>
      </c>
      <c r="AD239" t="s">
        <v>1492</v>
      </c>
      <c r="AE239" s="3"/>
      <c r="AF239" s="3"/>
      <c r="AG239">
        <v>0</v>
      </c>
      <c r="AH239" t="s">
        <v>82</v>
      </c>
      <c r="AI239" s="18">
        <v>0</v>
      </c>
      <c r="AJ239">
        <v>0</v>
      </c>
      <c r="AK239">
        <v>0</v>
      </c>
      <c r="AM239" s="19" t="s">
        <v>82</v>
      </c>
      <c r="AN239">
        <v>0</v>
      </c>
      <c r="AO239">
        <v>0</v>
      </c>
      <c r="AP239">
        <v>0</v>
      </c>
      <c r="AR239" s="19" t="s">
        <v>82</v>
      </c>
      <c r="AS239">
        <v>0</v>
      </c>
      <c r="AT239" s="20">
        <f>IF(t_ExtractAll[[#This Row],[Currency]]="GBP",t_ExtractAll[[#This Row],[Claimed Amount]]*$BD$2,IF(t_ExtractAll[[#This Row],[Currency]]="USD",t_ExtractAll[[#This Row],[Claimed Amount]]*$BD$3,IF(t_ExtractAll[[#This Row],[Currency]]="MXN",t_ExtractAll[[#This Row],[Claimed Amount]]*$BD$4,t_ExtractAll[[#This Row],[Claimed Amount]])))</f>
        <v>0</v>
      </c>
      <c r="AU239" s="20">
        <f>IF(t_ExtractAll[[#This Row],[Currency2]]="GBP",t_ExtractAll[[#This Row],[Accruals Plant]]*$BD$2,IF(t_ExtractAll[[#This Row],[Currency2]]="USD",t_ExtractAll[[#This Row],[Accruals Plant]]*$BD$3,IF(t_ExtractAll[[#This Row],[Currency2]]="MXN",t_ExtractAll[[#This Row],[Accruals Plant]]*$BD$4,t_ExtractAll[[#This Row],[Accruals Plant]])))</f>
        <v>0</v>
      </c>
      <c r="AV239" s="20">
        <f>IF(t_ExtractAll[[#This Row],[IMD_Currency]]="GBP",t_ExtractAll[[#This Row],[Accruals ABII]]*$BD$2,IF(t_ExtractAll[[#This Row],[IMD_Currency]]="USD",t_ExtractAll[[#This Row],[Accruals ABII]]*$BD$3,t_ExtractAll[[#This Row],[Accruals ABII]]))</f>
        <v>0</v>
      </c>
      <c r="AW2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39" s="20">
        <f>IF(t_ExtractAll[[#This Row],[IMD_Currency]]="GBP",t_ExtractAll[[#This Row],[Amount Accepted (ABII)]]*$BD$2,IF(t_ExtractAll[[#This Row],[IMD_Currency]]="USD",t_ExtractAll[[#This Row],[Amount Accepted (ABII)]]*$BD$3,t_ExtractAll[[#This Row],[Amount Accepted (ABII)]]))</f>
        <v>0</v>
      </c>
      <c r="AY239" s="20">
        <f>IF((t_ExtractAll[[#This Row],[Amount Accepted ABII '[EUR']]]-t_ExtractAll[[#This Row],[Amount Accepted Plant '[EUR']]])&lt;0,0,t_ExtractAll[[#This Row],[Amount Accepted ABII '[EUR']]]-t_ExtractAll[[#This Row],[Amount Accepted Plant '[EUR']]])</f>
        <v>0</v>
      </c>
      <c r="AZ2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0" spans="1:52" ht="14.25" hidden="1" customHeight="1" x14ac:dyDescent="0.25">
      <c r="A240" t="s">
        <v>1493</v>
      </c>
      <c r="B240" s="16">
        <v>42425</v>
      </c>
      <c r="C240" s="16">
        <v>42486</v>
      </c>
      <c r="D240" s="16">
        <v>42486</v>
      </c>
      <c r="E240">
        <v>2016172</v>
      </c>
      <c r="F240" t="s">
        <v>64</v>
      </c>
      <c r="G240" t="s">
        <v>85</v>
      </c>
      <c r="H240" t="s">
        <v>86</v>
      </c>
      <c r="I240" t="s">
        <v>87</v>
      </c>
      <c r="J240" t="s">
        <v>68</v>
      </c>
      <c r="K240" t="s">
        <v>88</v>
      </c>
      <c r="L240" t="s">
        <v>103</v>
      </c>
      <c r="N240" t="s">
        <v>90</v>
      </c>
      <c r="O240" t="s">
        <v>91</v>
      </c>
      <c r="P240" t="s">
        <v>1494</v>
      </c>
      <c r="Q240">
        <v>8197109</v>
      </c>
      <c r="R240" t="s">
        <v>1495</v>
      </c>
      <c r="S240">
        <v>80348028</v>
      </c>
      <c r="T240" t="s">
        <v>1496</v>
      </c>
      <c r="U240" t="s">
        <v>108</v>
      </c>
      <c r="V240" t="s">
        <v>109</v>
      </c>
      <c r="W240">
        <v>43520</v>
      </c>
      <c r="X240" t="s">
        <v>110</v>
      </c>
      <c r="Y240" t="s">
        <v>1497</v>
      </c>
      <c r="Z240">
        <v>20.399999999999999</v>
      </c>
      <c r="AB240" t="s">
        <v>97</v>
      </c>
      <c r="AC240" t="s">
        <v>98</v>
      </c>
      <c r="AE240" s="3"/>
      <c r="AF240" s="3"/>
      <c r="AG240">
        <v>0</v>
      </c>
      <c r="AH240" t="s">
        <v>82</v>
      </c>
      <c r="AI240" s="18">
        <v>0</v>
      </c>
      <c r="AJ240">
        <v>0</v>
      </c>
      <c r="AK240">
        <v>0</v>
      </c>
      <c r="AM240" s="19" t="s">
        <v>82</v>
      </c>
      <c r="AN240">
        <v>0</v>
      </c>
      <c r="AO240">
        <v>0</v>
      </c>
      <c r="AP240">
        <v>0</v>
      </c>
      <c r="AR240" s="19" t="s">
        <v>82</v>
      </c>
      <c r="AS240">
        <v>0</v>
      </c>
      <c r="AT240" s="20">
        <f>IF(t_ExtractAll[[#This Row],[Currency]]="GBP",t_ExtractAll[[#This Row],[Claimed Amount]]*$BD$2,IF(t_ExtractAll[[#This Row],[Currency]]="USD",t_ExtractAll[[#This Row],[Claimed Amount]]*$BD$3,IF(t_ExtractAll[[#This Row],[Currency]]="MXN",t_ExtractAll[[#This Row],[Claimed Amount]]*$BD$4,t_ExtractAll[[#This Row],[Claimed Amount]])))</f>
        <v>0</v>
      </c>
      <c r="AU240" s="20">
        <f>IF(t_ExtractAll[[#This Row],[Currency2]]="GBP",t_ExtractAll[[#This Row],[Accruals Plant]]*$BD$2,IF(t_ExtractAll[[#This Row],[Currency2]]="USD",t_ExtractAll[[#This Row],[Accruals Plant]]*$BD$3,IF(t_ExtractAll[[#This Row],[Currency2]]="MXN",t_ExtractAll[[#This Row],[Accruals Plant]]*$BD$4,t_ExtractAll[[#This Row],[Accruals Plant]])))</f>
        <v>0</v>
      </c>
      <c r="AV240" s="20">
        <f>IF(t_ExtractAll[[#This Row],[IMD_Currency]]="GBP",t_ExtractAll[[#This Row],[Accruals ABII]]*$BD$2,IF(t_ExtractAll[[#This Row],[IMD_Currency]]="USD",t_ExtractAll[[#This Row],[Accruals ABII]]*$BD$3,t_ExtractAll[[#This Row],[Accruals ABII]]))</f>
        <v>0</v>
      </c>
      <c r="AW2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0" s="20">
        <f>IF(t_ExtractAll[[#This Row],[IMD_Currency]]="GBP",t_ExtractAll[[#This Row],[Amount Accepted (ABII)]]*$BD$2,IF(t_ExtractAll[[#This Row],[IMD_Currency]]="USD",t_ExtractAll[[#This Row],[Amount Accepted (ABII)]]*$BD$3,t_ExtractAll[[#This Row],[Amount Accepted (ABII)]]))</f>
        <v>0</v>
      </c>
      <c r="AY240" s="20">
        <f>IF((t_ExtractAll[[#This Row],[Amount Accepted ABII '[EUR']]]-t_ExtractAll[[#This Row],[Amount Accepted Plant '[EUR']]])&lt;0,0,t_ExtractAll[[#This Row],[Amount Accepted ABII '[EUR']]]-t_ExtractAll[[#This Row],[Amount Accepted Plant '[EUR']]])</f>
        <v>0</v>
      </c>
      <c r="AZ2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1" spans="1:52" ht="14.25" hidden="1" customHeight="1" x14ac:dyDescent="0.25">
      <c r="A241" t="s">
        <v>1498</v>
      </c>
      <c r="B241" s="16">
        <v>42425</v>
      </c>
      <c r="C241" s="16">
        <v>42486</v>
      </c>
      <c r="D241" s="16">
        <v>42486</v>
      </c>
      <c r="E241">
        <v>2016173</v>
      </c>
      <c r="F241" t="s">
        <v>64</v>
      </c>
      <c r="G241" t="s">
        <v>85</v>
      </c>
      <c r="H241" t="s">
        <v>86</v>
      </c>
      <c r="I241" t="s">
        <v>87</v>
      </c>
      <c r="J241" t="s">
        <v>68</v>
      </c>
      <c r="K241" t="s">
        <v>88</v>
      </c>
      <c r="L241" t="s">
        <v>103</v>
      </c>
      <c r="N241" t="s">
        <v>90</v>
      </c>
      <c r="O241" t="s">
        <v>91</v>
      </c>
      <c r="P241" t="s">
        <v>1499</v>
      </c>
      <c r="Q241">
        <v>8236511</v>
      </c>
      <c r="R241" t="s">
        <v>1500</v>
      </c>
      <c r="S241">
        <v>80348150</v>
      </c>
      <c r="T241" t="s">
        <v>1501</v>
      </c>
      <c r="U241" t="s">
        <v>108</v>
      </c>
      <c r="V241" t="s">
        <v>109</v>
      </c>
      <c r="W241">
        <v>5952</v>
      </c>
      <c r="X241" t="s">
        <v>349</v>
      </c>
      <c r="Y241" t="s">
        <v>1502</v>
      </c>
      <c r="Z241">
        <v>13.3056</v>
      </c>
      <c r="AB241" t="s">
        <v>97</v>
      </c>
      <c r="AC241" t="s">
        <v>98</v>
      </c>
      <c r="AE241" s="3"/>
      <c r="AF241" s="3"/>
      <c r="AG241">
        <v>0</v>
      </c>
      <c r="AH241" t="s">
        <v>82</v>
      </c>
      <c r="AI241" s="18">
        <v>0</v>
      </c>
      <c r="AJ241">
        <v>0</v>
      </c>
      <c r="AK241">
        <v>0</v>
      </c>
      <c r="AM241" s="19" t="s">
        <v>82</v>
      </c>
      <c r="AN241">
        <v>0</v>
      </c>
      <c r="AO241">
        <v>0</v>
      </c>
      <c r="AP241">
        <v>0</v>
      </c>
      <c r="AR241" s="19" t="s">
        <v>82</v>
      </c>
      <c r="AS241">
        <v>0</v>
      </c>
      <c r="AT241" s="20">
        <f>IF(t_ExtractAll[[#This Row],[Currency]]="GBP",t_ExtractAll[[#This Row],[Claimed Amount]]*$BD$2,IF(t_ExtractAll[[#This Row],[Currency]]="USD",t_ExtractAll[[#This Row],[Claimed Amount]]*$BD$3,IF(t_ExtractAll[[#This Row],[Currency]]="MXN",t_ExtractAll[[#This Row],[Claimed Amount]]*$BD$4,t_ExtractAll[[#This Row],[Claimed Amount]])))</f>
        <v>0</v>
      </c>
      <c r="AU241" s="20">
        <f>IF(t_ExtractAll[[#This Row],[Currency2]]="GBP",t_ExtractAll[[#This Row],[Accruals Plant]]*$BD$2,IF(t_ExtractAll[[#This Row],[Currency2]]="USD",t_ExtractAll[[#This Row],[Accruals Plant]]*$BD$3,IF(t_ExtractAll[[#This Row],[Currency2]]="MXN",t_ExtractAll[[#This Row],[Accruals Plant]]*$BD$4,t_ExtractAll[[#This Row],[Accruals Plant]])))</f>
        <v>0</v>
      </c>
      <c r="AV241" s="20">
        <f>IF(t_ExtractAll[[#This Row],[IMD_Currency]]="GBP",t_ExtractAll[[#This Row],[Accruals ABII]]*$BD$2,IF(t_ExtractAll[[#This Row],[IMD_Currency]]="USD",t_ExtractAll[[#This Row],[Accruals ABII]]*$BD$3,t_ExtractAll[[#This Row],[Accruals ABII]]))</f>
        <v>0</v>
      </c>
      <c r="AW2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1" s="20">
        <f>IF(t_ExtractAll[[#This Row],[IMD_Currency]]="GBP",t_ExtractAll[[#This Row],[Amount Accepted (ABII)]]*$BD$2,IF(t_ExtractAll[[#This Row],[IMD_Currency]]="USD",t_ExtractAll[[#This Row],[Amount Accepted (ABII)]]*$BD$3,t_ExtractAll[[#This Row],[Amount Accepted (ABII)]]))</f>
        <v>0</v>
      </c>
      <c r="AY241" s="20">
        <f>IF((t_ExtractAll[[#This Row],[Amount Accepted ABII '[EUR']]]-t_ExtractAll[[#This Row],[Amount Accepted Plant '[EUR']]])&lt;0,0,t_ExtractAll[[#This Row],[Amount Accepted ABII '[EUR']]]-t_ExtractAll[[#This Row],[Amount Accepted Plant '[EUR']]])</f>
        <v>0</v>
      </c>
      <c r="AZ2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2" spans="1:52" ht="14.25" hidden="1" customHeight="1" x14ac:dyDescent="0.25">
      <c r="A242" t="s">
        <v>1503</v>
      </c>
      <c r="B242" s="16">
        <v>42424</v>
      </c>
      <c r="C242" s="16">
        <v>42543</v>
      </c>
      <c r="D242" s="16">
        <v>42543</v>
      </c>
      <c r="E242">
        <v>2016175</v>
      </c>
      <c r="F242" t="s">
        <v>64</v>
      </c>
      <c r="G242" t="s">
        <v>85</v>
      </c>
      <c r="H242" t="s">
        <v>86</v>
      </c>
      <c r="I242" t="s">
        <v>87</v>
      </c>
      <c r="J242" t="s">
        <v>68</v>
      </c>
      <c r="K242" t="s">
        <v>88</v>
      </c>
      <c r="L242" t="s">
        <v>546</v>
      </c>
      <c r="N242" t="s">
        <v>90</v>
      </c>
      <c r="O242" t="s">
        <v>131</v>
      </c>
      <c r="P242" t="s">
        <v>1504</v>
      </c>
      <c r="Q242">
        <v>8193196</v>
      </c>
      <c r="R242" t="s">
        <v>1505</v>
      </c>
      <c r="S242">
        <v>80339213</v>
      </c>
      <c r="T242" t="s">
        <v>1506</v>
      </c>
      <c r="U242" t="s">
        <v>75</v>
      </c>
      <c r="V242" t="s">
        <v>76</v>
      </c>
      <c r="W242">
        <v>48730</v>
      </c>
      <c r="X242" t="s">
        <v>934</v>
      </c>
      <c r="Y242" t="s">
        <v>302</v>
      </c>
      <c r="Z242">
        <v>3.0672000000000001</v>
      </c>
      <c r="AB242" t="s">
        <v>97</v>
      </c>
      <c r="AC242" t="s">
        <v>98</v>
      </c>
      <c r="AD242" t="s">
        <v>99</v>
      </c>
      <c r="AE242" s="3"/>
      <c r="AF242" s="3"/>
      <c r="AG242">
        <v>0</v>
      </c>
      <c r="AH242" t="s">
        <v>82</v>
      </c>
      <c r="AI242" s="18">
        <v>0</v>
      </c>
      <c r="AJ242">
        <v>0</v>
      </c>
      <c r="AK242">
        <v>0</v>
      </c>
      <c r="AM242" s="19" t="s">
        <v>82</v>
      </c>
      <c r="AN242">
        <v>0</v>
      </c>
      <c r="AO242">
        <v>0</v>
      </c>
      <c r="AP242">
        <v>0</v>
      </c>
      <c r="AR242" s="19" t="s">
        <v>82</v>
      </c>
      <c r="AS242">
        <v>0</v>
      </c>
      <c r="AT242" s="20">
        <f>IF(t_ExtractAll[[#This Row],[Currency]]="GBP",t_ExtractAll[[#This Row],[Claimed Amount]]*$BD$2,IF(t_ExtractAll[[#This Row],[Currency]]="USD",t_ExtractAll[[#This Row],[Claimed Amount]]*$BD$3,IF(t_ExtractAll[[#This Row],[Currency]]="MXN",t_ExtractAll[[#This Row],[Claimed Amount]]*$BD$4,t_ExtractAll[[#This Row],[Claimed Amount]])))</f>
        <v>0</v>
      </c>
      <c r="AU242" s="20">
        <f>IF(t_ExtractAll[[#This Row],[Currency2]]="GBP",t_ExtractAll[[#This Row],[Accruals Plant]]*$BD$2,IF(t_ExtractAll[[#This Row],[Currency2]]="USD",t_ExtractAll[[#This Row],[Accruals Plant]]*$BD$3,IF(t_ExtractAll[[#This Row],[Currency2]]="MXN",t_ExtractAll[[#This Row],[Accruals Plant]]*$BD$4,t_ExtractAll[[#This Row],[Accruals Plant]])))</f>
        <v>0</v>
      </c>
      <c r="AV242" s="20">
        <f>IF(t_ExtractAll[[#This Row],[IMD_Currency]]="GBP",t_ExtractAll[[#This Row],[Accruals ABII]]*$BD$2,IF(t_ExtractAll[[#This Row],[IMD_Currency]]="USD",t_ExtractAll[[#This Row],[Accruals ABII]]*$BD$3,t_ExtractAll[[#This Row],[Accruals ABII]]))</f>
        <v>0</v>
      </c>
      <c r="AW2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2" s="20">
        <f>IF(t_ExtractAll[[#This Row],[IMD_Currency]]="GBP",t_ExtractAll[[#This Row],[Amount Accepted (ABII)]]*$BD$2,IF(t_ExtractAll[[#This Row],[IMD_Currency]]="USD",t_ExtractAll[[#This Row],[Amount Accepted (ABII)]]*$BD$3,t_ExtractAll[[#This Row],[Amount Accepted (ABII)]]))</f>
        <v>0</v>
      </c>
      <c r="AY242" s="20">
        <f>IF((t_ExtractAll[[#This Row],[Amount Accepted ABII '[EUR']]]-t_ExtractAll[[#This Row],[Amount Accepted Plant '[EUR']]])&lt;0,0,t_ExtractAll[[#This Row],[Amount Accepted ABII '[EUR']]]-t_ExtractAll[[#This Row],[Amount Accepted Plant '[EUR']]])</f>
        <v>0</v>
      </c>
      <c r="AZ2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3" spans="1:52" ht="14.25" hidden="1" customHeight="1" x14ac:dyDescent="0.25">
      <c r="A243" t="s">
        <v>1507</v>
      </c>
      <c r="B243" s="16">
        <v>42425</v>
      </c>
      <c r="C243" s="16">
        <v>42430</v>
      </c>
      <c r="D243" s="16">
        <v>42430</v>
      </c>
      <c r="E243">
        <v>2016174</v>
      </c>
      <c r="F243" t="s">
        <v>64</v>
      </c>
      <c r="G243" t="s">
        <v>116</v>
      </c>
      <c r="H243" t="s">
        <v>86</v>
      </c>
      <c r="I243" t="s">
        <v>117</v>
      </c>
      <c r="J243" t="s">
        <v>118</v>
      </c>
      <c r="K243" t="s">
        <v>69</v>
      </c>
      <c r="L243" t="s">
        <v>119</v>
      </c>
      <c r="M243" t="s">
        <v>120</v>
      </c>
      <c r="N243" t="s">
        <v>90</v>
      </c>
      <c r="O243" t="s">
        <v>121</v>
      </c>
      <c r="P243" t="s">
        <v>1508</v>
      </c>
      <c r="Q243">
        <v>8348445</v>
      </c>
      <c r="R243">
        <v>86042</v>
      </c>
      <c r="S243">
        <v>80355454</v>
      </c>
      <c r="U243" t="s">
        <v>261</v>
      </c>
      <c r="V243" t="s">
        <v>117</v>
      </c>
      <c r="W243">
        <v>53005</v>
      </c>
      <c r="X243" t="s">
        <v>1509</v>
      </c>
      <c r="Y243" t="s">
        <v>1510</v>
      </c>
      <c r="Z243">
        <v>0.51119999999999999</v>
      </c>
      <c r="AB243" t="s">
        <v>79</v>
      </c>
      <c r="AC243" t="s">
        <v>127</v>
      </c>
      <c r="AD243" t="s">
        <v>1511</v>
      </c>
      <c r="AE243" s="3"/>
      <c r="AF243" s="3"/>
      <c r="AG243">
        <v>72.36</v>
      </c>
      <c r="AH243" t="s">
        <v>100</v>
      </c>
      <c r="AI243" s="18">
        <v>0</v>
      </c>
      <c r="AJ243">
        <v>0</v>
      </c>
      <c r="AK243">
        <v>0</v>
      </c>
      <c r="AL243">
        <v>0</v>
      </c>
      <c r="AM243" s="19" t="s">
        <v>82</v>
      </c>
      <c r="AN243">
        <v>72.36</v>
      </c>
      <c r="AO243">
        <v>0</v>
      </c>
      <c r="AP243">
        <v>72.36</v>
      </c>
      <c r="AQ243">
        <v>72.36</v>
      </c>
      <c r="AR243" s="19" t="s">
        <v>100</v>
      </c>
      <c r="AS243">
        <v>0</v>
      </c>
      <c r="AT243" s="20">
        <f>IF(t_ExtractAll[[#This Row],[Currency]]="GBP",t_ExtractAll[[#This Row],[Claimed Amount]]*$BD$2,IF(t_ExtractAll[[#This Row],[Currency]]="USD",t_ExtractAll[[#This Row],[Claimed Amount]]*$BD$3,IF(t_ExtractAll[[#This Row],[Currency]]="MXN",t_ExtractAll[[#This Row],[Claimed Amount]]*$BD$4,t_ExtractAll[[#This Row],[Claimed Amount]])))</f>
        <v>66.202163999999996</v>
      </c>
      <c r="AU243" s="20">
        <f>IF(t_ExtractAll[[#This Row],[Currency2]]="GBP",t_ExtractAll[[#This Row],[Accruals Plant]]*$BD$2,IF(t_ExtractAll[[#This Row],[Currency2]]="USD",t_ExtractAll[[#This Row],[Accruals Plant]]*$BD$3,IF(t_ExtractAll[[#This Row],[Currency2]]="MXN",t_ExtractAll[[#This Row],[Accruals Plant]]*$BD$4,t_ExtractAll[[#This Row],[Accruals Plant]])))</f>
        <v>66.202163999999996</v>
      </c>
      <c r="AV243" s="20">
        <f>IF(t_ExtractAll[[#This Row],[IMD_Currency]]="GBP",t_ExtractAll[[#This Row],[Accruals ABII]]*$BD$2,IF(t_ExtractAll[[#This Row],[IMD_Currency]]="USD",t_ExtractAll[[#This Row],[Accruals ABII]]*$BD$3,t_ExtractAll[[#This Row],[Accruals ABII]]))</f>
        <v>0</v>
      </c>
      <c r="AW243" s="20">
        <f>IF(t_ExtractAll[[#This Row],[Currency2]]="GBP",t_ExtractAll[[#This Row],[PlantAmountAccepted]]*$BD$2,IF(t_ExtractAll[[#This Row],[Currency2]]="USD",t_ExtractAll[[#This Row],[PlantAmountAccepted]]*$BD$3,IF(t_ExtractAll[[#This Row],[Currency2]]="MXN",t_ExtractAll[[#This Row],[PlantAmountAccepted]]*$BD$4,t_ExtractAll[[#This Row],[PlantAmountAccepted]])))</f>
        <v>66.202163999999996</v>
      </c>
      <c r="AX243" s="20">
        <f>IF(t_ExtractAll[[#This Row],[IMD_Currency]]="GBP",t_ExtractAll[[#This Row],[Amount Accepted (ABII)]]*$BD$2,IF(t_ExtractAll[[#This Row],[IMD_Currency]]="USD",t_ExtractAll[[#This Row],[Amount Accepted (ABII)]]*$BD$3,t_ExtractAll[[#This Row],[Amount Accepted (ABII)]]))</f>
        <v>0</v>
      </c>
      <c r="AY243" s="20">
        <f>IF((t_ExtractAll[[#This Row],[Amount Accepted ABII '[EUR']]]-t_ExtractAll[[#This Row],[Amount Accepted Plant '[EUR']]])&lt;0,0,t_ExtractAll[[#This Row],[Amount Accepted ABII '[EUR']]]-t_ExtractAll[[#This Row],[Amount Accepted Plant '[EUR']]])</f>
        <v>0</v>
      </c>
      <c r="AZ2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244" spans="1:52" ht="14.25" hidden="1" customHeight="1" x14ac:dyDescent="0.25">
      <c r="A244" t="s">
        <v>1512</v>
      </c>
      <c r="B244" s="16">
        <v>42426</v>
      </c>
      <c r="C244" s="16">
        <v>42440</v>
      </c>
      <c r="D244" s="16">
        <v>42440</v>
      </c>
      <c r="E244">
        <v>2016176</v>
      </c>
      <c r="F244" t="s">
        <v>64</v>
      </c>
      <c r="G244" t="s">
        <v>1318</v>
      </c>
      <c r="H244" t="s">
        <v>287</v>
      </c>
      <c r="I244" t="s">
        <v>1319</v>
      </c>
      <c r="J244" t="s">
        <v>118</v>
      </c>
      <c r="K244" t="s">
        <v>88</v>
      </c>
      <c r="L244" t="s">
        <v>139</v>
      </c>
      <c r="N244" t="s">
        <v>90</v>
      </c>
      <c r="O244" t="s">
        <v>331</v>
      </c>
      <c r="P244" t="s">
        <v>1513</v>
      </c>
      <c r="Q244">
        <v>8101824</v>
      </c>
      <c r="R244" t="s">
        <v>1514</v>
      </c>
      <c r="S244">
        <v>80343737</v>
      </c>
      <c r="U244" t="s">
        <v>182</v>
      </c>
      <c r="V244" t="s">
        <v>145</v>
      </c>
      <c r="W244">
        <v>48428</v>
      </c>
      <c r="X244" t="s">
        <v>1515</v>
      </c>
      <c r="Y244" t="s">
        <v>1516</v>
      </c>
      <c r="Z244">
        <v>82.367999999999995</v>
      </c>
      <c r="AB244" t="s">
        <v>79</v>
      </c>
      <c r="AC244" t="s">
        <v>127</v>
      </c>
      <c r="AD244" t="s">
        <v>1517</v>
      </c>
      <c r="AE244" s="3"/>
      <c r="AF244" s="3"/>
      <c r="AG244">
        <v>0</v>
      </c>
      <c r="AH244" t="s">
        <v>82</v>
      </c>
      <c r="AI244" s="18">
        <v>0</v>
      </c>
      <c r="AJ244">
        <v>0</v>
      </c>
      <c r="AK244">
        <v>0</v>
      </c>
      <c r="AM244" s="19" t="s">
        <v>82</v>
      </c>
      <c r="AN244">
        <v>0</v>
      </c>
      <c r="AO244">
        <v>0</v>
      </c>
      <c r="AP244">
        <v>0</v>
      </c>
      <c r="AR244" s="19" t="s">
        <v>82</v>
      </c>
      <c r="AS244">
        <v>0</v>
      </c>
      <c r="AT244" s="20">
        <f>IF(t_ExtractAll[[#This Row],[Currency]]="GBP",t_ExtractAll[[#This Row],[Claimed Amount]]*$BD$2,IF(t_ExtractAll[[#This Row],[Currency]]="USD",t_ExtractAll[[#This Row],[Claimed Amount]]*$BD$3,IF(t_ExtractAll[[#This Row],[Currency]]="MXN",t_ExtractAll[[#This Row],[Claimed Amount]]*$BD$4,t_ExtractAll[[#This Row],[Claimed Amount]])))</f>
        <v>0</v>
      </c>
      <c r="AU244" s="20">
        <f>IF(t_ExtractAll[[#This Row],[Currency2]]="GBP",t_ExtractAll[[#This Row],[Accruals Plant]]*$BD$2,IF(t_ExtractAll[[#This Row],[Currency2]]="USD",t_ExtractAll[[#This Row],[Accruals Plant]]*$BD$3,IF(t_ExtractAll[[#This Row],[Currency2]]="MXN",t_ExtractAll[[#This Row],[Accruals Plant]]*$BD$4,t_ExtractAll[[#This Row],[Accruals Plant]])))</f>
        <v>0</v>
      </c>
      <c r="AV244" s="20">
        <f>IF(t_ExtractAll[[#This Row],[IMD_Currency]]="GBP",t_ExtractAll[[#This Row],[Accruals ABII]]*$BD$2,IF(t_ExtractAll[[#This Row],[IMD_Currency]]="USD",t_ExtractAll[[#This Row],[Accruals ABII]]*$BD$3,t_ExtractAll[[#This Row],[Accruals ABII]]))</f>
        <v>0</v>
      </c>
      <c r="AW2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4" s="20">
        <f>IF(t_ExtractAll[[#This Row],[IMD_Currency]]="GBP",t_ExtractAll[[#This Row],[Amount Accepted (ABII)]]*$BD$2,IF(t_ExtractAll[[#This Row],[IMD_Currency]]="USD",t_ExtractAll[[#This Row],[Amount Accepted (ABII)]]*$BD$3,t_ExtractAll[[#This Row],[Amount Accepted (ABII)]]))</f>
        <v>0</v>
      </c>
      <c r="AY244" s="20">
        <f>IF((t_ExtractAll[[#This Row],[Amount Accepted ABII '[EUR']]]-t_ExtractAll[[#This Row],[Amount Accepted Plant '[EUR']]])&lt;0,0,t_ExtractAll[[#This Row],[Amount Accepted ABII '[EUR']]]-t_ExtractAll[[#This Row],[Amount Accepted Plant '[EUR']]])</f>
        <v>0</v>
      </c>
      <c r="AZ2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5" spans="1:52" ht="14.25" hidden="1" customHeight="1" x14ac:dyDescent="0.25">
      <c r="A245" t="s">
        <v>1518</v>
      </c>
      <c r="B245" s="16">
        <v>42425</v>
      </c>
      <c r="C245" s="16">
        <v>42444</v>
      </c>
      <c r="D245" s="16">
        <v>42444</v>
      </c>
      <c r="E245">
        <v>2016177</v>
      </c>
      <c r="F245" t="s">
        <v>64</v>
      </c>
      <c r="G245" t="s">
        <v>85</v>
      </c>
      <c r="H245" t="s">
        <v>86</v>
      </c>
      <c r="I245" t="s">
        <v>87</v>
      </c>
      <c r="J245" t="s">
        <v>68</v>
      </c>
      <c r="K245" t="s">
        <v>88</v>
      </c>
      <c r="L245" t="s">
        <v>139</v>
      </c>
      <c r="N245" t="s">
        <v>90</v>
      </c>
      <c r="O245" t="s">
        <v>91</v>
      </c>
      <c r="P245" s="3" t="s">
        <v>1519</v>
      </c>
      <c r="Q245" t="s">
        <v>1520</v>
      </c>
      <c r="R245" t="s">
        <v>1521</v>
      </c>
      <c r="S245" t="s">
        <v>1522</v>
      </c>
      <c r="T245" t="s">
        <v>1523</v>
      </c>
      <c r="U245" t="s">
        <v>144</v>
      </c>
      <c r="V245" t="s">
        <v>145</v>
      </c>
      <c r="W245">
        <v>50531</v>
      </c>
      <c r="X245" t="s">
        <v>1524</v>
      </c>
      <c r="Y245" t="s">
        <v>1525</v>
      </c>
      <c r="Z245">
        <v>165.6</v>
      </c>
      <c r="AB245" t="s">
        <v>97</v>
      </c>
      <c r="AC245" t="s">
        <v>98</v>
      </c>
      <c r="AD245" t="s">
        <v>1526</v>
      </c>
      <c r="AE245" s="3"/>
      <c r="AF245" s="3"/>
      <c r="AG245">
        <v>0</v>
      </c>
      <c r="AH245" t="s">
        <v>82</v>
      </c>
      <c r="AI245" s="18">
        <v>0</v>
      </c>
      <c r="AJ245">
        <v>0</v>
      </c>
      <c r="AK245">
        <v>0</v>
      </c>
      <c r="AM245" s="19" t="s">
        <v>82</v>
      </c>
      <c r="AN245">
        <v>0</v>
      </c>
      <c r="AO245">
        <v>429.25</v>
      </c>
      <c r="AP245">
        <v>429.25</v>
      </c>
      <c r="AR245" s="19" t="s">
        <v>100</v>
      </c>
      <c r="AS245">
        <v>0</v>
      </c>
      <c r="AT245" s="20">
        <f>IF(t_ExtractAll[[#This Row],[Currency]]="GBP",t_ExtractAll[[#This Row],[Claimed Amount]]*$BD$2,IF(t_ExtractAll[[#This Row],[Currency]]="USD",t_ExtractAll[[#This Row],[Claimed Amount]]*$BD$3,IF(t_ExtractAll[[#This Row],[Currency]]="MXN",t_ExtractAll[[#This Row],[Claimed Amount]]*$BD$4,t_ExtractAll[[#This Row],[Claimed Amount]])))</f>
        <v>0</v>
      </c>
      <c r="AU245" s="20">
        <f>IF(t_ExtractAll[[#This Row],[Currency2]]="GBP",t_ExtractAll[[#This Row],[Accruals Plant]]*$BD$2,IF(t_ExtractAll[[#This Row],[Currency2]]="USD",t_ExtractAll[[#This Row],[Accruals Plant]]*$BD$3,IF(t_ExtractAll[[#This Row],[Currency2]]="MXN",t_ExtractAll[[#This Row],[Accruals Plant]]*$BD$4,t_ExtractAll[[#This Row],[Accruals Plant]])))</f>
        <v>392.72082500000005</v>
      </c>
      <c r="AV245" s="20">
        <f>IF(t_ExtractAll[[#This Row],[IMD_Currency]]="GBP",t_ExtractAll[[#This Row],[Accruals ABII]]*$BD$2,IF(t_ExtractAll[[#This Row],[IMD_Currency]]="USD",t_ExtractAll[[#This Row],[Accruals ABII]]*$BD$3,t_ExtractAll[[#This Row],[Accruals ABII]]))</f>
        <v>0</v>
      </c>
      <c r="AW2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5" s="20">
        <f>IF(t_ExtractAll[[#This Row],[IMD_Currency]]="GBP",t_ExtractAll[[#This Row],[Amount Accepted (ABII)]]*$BD$2,IF(t_ExtractAll[[#This Row],[IMD_Currency]]="USD",t_ExtractAll[[#This Row],[Amount Accepted (ABII)]]*$BD$3,t_ExtractAll[[#This Row],[Amount Accepted (ABII)]]))</f>
        <v>0</v>
      </c>
      <c r="AY245" s="20">
        <f>IF((t_ExtractAll[[#This Row],[Amount Accepted ABII '[EUR']]]-t_ExtractAll[[#This Row],[Amount Accepted Plant '[EUR']]])&lt;0,0,t_ExtractAll[[#This Row],[Amount Accepted ABII '[EUR']]]-t_ExtractAll[[#This Row],[Amount Accepted Plant '[EUR']]])</f>
        <v>0</v>
      </c>
      <c r="AZ2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6" spans="1:52" ht="14.25" hidden="1" customHeight="1" x14ac:dyDescent="0.25">
      <c r="A246" t="s">
        <v>1527</v>
      </c>
      <c r="B246" s="16">
        <v>42424</v>
      </c>
      <c r="C246" s="16">
        <v>42453</v>
      </c>
      <c r="D246" s="16">
        <v>42453</v>
      </c>
      <c r="E246">
        <v>2016178</v>
      </c>
      <c r="F246" t="s">
        <v>64</v>
      </c>
      <c r="G246" t="s">
        <v>1528</v>
      </c>
      <c r="H246" t="s">
        <v>66</v>
      </c>
      <c r="I246" t="s">
        <v>1529</v>
      </c>
      <c r="J246" t="s">
        <v>68</v>
      </c>
      <c r="K246" t="s">
        <v>88</v>
      </c>
      <c r="L246" t="s">
        <v>130</v>
      </c>
      <c r="N246" t="s">
        <v>90</v>
      </c>
      <c r="O246" t="s">
        <v>589</v>
      </c>
      <c r="P246" t="s">
        <v>1530</v>
      </c>
      <c r="Q246">
        <v>8215405</v>
      </c>
      <c r="R246" t="s">
        <v>1531</v>
      </c>
      <c r="U246" t="s">
        <v>75</v>
      </c>
      <c r="V246" t="s">
        <v>76</v>
      </c>
      <c r="W246">
        <v>50994</v>
      </c>
      <c r="X246" t="s">
        <v>1532</v>
      </c>
      <c r="Y246" t="s">
        <v>1533</v>
      </c>
      <c r="Z246">
        <v>705.45600000000002</v>
      </c>
      <c r="AB246" t="s">
        <v>79</v>
      </c>
      <c r="AC246" t="s">
        <v>127</v>
      </c>
      <c r="AD246" s="3" t="s">
        <v>1534</v>
      </c>
      <c r="AE246" s="3"/>
      <c r="AF246" s="3"/>
      <c r="AG246">
        <v>2568.6799999999998</v>
      </c>
      <c r="AH246" t="s">
        <v>82</v>
      </c>
      <c r="AI246" s="18">
        <v>0</v>
      </c>
      <c r="AJ246">
        <v>0</v>
      </c>
      <c r="AK246">
        <v>0</v>
      </c>
      <c r="AM246" s="19" t="s">
        <v>82</v>
      </c>
      <c r="AN246">
        <v>0</v>
      </c>
      <c r="AO246">
        <v>0</v>
      </c>
      <c r="AP246">
        <v>0</v>
      </c>
      <c r="AR246" s="19" t="s">
        <v>82</v>
      </c>
      <c r="AS246">
        <v>2568.6799999999998</v>
      </c>
      <c r="AT246" s="20">
        <f>IF(t_ExtractAll[[#This Row],[Currency]]="GBP",t_ExtractAll[[#This Row],[Claimed Amount]]*$BD$2,IF(t_ExtractAll[[#This Row],[Currency]]="USD",t_ExtractAll[[#This Row],[Claimed Amount]]*$BD$3,IF(t_ExtractAll[[#This Row],[Currency]]="MXN",t_ExtractAll[[#This Row],[Claimed Amount]]*$BD$4,t_ExtractAll[[#This Row],[Claimed Amount]])))</f>
        <v>2568.6799999999998</v>
      </c>
      <c r="AU246" s="20">
        <f>IF(t_ExtractAll[[#This Row],[Currency2]]="GBP",t_ExtractAll[[#This Row],[Accruals Plant]]*$BD$2,IF(t_ExtractAll[[#This Row],[Currency2]]="USD",t_ExtractAll[[#This Row],[Accruals Plant]]*$BD$3,IF(t_ExtractAll[[#This Row],[Currency2]]="MXN",t_ExtractAll[[#This Row],[Accruals Plant]]*$BD$4,t_ExtractAll[[#This Row],[Accruals Plant]])))</f>
        <v>0</v>
      </c>
      <c r="AV246" s="20">
        <f>IF(t_ExtractAll[[#This Row],[IMD_Currency]]="GBP",t_ExtractAll[[#This Row],[Accruals ABII]]*$BD$2,IF(t_ExtractAll[[#This Row],[IMD_Currency]]="USD",t_ExtractAll[[#This Row],[Accruals ABII]]*$BD$3,t_ExtractAll[[#This Row],[Accruals ABII]]))</f>
        <v>0</v>
      </c>
      <c r="AW2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6" s="20">
        <f>IF(t_ExtractAll[[#This Row],[IMD_Currency]]="GBP",t_ExtractAll[[#This Row],[Amount Accepted (ABII)]]*$BD$2,IF(t_ExtractAll[[#This Row],[IMD_Currency]]="USD",t_ExtractAll[[#This Row],[Amount Accepted (ABII)]]*$BD$3,t_ExtractAll[[#This Row],[Amount Accepted (ABII)]]))</f>
        <v>0</v>
      </c>
      <c r="AY246" s="20">
        <f>IF((t_ExtractAll[[#This Row],[Amount Accepted ABII '[EUR']]]-t_ExtractAll[[#This Row],[Amount Accepted Plant '[EUR']]])&lt;0,0,t_ExtractAll[[#This Row],[Amount Accepted ABII '[EUR']]]-t_ExtractAll[[#This Row],[Amount Accepted Plant '[EUR']]])</f>
        <v>0</v>
      </c>
      <c r="AZ2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247" spans="1:52" ht="14.25" hidden="1" customHeight="1" x14ac:dyDescent="0.25">
      <c r="A247" t="s">
        <v>1535</v>
      </c>
      <c r="B247" s="16">
        <v>42425</v>
      </c>
      <c r="C247" s="16">
        <v>42444</v>
      </c>
      <c r="D247" s="16">
        <v>42444</v>
      </c>
      <c r="E247">
        <v>2016180</v>
      </c>
      <c r="F247" t="s">
        <v>64</v>
      </c>
      <c r="G247" t="s">
        <v>85</v>
      </c>
      <c r="H247" t="s">
        <v>86</v>
      </c>
      <c r="I247" t="s">
        <v>87</v>
      </c>
      <c r="J247" t="s">
        <v>68</v>
      </c>
      <c r="K247" t="s">
        <v>88</v>
      </c>
      <c r="L247" t="s">
        <v>225</v>
      </c>
      <c r="N247" t="s">
        <v>90</v>
      </c>
      <c r="O247" t="s">
        <v>91</v>
      </c>
      <c r="P247" s="3" t="s">
        <v>1536</v>
      </c>
      <c r="Q247">
        <v>8041998</v>
      </c>
      <c r="R247" t="s">
        <v>1537</v>
      </c>
      <c r="S247">
        <v>80335202</v>
      </c>
      <c r="T247" t="s">
        <v>1538</v>
      </c>
      <c r="U247" t="s">
        <v>182</v>
      </c>
      <c r="V247" t="s">
        <v>109</v>
      </c>
      <c r="W247">
        <v>48735</v>
      </c>
      <c r="X247" t="s">
        <v>231</v>
      </c>
      <c r="Y247" t="s">
        <v>1539</v>
      </c>
      <c r="Z247">
        <v>13.3056</v>
      </c>
      <c r="AB247" t="s">
        <v>97</v>
      </c>
      <c r="AC247" t="s">
        <v>98</v>
      </c>
      <c r="AD247" t="s">
        <v>1540</v>
      </c>
      <c r="AE247" s="3"/>
      <c r="AF247" s="3"/>
      <c r="AG247">
        <v>0</v>
      </c>
      <c r="AH247" t="s">
        <v>82</v>
      </c>
      <c r="AI247" s="18">
        <v>0</v>
      </c>
      <c r="AJ247">
        <v>0</v>
      </c>
      <c r="AK247">
        <v>0</v>
      </c>
      <c r="AM247" s="19" t="s">
        <v>82</v>
      </c>
      <c r="AN247">
        <v>0</v>
      </c>
      <c r="AO247">
        <v>0</v>
      </c>
      <c r="AP247">
        <v>0</v>
      </c>
      <c r="AR247" s="19" t="s">
        <v>82</v>
      </c>
      <c r="AS247">
        <v>0</v>
      </c>
      <c r="AT247" s="20">
        <f>IF(t_ExtractAll[[#This Row],[Currency]]="GBP",t_ExtractAll[[#This Row],[Claimed Amount]]*$BD$2,IF(t_ExtractAll[[#This Row],[Currency]]="USD",t_ExtractAll[[#This Row],[Claimed Amount]]*$BD$3,IF(t_ExtractAll[[#This Row],[Currency]]="MXN",t_ExtractAll[[#This Row],[Claimed Amount]]*$BD$4,t_ExtractAll[[#This Row],[Claimed Amount]])))</f>
        <v>0</v>
      </c>
      <c r="AU247" s="20">
        <f>IF(t_ExtractAll[[#This Row],[Currency2]]="GBP",t_ExtractAll[[#This Row],[Accruals Plant]]*$BD$2,IF(t_ExtractAll[[#This Row],[Currency2]]="USD",t_ExtractAll[[#This Row],[Accruals Plant]]*$BD$3,IF(t_ExtractAll[[#This Row],[Currency2]]="MXN",t_ExtractAll[[#This Row],[Accruals Plant]]*$BD$4,t_ExtractAll[[#This Row],[Accruals Plant]])))</f>
        <v>0</v>
      </c>
      <c r="AV247" s="20">
        <f>IF(t_ExtractAll[[#This Row],[IMD_Currency]]="GBP",t_ExtractAll[[#This Row],[Accruals ABII]]*$BD$2,IF(t_ExtractAll[[#This Row],[IMD_Currency]]="USD",t_ExtractAll[[#This Row],[Accruals ABII]]*$BD$3,t_ExtractAll[[#This Row],[Accruals ABII]]))</f>
        <v>0</v>
      </c>
      <c r="AW2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7" s="20">
        <f>IF(t_ExtractAll[[#This Row],[IMD_Currency]]="GBP",t_ExtractAll[[#This Row],[Amount Accepted (ABII)]]*$BD$2,IF(t_ExtractAll[[#This Row],[IMD_Currency]]="USD",t_ExtractAll[[#This Row],[Amount Accepted (ABII)]]*$BD$3,t_ExtractAll[[#This Row],[Amount Accepted (ABII)]]))</f>
        <v>0</v>
      </c>
      <c r="AY247" s="20">
        <f>IF((t_ExtractAll[[#This Row],[Amount Accepted ABII '[EUR']]]-t_ExtractAll[[#This Row],[Amount Accepted Plant '[EUR']]])&lt;0,0,t_ExtractAll[[#This Row],[Amount Accepted ABII '[EUR']]]-t_ExtractAll[[#This Row],[Amount Accepted Plant '[EUR']]])</f>
        <v>0</v>
      </c>
      <c r="AZ2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8" spans="1:52" ht="14.25" hidden="1" customHeight="1" x14ac:dyDescent="0.25">
      <c r="A248" t="s">
        <v>1541</v>
      </c>
      <c r="B248" s="16">
        <v>42425</v>
      </c>
      <c r="C248" s="16">
        <v>42444</v>
      </c>
      <c r="D248" s="16">
        <v>42444</v>
      </c>
      <c r="E248">
        <v>2016181</v>
      </c>
      <c r="F248" t="s">
        <v>64</v>
      </c>
      <c r="G248" t="s">
        <v>85</v>
      </c>
      <c r="H248" t="s">
        <v>86</v>
      </c>
      <c r="I248" t="s">
        <v>87</v>
      </c>
      <c r="J248" t="s">
        <v>68</v>
      </c>
      <c r="K248" t="s">
        <v>88</v>
      </c>
      <c r="L248" t="s">
        <v>225</v>
      </c>
      <c r="N248" t="s">
        <v>90</v>
      </c>
      <c r="O248" t="s">
        <v>91</v>
      </c>
      <c r="P248" s="3" t="s">
        <v>1536</v>
      </c>
      <c r="Q248">
        <v>8041996</v>
      </c>
      <c r="R248" t="s">
        <v>1542</v>
      </c>
      <c r="S248">
        <v>80335200</v>
      </c>
      <c r="T248" t="s">
        <v>1543</v>
      </c>
      <c r="U248" t="s">
        <v>182</v>
      </c>
      <c r="V248" t="s">
        <v>109</v>
      </c>
      <c r="W248">
        <v>48735</v>
      </c>
      <c r="X248" t="s">
        <v>231</v>
      </c>
      <c r="Y248" t="s">
        <v>1544</v>
      </c>
      <c r="Z248">
        <v>21.859200000000001</v>
      </c>
      <c r="AB248" t="s">
        <v>97</v>
      </c>
      <c r="AC248" t="s">
        <v>98</v>
      </c>
      <c r="AD248" t="s">
        <v>1545</v>
      </c>
      <c r="AE248" s="3"/>
      <c r="AF248" s="3"/>
      <c r="AG248">
        <v>0</v>
      </c>
      <c r="AH248" t="s">
        <v>82</v>
      </c>
      <c r="AI248" s="18">
        <v>0</v>
      </c>
      <c r="AJ248">
        <v>0</v>
      </c>
      <c r="AK248">
        <v>0</v>
      </c>
      <c r="AM248" s="19" t="s">
        <v>82</v>
      </c>
      <c r="AN248">
        <v>0</v>
      </c>
      <c r="AO248">
        <v>0</v>
      </c>
      <c r="AP248">
        <v>0</v>
      </c>
      <c r="AR248" s="19" t="s">
        <v>82</v>
      </c>
      <c r="AS248">
        <v>0</v>
      </c>
      <c r="AT248" s="20">
        <f>IF(t_ExtractAll[[#This Row],[Currency]]="GBP",t_ExtractAll[[#This Row],[Claimed Amount]]*$BD$2,IF(t_ExtractAll[[#This Row],[Currency]]="USD",t_ExtractAll[[#This Row],[Claimed Amount]]*$BD$3,IF(t_ExtractAll[[#This Row],[Currency]]="MXN",t_ExtractAll[[#This Row],[Claimed Amount]]*$BD$4,t_ExtractAll[[#This Row],[Claimed Amount]])))</f>
        <v>0</v>
      </c>
      <c r="AU248" s="20">
        <f>IF(t_ExtractAll[[#This Row],[Currency2]]="GBP",t_ExtractAll[[#This Row],[Accruals Plant]]*$BD$2,IF(t_ExtractAll[[#This Row],[Currency2]]="USD",t_ExtractAll[[#This Row],[Accruals Plant]]*$BD$3,IF(t_ExtractAll[[#This Row],[Currency2]]="MXN",t_ExtractAll[[#This Row],[Accruals Plant]]*$BD$4,t_ExtractAll[[#This Row],[Accruals Plant]])))</f>
        <v>0</v>
      </c>
      <c r="AV248" s="20">
        <f>IF(t_ExtractAll[[#This Row],[IMD_Currency]]="GBP",t_ExtractAll[[#This Row],[Accruals ABII]]*$BD$2,IF(t_ExtractAll[[#This Row],[IMD_Currency]]="USD",t_ExtractAll[[#This Row],[Accruals ABII]]*$BD$3,t_ExtractAll[[#This Row],[Accruals ABII]]))</f>
        <v>0</v>
      </c>
      <c r="AW2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8" s="20">
        <f>IF(t_ExtractAll[[#This Row],[IMD_Currency]]="GBP",t_ExtractAll[[#This Row],[Amount Accepted (ABII)]]*$BD$2,IF(t_ExtractAll[[#This Row],[IMD_Currency]]="USD",t_ExtractAll[[#This Row],[Amount Accepted (ABII)]]*$BD$3,t_ExtractAll[[#This Row],[Amount Accepted (ABII)]]))</f>
        <v>0</v>
      </c>
      <c r="AY248" s="20">
        <f>IF((t_ExtractAll[[#This Row],[Amount Accepted ABII '[EUR']]]-t_ExtractAll[[#This Row],[Amount Accepted Plant '[EUR']]])&lt;0,0,t_ExtractAll[[#This Row],[Amount Accepted ABII '[EUR']]]-t_ExtractAll[[#This Row],[Amount Accepted Plant '[EUR']]])</f>
        <v>0</v>
      </c>
      <c r="AZ2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49" spans="1:52" ht="14.25" hidden="1" customHeight="1" x14ac:dyDescent="0.25">
      <c r="A249" t="s">
        <v>1546</v>
      </c>
      <c r="B249" s="16">
        <v>42426</v>
      </c>
      <c r="C249" s="16">
        <v>42580</v>
      </c>
      <c r="D249" s="16">
        <v>42580</v>
      </c>
      <c r="E249">
        <v>2016179</v>
      </c>
      <c r="F249" t="s">
        <v>64</v>
      </c>
      <c r="G249" t="s">
        <v>286</v>
      </c>
      <c r="H249" t="s">
        <v>287</v>
      </c>
      <c r="I249" t="s">
        <v>288</v>
      </c>
      <c r="J249" t="s">
        <v>118</v>
      </c>
      <c r="K249" t="s">
        <v>69</v>
      </c>
      <c r="L249" t="s">
        <v>70</v>
      </c>
      <c r="N249" t="s">
        <v>71</v>
      </c>
      <c r="O249" t="s">
        <v>72</v>
      </c>
      <c r="P249" s="3" t="s">
        <v>1547</v>
      </c>
      <c r="Q249" t="s">
        <v>1548</v>
      </c>
      <c r="R249" t="s">
        <v>1549</v>
      </c>
      <c r="S249" t="s">
        <v>1550</v>
      </c>
      <c r="T249" t="s">
        <v>1551</v>
      </c>
      <c r="U249" t="s">
        <v>75</v>
      </c>
      <c r="V249" t="s">
        <v>76</v>
      </c>
      <c r="W249">
        <v>50918</v>
      </c>
      <c r="X249" t="s">
        <v>1552</v>
      </c>
      <c r="Y249" t="s">
        <v>1553</v>
      </c>
      <c r="Z249">
        <v>3148.9920000000002</v>
      </c>
      <c r="AB249" t="s">
        <v>79</v>
      </c>
      <c r="AC249" t="s">
        <v>80</v>
      </c>
      <c r="AD249" s="3" t="s">
        <v>1554</v>
      </c>
      <c r="AE249" s="3"/>
      <c r="AF249" s="3"/>
      <c r="AG249">
        <v>11053.83</v>
      </c>
      <c r="AH249" t="s">
        <v>100</v>
      </c>
      <c r="AI249" s="18">
        <v>0</v>
      </c>
      <c r="AJ249">
        <v>11053.83</v>
      </c>
      <c r="AK249">
        <v>11053.83</v>
      </c>
      <c r="AL249">
        <v>11053.83</v>
      </c>
      <c r="AM249" s="19" t="s">
        <v>82</v>
      </c>
      <c r="AN249">
        <v>0</v>
      </c>
      <c r="AO249">
        <v>0</v>
      </c>
      <c r="AP249">
        <v>0</v>
      </c>
      <c r="AQ249">
        <v>0</v>
      </c>
      <c r="AR249" s="19" t="s">
        <v>100</v>
      </c>
      <c r="AS249">
        <v>11053.83</v>
      </c>
      <c r="AT249" s="20">
        <f>IF(t_ExtractAll[[#This Row],[Currency]]="GBP",t_ExtractAll[[#This Row],[Claimed Amount]]*$BD$2,IF(t_ExtractAll[[#This Row],[Currency]]="USD",t_ExtractAll[[#This Row],[Claimed Amount]]*$BD$3,IF(t_ExtractAll[[#This Row],[Currency]]="MXN",t_ExtractAll[[#This Row],[Claimed Amount]]*$BD$4,t_ExtractAll[[#This Row],[Claimed Amount]])))</f>
        <v>10113.149067</v>
      </c>
      <c r="AU249" s="20">
        <f>IF(t_ExtractAll[[#This Row],[Currency2]]="GBP",t_ExtractAll[[#This Row],[Accruals Plant]]*$BD$2,IF(t_ExtractAll[[#This Row],[Currency2]]="USD",t_ExtractAll[[#This Row],[Accruals Plant]]*$BD$3,IF(t_ExtractAll[[#This Row],[Currency2]]="MXN",t_ExtractAll[[#This Row],[Accruals Plant]]*$BD$4,t_ExtractAll[[#This Row],[Accruals Plant]])))</f>
        <v>0</v>
      </c>
      <c r="AV249" s="20">
        <f>IF(t_ExtractAll[[#This Row],[IMD_Currency]]="GBP",t_ExtractAll[[#This Row],[Accruals ABII]]*$BD$2,IF(t_ExtractAll[[#This Row],[IMD_Currency]]="USD",t_ExtractAll[[#This Row],[Accruals ABII]]*$BD$3,t_ExtractAll[[#This Row],[Accruals ABII]]))</f>
        <v>11053.83</v>
      </c>
      <c r="AW2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49" s="20">
        <f>IF(t_ExtractAll[[#This Row],[IMD_Currency]]="GBP",t_ExtractAll[[#This Row],[Amount Accepted (ABII)]]*$BD$2,IF(t_ExtractAll[[#This Row],[IMD_Currency]]="USD",t_ExtractAll[[#This Row],[Amount Accepted (ABII)]]*$BD$3,t_ExtractAll[[#This Row],[Amount Accepted (ABII)]]))</f>
        <v>11053.83</v>
      </c>
      <c r="AY249" s="20">
        <f>IF((t_ExtractAll[[#This Row],[Amount Accepted ABII '[EUR']]]-t_ExtractAll[[#This Row],[Amount Accepted Plant '[EUR']]])&lt;0,0,t_ExtractAll[[#This Row],[Amount Accepted ABII '[EUR']]]-t_ExtractAll[[#This Row],[Amount Accepted Plant '[EUR']]])</f>
        <v>11053.83</v>
      </c>
      <c r="AZ2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250" spans="1:52" ht="14.25" hidden="1" customHeight="1" x14ac:dyDescent="0.25">
      <c r="A250" t="s">
        <v>1555</v>
      </c>
      <c r="B250" s="16">
        <v>42425</v>
      </c>
      <c r="C250" s="16">
        <v>42486</v>
      </c>
      <c r="D250" s="16">
        <v>42486</v>
      </c>
      <c r="E250">
        <v>2016182</v>
      </c>
      <c r="F250" t="s">
        <v>64</v>
      </c>
      <c r="G250" t="s">
        <v>85</v>
      </c>
      <c r="H250" t="s">
        <v>86</v>
      </c>
      <c r="I250" t="s">
        <v>87</v>
      </c>
      <c r="J250" t="s">
        <v>68</v>
      </c>
      <c r="K250" t="s">
        <v>88</v>
      </c>
      <c r="L250" t="s">
        <v>298</v>
      </c>
      <c r="N250" t="s">
        <v>90</v>
      </c>
      <c r="O250" t="s">
        <v>91</v>
      </c>
      <c r="P250" s="3" t="s">
        <v>1556</v>
      </c>
      <c r="Q250">
        <v>8117232</v>
      </c>
      <c r="R250" t="s">
        <v>1557</v>
      </c>
      <c r="S250">
        <v>80330159</v>
      </c>
      <c r="T250" t="s">
        <v>1558</v>
      </c>
      <c r="U250" t="s">
        <v>515</v>
      </c>
      <c r="V250" t="s">
        <v>109</v>
      </c>
      <c r="W250">
        <v>48052</v>
      </c>
      <c r="X250" t="s">
        <v>1559</v>
      </c>
      <c r="Y250" t="s">
        <v>1560</v>
      </c>
      <c r="Z250">
        <v>62.28</v>
      </c>
      <c r="AB250" t="s">
        <v>97</v>
      </c>
      <c r="AC250" t="s">
        <v>98</v>
      </c>
      <c r="AE250" s="3"/>
      <c r="AF250" s="3"/>
      <c r="AG250">
        <v>0</v>
      </c>
      <c r="AH250" t="s">
        <v>82</v>
      </c>
      <c r="AI250" s="18">
        <v>0</v>
      </c>
      <c r="AJ250">
        <v>0</v>
      </c>
      <c r="AK250">
        <v>0</v>
      </c>
      <c r="AM250" s="19" t="s">
        <v>82</v>
      </c>
      <c r="AN250">
        <v>0</v>
      </c>
      <c r="AO250">
        <v>0</v>
      </c>
      <c r="AP250">
        <v>0</v>
      </c>
      <c r="AR250" s="19" t="s">
        <v>82</v>
      </c>
      <c r="AS250">
        <v>0</v>
      </c>
      <c r="AT250" s="20">
        <f>IF(t_ExtractAll[[#This Row],[Currency]]="GBP",t_ExtractAll[[#This Row],[Claimed Amount]]*$BD$2,IF(t_ExtractAll[[#This Row],[Currency]]="USD",t_ExtractAll[[#This Row],[Claimed Amount]]*$BD$3,IF(t_ExtractAll[[#This Row],[Currency]]="MXN",t_ExtractAll[[#This Row],[Claimed Amount]]*$BD$4,t_ExtractAll[[#This Row],[Claimed Amount]])))</f>
        <v>0</v>
      </c>
      <c r="AU250" s="20">
        <f>IF(t_ExtractAll[[#This Row],[Currency2]]="GBP",t_ExtractAll[[#This Row],[Accruals Plant]]*$BD$2,IF(t_ExtractAll[[#This Row],[Currency2]]="USD",t_ExtractAll[[#This Row],[Accruals Plant]]*$BD$3,IF(t_ExtractAll[[#This Row],[Currency2]]="MXN",t_ExtractAll[[#This Row],[Accruals Plant]]*$BD$4,t_ExtractAll[[#This Row],[Accruals Plant]])))</f>
        <v>0</v>
      </c>
      <c r="AV250" s="20">
        <f>IF(t_ExtractAll[[#This Row],[IMD_Currency]]="GBP",t_ExtractAll[[#This Row],[Accruals ABII]]*$BD$2,IF(t_ExtractAll[[#This Row],[IMD_Currency]]="USD",t_ExtractAll[[#This Row],[Accruals ABII]]*$BD$3,t_ExtractAll[[#This Row],[Accruals ABII]]))</f>
        <v>0</v>
      </c>
      <c r="AW2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0" s="20">
        <f>IF(t_ExtractAll[[#This Row],[IMD_Currency]]="GBP",t_ExtractAll[[#This Row],[Amount Accepted (ABII)]]*$BD$2,IF(t_ExtractAll[[#This Row],[IMD_Currency]]="USD",t_ExtractAll[[#This Row],[Amount Accepted (ABII)]]*$BD$3,t_ExtractAll[[#This Row],[Amount Accepted (ABII)]]))</f>
        <v>0</v>
      </c>
      <c r="AY250" s="20">
        <f>IF((t_ExtractAll[[#This Row],[Amount Accepted ABII '[EUR']]]-t_ExtractAll[[#This Row],[Amount Accepted Plant '[EUR']]])&lt;0,0,t_ExtractAll[[#This Row],[Amount Accepted ABII '[EUR']]]-t_ExtractAll[[#This Row],[Amount Accepted Plant '[EUR']]])</f>
        <v>0</v>
      </c>
      <c r="AZ2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1" spans="1:52" ht="14.25" hidden="1" customHeight="1" x14ac:dyDescent="0.25">
      <c r="A251" t="s">
        <v>1561</v>
      </c>
      <c r="B251" s="16">
        <v>42425</v>
      </c>
      <c r="C251" s="16">
        <v>42467</v>
      </c>
      <c r="D251" s="16">
        <v>42467</v>
      </c>
      <c r="E251">
        <v>2016183</v>
      </c>
      <c r="F251" t="s">
        <v>64</v>
      </c>
      <c r="G251" t="s">
        <v>85</v>
      </c>
      <c r="H251" t="s">
        <v>86</v>
      </c>
      <c r="I251" t="s">
        <v>87</v>
      </c>
      <c r="J251" t="s">
        <v>68</v>
      </c>
      <c r="K251" t="s">
        <v>88</v>
      </c>
      <c r="L251" t="s">
        <v>139</v>
      </c>
      <c r="N251" t="s">
        <v>90</v>
      </c>
      <c r="O251" t="s">
        <v>91</v>
      </c>
      <c r="P251" s="3" t="s">
        <v>1562</v>
      </c>
      <c r="Q251">
        <v>8237460</v>
      </c>
      <c r="R251" t="s">
        <v>1563</v>
      </c>
      <c r="S251">
        <v>80344888</v>
      </c>
      <c r="T251" t="s">
        <v>1564</v>
      </c>
      <c r="U251" t="s">
        <v>144</v>
      </c>
      <c r="V251" t="s">
        <v>145</v>
      </c>
      <c r="W251">
        <v>31206</v>
      </c>
      <c r="X251" t="s">
        <v>199</v>
      </c>
      <c r="Y251" t="s">
        <v>1565</v>
      </c>
      <c r="Z251">
        <v>19.32</v>
      </c>
      <c r="AB251" t="s">
        <v>97</v>
      </c>
      <c r="AC251" t="s">
        <v>98</v>
      </c>
      <c r="AD251" t="s">
        <v>1566</v>
      </c>
      <c r="AE251" s="3"/>
      <c r="AF251" s="3"/>
      <c r="AG251">
        <v>0</v>
      </c>
      <c r="AH251" t="s">
        <v>82</v>
      </c>
      <c r="AI251" s="18">
        <v>0</v>
      </c>
      <c r="AJ251">
        <v>0</v>
      </c>
      <c r="AK251">
        <v>0</v>
      </c>
      <c r="AM251" s="19" t="s">
        <v>82</v>
      </c>
      <c r="AN251">
        <v>0</v>
      </c>
      <c r="AO251">
        <v>53</v>
      </c>
      <c r="AP251">
        <v>53</v>
      </c>
      <c r="AR251" s="19" t="s">
        <v>100</v>
      </c>
      <c r="AS251">
        <v>0</v>
      </c>
      <c r="AT251" s="20">
        <f>IF(t_ExtractAll[[#This Row],[Currency]]="GBP",t_ExtractAll[[#This Row],[Claimed Amount]]*$BD$2,IF(t_ExtractAll[[#This Row],[Currency]]="USD",t_ExtractAll[[#This Row],[Claimed Amount]]*$BD$3,IF(t_ExtractAll[[#This Row],[Currency]]="MXN",t_ExtractAll[[#This Row],[Claimed Amount]]*$BD$4,t_ExtractAll[[#This Row],[Claimed Amount]])))</f>
        <v>0</v>
      </c>
      <c r="AU251" s="20">
        <f>IF(t_ExtractAll[[#This Row],[Currency2]]="GBP",t_ExtractAll[[#This Row],[Accruals Plant]]*$BD$2,IF(t_ExtractAll[[#This Row],[Currency2]]="USD",t_ExtractAll[[#This Row],[Accruals Plant]]*$BD$3,IF(t_ExtractAll[[#This Row],[Currency2]]="MXN",t_ExtractAll[[#This Row],[Accruals Plant]]*$BD$4,t_ExtractAll[[#This Row],[Accruals Plant]])))</f>
        <v>48.489699999999999</v>
      </c>
      <c r="AV251" s="20">
        <f>IF(t_ExtractAll[[#This Row],[IMD_Currency]]="GBP",t_ExtractAll[[#This Row],[Accruals ABII]]*$BD$2,IF(t_ExtractAll[[#This Row],[IMD_Currency]]="USD",t_ExtractAll[[#This Row],[Accruals ABII]]*$BD$3,t_ExtractAll[[#This Row],[Accruals ABII]]))</f>
        <v>0</v>
      </c>
      <c r="AW2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1" s="20">
        <f>IF(t_ExtractAll[[#This Row],[IMD_Currency]]="GBP",t_ExtractAll[[#This Row],[Amount Accepted (ABII)]]*$BD$2,IF(t_ExtractAll[[#This Row],[IMD_Currency]]="USD",t_ExtractAll[[#This Row],[Amount Accepted (ABII)]]*$BD$3,t_ExtractAll[[#This Row],[Amount Accepted (ABII)]]))</f>
        <v>0</v>
      </c>
      <c r="AY251" s="20">
        <f>IF((t_ExtractAll[[#This Row],[Amount Accepted ABII '[EUR']]]-t_ExtractAll[[#This Row],[Amount Accepted Plant '[EUR']]])&lt;0,0,t_ExtractAll[[#This Row],[Amount Accepted ABII '[EUR']]]-t_ExtractAll[[#This Row],[Amount Accepted Plant '[EUR']]])</f>
        <v>0</v>
      </c>
      <c r="AZ2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2" spans="1:52" ht="14.25" hidden="1" customHeight="1" x14ac:dyDescent="0.25">
      <c r="A252" t="s">
        <v>1567</v>
      </c>
      <c r="B252" s="16">
        <v>42426</v>
      </c>
      <c r="C252" s="16">
        <v>42629</v>
      </c>
      <c r="D252" s="16">
        <v>42629</v>
      </c>
      <c r="E252">
        <v>2016184</v>
      </c>
      <c r="F252" t="s">
        <v>64</v>
      </c>
      <c r="G252" t="s">
        <v>65</v>
      </c>
      <c r="H252" t="s">
        <v>86</v>
      </c>
      <c r="I252" t="s">
        <v>67</v>
      </c>
      <c r="J252" t="s">
        <v>68</v>
      </c>
      <c r="K252" t="s">
        <v>69</v>
      </c>
      <c r="L252" t="s">
        <v>187</v>
      </c>
      <c r="N252" t="s">
        <v>161</v>
      </c>
      <c r="O252" t="s">
        <v>162</v>
      </c>
      <c r="P252" s="3" t="s">
        <v>1568</v>
      </c>
      <c r="Q252" t="s">
        <v>1569</v>
      </c>
      <c r="R252" t="s">
        <v>1570</v>
      </c>
      <c r="S252" t="s">
        <v>1571</v>
      </c>
      <c r="T252" t="s">
        <v>1572</v>
      </c>
      <c r="U252" t="s">
        <v>182</v>
      </c>
      <c r="V252" t="s">
        <v>145</v>
      </c>
      <c r="W252">
        <v>3451</v>
      </c>
      <c r="X252" t="s">
        <v>1573</v>
      </c>
      <c r="Y252" t="s">
        <v>1574</v>
      </c>
      <c r="Z252">
        <v>57.6</v>
      </c>
      <c r="AB252" t="s">
        <v>112</v>
      </c>
      <c r="AC252" t="s">
        <v>164</v>
      </c>
      <c r="AD252" t="s">
        <v>1575</v>
      </c>
      <c r="AE252" s="3"/>
      <c r="AF252" s="3"/>
      <c r="AG252">
        <v>0</v>
      </c>
      <c r="AH252" t="s">
        <v>82</v>
      </c>
      <c r="AI252" s="18">
        <v>0</v>
      </c>
      <c r="AJ252">
        <v>0</v>
      </c>
      <c r="AK252">
        <v>0</v>
      </c>
      <c r="AL252">
        <v>0</v>
      </c>
      <c r="AM252" s="19" t="s">
        <v>82</v>
      </c>
      <c r="AN252">
        <v>0</v>
      </c>
      <c r="AO252">
        <v>0</v>
      </c>
      <c r="AP252">
        <v>0</v>
      </c>
      <c r="AQ252">
        <v>0</v>
      </c>
      <c r="AR252" s="19" t="s">
        <v>82</v>
      </c>
      <c r="AS252">
        <v>0</v>
      </c>
      <c r="AT252" s="20">
        <f>IF(t_ExtractAll[[#This Row],[Currency]]="GBP",t_ExtractAll[[#This Row],[Claimed Amount]]*$BD$2,IF(t_ExtractAll[[#This Row],[Currency]]="USD",t_ExtractAll[[#This Row],[Claimed Amount]]*$BD$3,IF(t_ExtractAll[[#This Row],[Currency]]="MXN",t_ExtractAll[[#This Row],[Claimed Amount]]*$BD$4,t_ExtractAll[[#This Row],[Claimed Amount]])))</f>
        <v>0</v>
      </c>
      <c r="AU252" s="20">
        <f>IF(t_ExtractAll[[#This Row],[Currency2]]="GBP",t_ExtractAll[[#This Row],[Accruals Plant]]*$BD$2,IF(t_ExtractAll[[#This Row],[Currency2]]="USD",t_ExtractAll[[#This Row],[Accruals Plant]]*$BD$3,IF(t_ExtractAll[[#This Row],[Currency2]]="MXN",t_ExtractAll[[#This Row],[Accruals Plant]]*$BD$4,t_ExtractAll[[#This Row],[Accruals Plant]])))</f>
        <v>0</v>
      </c>
      <c r="AV252" s="20">
        <f>IF(t_ExtractAll[[#This Row],[IMD_Currency]]="GBP",t_ExtractAll[[#This Row],[Accruals ABII]]*$BD$2,IF(t_ExtractAll[[#This Row],[IMD_Currency]]="USD",t_ExtractAll[[#This Row],[Accruals ABII]]*$BD$3,t_ExtractAll[[#This Row],[Accruals ABII]]))</f>
        <v>0</v>
      </c>
      <c r="AW2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2" s="20">
        <f>IF(t_ExtractAll[[#This Row],[IMD_Currency]]="GBP",t_ExtractAll[[#This Row],[Amount Accepted (ABII)]]*$BD$2,IF(t_ExtractAll[[#This Row],[IMD_Currency]]="USD",t_ExtractAll[[#This Row],[Amount Accepted (ABII)]]*$BD$3,t_ExtractAll[[#This Row],[Amount Accepted (ABII)]]))</f>
        <v>0</v>
      </c>
      <c r="AY252" s="20">
        <f>IF((t_ExtractAll[[#This Row],[Amount Accepted ABII '[EUR']]]-t_ExtractAll[[#This Row],[Amount Accepted Plant '[EUR']]])&lt;0,0,t_ExtractAll[[#This Row],[Amount Accepted ABII '[EUR']]]-t_ExtractAll[[#This Row],[Amount Accepted Plant '[EUR']]])</f>
        <v>0</v>
      </c>
      <c r="AZ2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3" spans="1:52" ht="14.25" hidden="1" customHeight="1" x14ac:dyDescent="0.25">
      <c r="A253" t="s">
        <v>1576</v>
      </c>
      <c r="B253" s="16">
        <v>42426</v>
      </c>
      <c r="C253" s="16">
        <v>42429</v>
      </c>
      <c r="D253" s="16">
        <v>42429</v>
      </c>
      <c r="E253">
        <v>2016185</v>
      </c>
      <c r="F253" t="s">
        <v>64</v>
      </c>
      <c r="G253" t="s">
        <v>241</v>
      </c>
      <c r="H253" t="s">
        <v>86</v>
      </c>
      <c r="I253" t="s">
        <v>242</v>
      </c>
      <c r="J253" t="s">
        <v>68</v>
      </c>
      <c r="K253" t="s">
        <v>88</v>
      </c>
      <c r="L253" t="s">
        <v>225</v>
      </c>
      <c r="N253" t="s">
        <v>90</v>
      </c>
      <c r="O253" t="s">
        <v>91</v>
      </c>
      <c r="P253" s="3" t="s">
        <v>1577</v>
      </c>
      <c r="Q253">
        <v>8079921</v>
      </c>
      <c r="R253" t="s">
        <v>1578</v>
      </c>
      <c r="S253">
        <v>80342490</v>
      </c>
      <c r="T253" t="s">
        <v>1579</v>
      </c>
      <c r="U253" t="s">
        <v>182</v>
      </c>
      <c r="V253" t="s">
        <v>109</v>
      </c>
      <c r="W253">
        <v>10622</v>
      </c>
      <c r="X253" t="s">
        <v>424</v>
      </c>
      <c r="Y253" t="s">
        <v>976</v>
      </c>
      <c r="Z253">
        <v>0.96</v>
      </c>
      <c r="AB253" t="s">
        <v>97</v>
      </c>
      <c r="AC253" t="s">
        <v>98</v>
      </c>
      <c r="AD253" t="s">
        <v>1580</v>
      </c>
      <c r="AE253" s="3"/>
      <c r="AF253" s="3"/>
      <c r="AG253">
        <v>0</v>
      </c>
      <c r="AH253" t="s">
        <v>82</v>
      </c>
      <c r="AI253" s="18">
        <v>0</v>
      </c>
      <c r="AJ253">
        <v>0</v>
      </c>
      <c r="AK253">
        <v>0</v>
      </c>
      <c r="AM253" s="19" t="s">
        <v>82</v>
      </c>
      <c r="AN253">
        <v>48.933</v>
      </c>
      <c r="AO253">
        <v>0</v>
      </c>
      <c r="AP253">
        <v>48.933</v>
      </c>
      <c r="AR253" s="19" t="s">
        <v>82</v>
      </c>
      <c r="AS253">
        <v>0</v>
      </c>
      <c r="AT253" s="20">
        <f>IF(t_ExtractAll[[#This Row],[Currency]]="GBP",t_ExtractAll[[#This Row],[Claimed Amount]]*$BD$2,IF(t_ExtractAll[[#This Row],[Currency]]="USD",t_ExtractAll[[#This Row],[Claimed Amount]]*$BD$3,IF(t_ExtractAll[[#This Row],[Currency]]="MXN",t_ExtractAll[[#This Row],[Claimed Amount]]*$BD$4,t_ExtractAll[[#This Row],[Claimed Amount]])))</f>
        <v>0</v>
      </c>
      <c r="AU253" s="20">
        <f>IF(t_ExtractAll[[#This Row],[Currency2]]="GBP",t_ExtractAll[[#This Row],[Accruals Plant]]*$BD$2,IF(t_ExtractAll[[#This Row],[Currency2]]="USD",t_ExtractAll[[#This Row],[Accruals Plant]]*$BD$3,IF(t_ExtractAll[[#This Row],[Currency2]]="MXN",t_ExtractAll[[#This Row],[Accruals Plant]]*$BD$4,t_ExtractAll[[#This Row],[Accruals Plant]])))</f>
        <v>48.933</v>
      </c>
      <c r="AV253" s="20">
        <f>IF(t_ExtractAll[[#This Row],[IMD_Currency]]="GBP",t_ExtractAll[[#This Row],[Accruals ABII]]*$BD$2,IF(t_ExtractAll[[#This Row],[IMD_Currency]]="USD",t_ExtractAll[[#This Row],[Accruals ABII]]*$BD$3,t_ExtractAll[[#This Row],[Accruals ABII]]))</f>
        <v>0</v>
      </c>
      <c r="AW2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3" s="20">
        <f>IF(t_ExtractAll[[#This Row],[IMD_Currency]]="GBP",t_ExtractAll[[#This Row],[Amount Accepted (ABII)]]*$BD$2,IF(t_ExtractAll[[#This Row],[IMD_Currency]]="USD",t_ExtractAll[[#This Row],[Amount Accepted (ABII)]]*$BD$3,t_ExtractAll[[#This Row],[Amount Accepted (ABII)]]))</f>
        <v>0</v>
      </c>
      <c r="AY253" s="20">
        <f>IF((t_ExtractAll[[#This Row],[Amount Accepted ABII '[EUR']]]-t_ExtractAll[[#This Row],[Amount Accepted Plant '[EUR']]])&lt;0,0,t_ExtractAll[[#This Row],[Amount Accepted ABII '[EUR']]]-t_ExtractAll[[#This Row],[Amount Accepted Plant '[EUR']]])</f>
        <v>0</v>
      </c>
      <c r="AZ2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4" spans="1:52" ht="14.25" hidden="1" customHeight="1" x14ac:dyDescent="0.25">
      <c r="A254" t="s">
        <v>1581</v>
      </c>
      <c r="B254" s="16">
        <v>42429</v>
      </c>
      <c r="C254" s="16">
        <v>42522</v>
      </c>
      <c r="D254" s="16">
        <v>42522</v>
      </c>
      <c r="E254">
        <v>2016186</v>
      </c>
      <c r="F254" t="s">
        <v>64</v>
      </c>
      <c r="G254" t="s">
        <v>286</v>
      </c>
      <c r="H254" t="s">
        <v>287</v>
      </c>
      <c r="I254" t="s">
        <v>288</v>
      </c>
      <c r="J254" t="s">
        <v>118</v>
      </c>
      <c r="K254" t="s">
        <v>69</v>
      </c>
      <c r="L254" t="s">
        <v>1237</v>
      </c>
      <c r="N254" t="s">
        <v>90</v>
      </c>
      <c r="O254" t="s">
        <v>738</v>
      </c>
      <c r="P254" s="3" t="s">
        <v>1582</v>
      </c>
      <c r="Q254">
        <v>8064247</v>
      </c>
      <c r="R254" t="s">
        <v>1202</v>
      </c>
      <c r="T254" t="s">
        <v>1583</v>
      </c>
      <c r="U254" t="s">
        <v>75</v>
      </c>
      <c r="V254" t="s">
        <v>76</v>
      </c>
      <c r="W254">
        <v>51137</v>
      </c>
      <c r="X254" t="s">
        <v>293</v>
      </c>
      <c r="Y254" t="s">
        <v>1584</v>
      </c>
      <c r="Z254">
        <v>325.464</v>
      </c>
      <c r="AB254" t="s">
        <v>97</v>
      </c>
      <c r="AC254" t="s">
        <v>743</v>
      </c>
      <c r="AD254" s="3" t="s">
        <v>1585</v>
      </c>
      <c r="AE254" s="3"/>
      <c r="AF254" s="3"/>
      <c r="AG254">
        <v>4183.99</v>
      </c>
      <c r="AH254" t="s">
        <v>100</v>
      </c>
      <c r="AI254" s="18">
        <v>0</v>
      </c>
      <c r="AJ254">
        <v>4183.99</v>
      </c>
      <c r="AK254">
        <v>4183.99</v>
      </c>
      <c r="AL254">
        <v>4183.99</v>
      </c>
      <c r="AM254" s="19" t="s">
        <v>82</v>
      </c>
      <c r="AN254">
        <v>0</v>
      </c>
      <c r="AO254">
        <v>0</v>
      </c>
      <c r="AP254">
        <v>0</v>
      </c>
      <c r="AQ254">
        <v>0</v>
      </c>
      <c r="AR254" s="19" t="s">
        <v>100</v>
      </c>
      <c r="AS254">
        <v>4183.99</v>
      </c>
      <c r="AT254" s="20">
        <f>IF(t_ExtractAll[[#This Row],[Currency]]="GBP",t_ExtractAll[[#This Row],[Claimed Amount]]*$BD$2,IF(t_ExtractAll[[#This Row],[Currency]]="USD",t_ExtractAll[[#This Row],[Claimed Amount]]*$BD$3,IF(t_ExtractAll[[#This Row],[Currency]]="MXN",t_ExtractAll[[#This Row],[Claimed Amount]]*$BD$4,t_ExtractAll[[#This Row],[Claimed Amount]])))</f>
        <v>3827.9324510000001</v>
      </c>
      <c r="AU254" s="20">
        <f>IF(t_ExtractAll[[#This Row],[Currency2]]="GBP",t_ExtractAll[[#This Row],[Accruals Plant]]*$BD$2,IF(t_ExtractAll[[#This Row],[Currency2]]="USD",t_ExtractAll[[#This Row],[Accruals Plant]]*$BD$3,IF(t_ExtractAll[[#This Row],[Currency2]]="MXN",t_ExtractAll[[#This Row],[Accruals Plant]]*$BD$4,t_ExtractAll[[#This Row],[Accruals Plant]])))</f>
        <v>0</v>
      </c>
      <c r="AV254" s="20">
        <f>IF(t_ExtractAll[[#This Row],[IMD_Currency]]="GBP",t_ExtractAll[[#This Row],[Accruals ABII]]*$BD$2,IF(t_ExtractAll[[#This Row],[IMD_Currency]]="USD",t_ExtractAll[[#This Row],[Accruals ABII]]*$BD$3,t_ExtractAll[[#This Row],[Accruals ABII]]))</f>
        <v>4183.99</v>
      </c>
      <c r="AW2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4" s="20">
        <f>IF(t_ExtractAll[[#This Row],[IMD_Currency]]="GBP",t_ExtractAll[[#This Row],[Amount Accepted (ABII)]]*$BD$2,IF(t_ExtractAll[[#This Row],[IMD_Currency]]="USD",t_ExtractAll[[#This Row],[Amount Accepted (ABII)]]*$BD$3,t_ExtractAll[[#This Row],[Amount Accepted (ABII)]]))</f>
        <v>4183.99</v>
      </c>
      <c r="AY254" s="20">
        <f>IF((t_ExtractAll[[#This Row],[Amount Accepted ABII '[EUR']]]-t_ExtractAll[[#This Row],[Amount Accepted Plant '[EUR']]])&lt;0,0,t_ExtractAll[[#This Row],[Amount Accepted ABII '[EUR']]]-t_ExtractAll[[#This Row],[Amount Accepted Plant '[EUR']]])</f>
        <v>4183.99</v>
      </c>
      <c r="AZ2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55" spans="1:52" ht="14.25" hidden="1" customHeight="1" x14ac:dyDescent="0.25">
      <c r="A255" t="s">
        <v>1586</v>
      </c>
      <c r="B255" s="16">
        <v>42425</v>
      </c>
      <c r="C255" s="16">
        <v>42436</v>
      </c>
      <c r="D255" s="16">
        <v>42436</v>
      </c>
      <c r="E255">
        <v>2016188</v>
      </c>
      <c r="F255" t="s">
        <v>64</v>
      </c>
      <c r="G255" t="s">
        <v>649</v>
      </c>
      <c r="H255" t="s">
        <v>576</v>
      </c>
      <c r="I255" t="s">
        <v>650</v>
      </c>
      <c r="J255" t="s">
        <v>118</v>
      </c>
      <c r="K255" t="s">
        <v>88</v>
      </c>
      <c r="L255" t="s">
        <v>70</v>
      </c>
      <c r="N255" t="s">
        <v>71</v>
      </c>
      <c r="O255" t="s">
        <v>361</v>
      </c>
      <c r="P255" t="s">
        <v>1587</v>
      </c>
      <c r="Q255">
        <v>8221932</v>
      </c>
      <c r="R255" t="s">
        <v>1588</v>
      </c>
      <c r="U255" t="s">
        <v>75</v>
      </c>
      <c r="V255" t="s">
        <v>76</v>
      </c>
      <c r="W255">
        <v>52536</v>
      </c>
      <c r="X255" t="s">
        <v>653</v>
      </c>
      <c r="Y255" t="s">
        <v>1589</v>
      </c>
      <c r="Z255">
        <v>1410.912</v>
      </c>
      <c r="AB255" t="s">
        <v>79</v>
      </c>
      <c r="AC255" t="s">
        <v>80</v>
      </c>
      <c r="AE255" s="3"/>
      <c r="AF255" s="3"/>
      <c r="AG255">
        <v>0</v>
      </c>
      <c r="AH255" t="s">
        <v>82</v>
      </c>
      <c r="AI255" s="18">
        <v>0</v>
      </c>
      <c r="AJ255">
        <v>0</v>
      </c>
      <c r="AK255">
        <v>0</v>
      </c>
      <c r="AM255" s="19" t="s">
        <v>82</v>
      </c>
      <c r="AN255">
        <v>0</v>
      </c>
      <c r="AO255">
        <v>0</v>
      </c>
      <c r="AP255">
        <v>0</v>
      </c>
      <c r="AR255" s="19" t="s">
        <v>82</v>
      </c>
      <c r="AS255">
        <v>0</v>
      </c>
      <c r="AT255" s="20">
        <f>IF(t_ExtractAll[[#This Row],[Currency]]="GBP",t_ExtractAll[[#This Row],[Claimed Amount]]*$BD$2,IF(t_ExtractAll[[#This Row],[Currency]]="USD",t_ExtractAll[[#This Row],[Claimed Amount]]*$BD$3,IF(t_ExtractAll[[#This Row],[Currency]]="MXN",t_ExtractAll[[#This Row],[Claimed Amount]]*$BD$4,t_ExtractAll[[#This Row],[Claimed Amount]])))</f>
        <v>0</v>
      </c>
      <c r="AU255" s="20">
        <f>IF(t_ExtractAll[[#This Row],[Currency2]]="GBP",t_ExtractAll[[#This Row],[Accruals Plant]]*$BD$2,IF(t_ExtractAll[[#This Row],[Currency2]]="USD",t_ExtractAll[[#This Row],[Accruals Plant]]*$BD$3,IF(t_ExtractAll[[#This Row],[Currency2]]="MXN",t_ExtractAll[[#This Row],[Accruals Plant]]*$BD$4,t_ExtractAll[[#This Row],[Accruals Plant]])))</f>
        <v>0</v>
      </c>
      <c r="AV255" s="20">
        <f>IF(t_ExtractAll[[#This Row],[IMD_Currency]]="GBP",t_ExtractAll[[#This Row],[Accruals ABII]]*$BD$2,IF(t_ExtractAll[[#This Row],[IMD_Currency]]="USD",t_ExtractAll[[#This Row],[Accruals ABII]]*$BD$3,t_ExtractAll[[#This Row],[Accruals ABII]]))</f>
        <v>0</v>
      </c>
      <c r="AW2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5" s="20">
        <f>IF(t_ExtractAll[[#This Row],[IMD_Currency]]="GBP",t_ExtractAll[[#This Row],[Amount Accepted (ABII)]]*$BD$2,IF(t_ExtractAll[[#This Row],[IMD_Currency]]="USD",t_ExtractAll[[#This Row],[Amount Accepted (ABII)]]*$BD$3,t_ExtractAll[[#This Row],[Amount Accepted (ABII)]]))</f>
        <v>0</v>
      </c>
      <c r="AY255" s="20">
        <f>IF((t_ExtractAll[[#This Row],[Amount Accepted ABII '[EUR']]]-t_ExtractAll[[#This Row],[Amount Accepted Plant '[EUR']]])&lt;0,0,t_ExtractAll[[#This Row],[Amount Accepted ABII '[EUR']]]-t_ExtractAll[[#This Row],[Amount Accepted Plant '[EUR']]])</f>
        <v>0</v>
      </c>
      <c r="AZ2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6" spans="1:52" ht="14.25" hidden="1" customHeight="1" x14ac:dyDescent="0.25">
      <c r="A256" t="s">
        <v>1590</v>
      </c>
      <c r="B256" s="16">
        <v>42429</v>
      </c>
      <c r="C256" s="16">
        <v>42429</v>
      </c>
      <c r="D256" s="16">
        <v>42432</v>
      </c>
      <c r="E256">
        <v>2016187</v>
      </c>
      <c r="F256" t="s">
        <v>64</v>
      </c>
      <c r="G256" t="s">
        <v>305</v>
      </c>
      <c r="H256" t="s">
        <v>306</v>
      </c>
      <c r="I256" t="s">
        <v>307</v>
      </c>
      <c r="J256" t="s">
        <v>118</v>
      </c>
      <c r="K256" t="s">
        <v>69</v>
      </c>
      <c r="L256" t="s">
        <v>308</v>
      </c>
      <c r="N256" t="s">
        <v>90</v>
      </c>
      <c r="O256" t="s">
        <v>91</v>
      </c>
      <c r="P256" t="s">
        <v>1591</v>
      </c>
      <c r="Q256">
        <v>8312202</v>
      </c>
      <c r="R256" t="s">
        <v>1592</v>
      </c>
      <c r="S256">
        <v>30552829</v>
      </c>
      <c r="U256" t="s">
        <v>341</v>
      </c>
      <c r="V256" t="s">
        <v>313</v>
      </c>
      <c r="W256">
        <v>35658</v>
      </c>
      <c r="X256" t="s">
        <v>342</v>
      </c>
      <c r="Y256" t="s">
        <v>1593</v>
      </c>
      <c r="Z256">
        <v>21.6</v>
      </c>
      <c r="AB256" t="s">
        <v>97</v>
      </c>
      <c r="AC256" t="s">
        <v>98</v>
      </c>
      <c r="AD256" t="s">
        <v>1594</v>
      </c>
      <c r="AE256" s="3"/>
      <c r="AF256" s="3"/>
      <c r="AG256">
        <v>0</v>
      </c>
      <c r="AH256" t="s">
        <v>82</v>
      </c>
      <c r="AI256" s="18">
        <v>0</v>
      </c>
      <c r="AJ256">
        <v>0</v>
      </c>
      <c r="AK256">
        <v>0</v>
      </c>
      <c r="AL256">
        <v>0</v>
      </c>
      <c r="AM256" s="19" t="s">
        <v>82</v>
      </c>
      <c r="AN256">
        <v>0</v>
      </c>
      <c r="AO256">
        <v>0</v>
      </c>
      <c r="AP256">
        <v>0</v>
      </c>
      <c r="AQ256">
        <v>0</v>
      </c>
      <c r="AR256" s="19" t="s">
        <v>82</v>
      </c>
      <c r="AS256">
        <v>0</v>
      </c>
      <c r="AT256" s="20">
        <f>IF(t_ExtractAll[[#This Row],[Currency]]="GBP",t_ExtractAll[[#This Row],[Claimed Amount]]*$BD$2,IF(t_ExtractAll[[#This Row],[Currency]]="USD",t_ExtractAll[[#This Row],[Claimed Amount]]*$BD$3,IF(t_ExtractAll[[#This Row],[Currency]]="MXN",t_ExtractAll[[#This Row],[Claimed Amount]]*$BD$4,t_ExtractAll[[#This Row],[Claimed Amount]])))</f>
        <v>0</v>
      </c>
      <c r="AU256" s="20">
        <f>IF(t_ExtractAll[[#This Row],[Currency2]]="GBP",t_ExtractAll[[#This Row],[Accruals Plant]]*$BD$2,IF(t_ExtractAll[[#This Row],[Currency2]]="USD",t_ExtractAll[[#This Row],[Accruals Plant]]*$BD$3,IF(t_ExtractAll[[#This Row],[Currency2]]="MXN",t_ExtractAll[[#This Row],[Accruals Plant]]*$BD$4,t_ExtractAll[[#This Row],[Accruals Plant]])))</f>
        <v>0</v>
      </c>
      <c r="AV256" s="20">
        <f>IF(t_ExtractAll[[#This Row],[IMD_Currency]]="GBP",t_ExtractAll[[#This Row],[Accruals ABII]]*$BD$2,IF(t_ExtractAll[[#This Row],[IMD_Currency]]="USD",t_ExtractAll[[#This Row],[Accruals ABII]]*$BD$3,t_ExtractAll[[#This Row],[Accruals ABII]]))</f>
        <v>0</v>
      </c>
      <c r="AW2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6" s="20">
        <f>IF(t_ExtractAll[[#This Row],[IMD_Currency]]="GBP",t_ExtractAll[[#This Row],[Amount Accepted (ABII)]]*$BD$2,IF(t_ExtractAll[[#This Row],[IMD_Currency]]="USD",t_ExtractAll[[#This Row],[Amount Accepted (ABII)]]*$BD$3,t_ExtractAll[[#This Row],[Amount Accepted (ABII)]]))</f>
        <v>0</v>
      </c>
      <c r="AY256" s="20">
        <f>IF((t_ExtractAll[[#This Row],[Amount Accepted ABII '[EUR']]]-t_ExtractAll[[#This Row],[Amount Accepted Plant '[EUR']]])&lt;0,0,t_ExtractAll[[#This Row],[Amount Accepted ABII '[EUR']]]-t_ExtractAll[[#This Row],[Amount Accepted Plant '[EUR']]])</f>
        <v>0</v>
      </c>
      <c r="AZ2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7" spans="1:52" ht="14.25" hidden="1" customHeight="1" x14ac:dyDescent="0.25">
      <c r="A257" t="s">
        <v>1595</v>
      </c>
      <c r="B257" s="16">
        <v>42429</v>
      </c>
      <c r="C257" s="16">
        <v>42430</v>
      </c>
      <c r="D257" s="16">
        <v>42431</v>
      </c>
      <c r="E257">
        <v>2016189</v>
      </c>
      <c r="F257" t="s">
        <v>64</v>
      </c>
      <c r="G257" t="s">
        <v>305</v>
      </c>
      <c r="H257" t="s">
        <v>306</v>
      </c>
      <c r="I257" t="s">
        <v>307</v>
      </c>
      <c r="J257" t="s">
        <v>118</v>
      </c>
      <c r="K257" t="s">
        <v>69</v>
      </c>
      <c r="L257" t="s">
        <v>308</v>
      </c>
      <c r="N257" t="s">
        <v>90</v>
      </c>
      <c r="O257" t="s">
        <v>91</v>
      </c>
      <c r="P257" t="s">
        <v>1596</v>
      </c>
      <c r="Q257">
        <v>8242446</v>
      </c>
      <c r="R257" t="s">
        <v>1597</v>
      </c>
      <c r="S257">
        <v>30556503</v>
      </c>
      <c r="U257" t="s">
        <v>341</v>
      </c>
      <c r="V257" t="s">
        <v>313</v>
      </c>
      <c r="W257">
        <v>35658</v>
      </c>
      <c r="X257" t="s">
        <v>342</v>
      </c>
      <c r="Y257" t="s">
        <v>607</v>
      </c>
      <c r="Z257">
        <v>10.8</v>
      </c>
      <c r="AB257" t="s">
        <v>97</v>
      </c>
      <c r="AC257" t="s">
        <v>98</v>
      </c>
      <c r="AD257" t="s">
        <v>1598</v>
      </c>
      <c r="AE257" s="3"/>
      <c r="AF257" s="3"/>
      <c r="AG257">
        <v>0</v>
      </c>
      <c r="AH257" t="s">
        <v>82</v>
      </c>
      <c r="AI257" s="18">
        <v>0</v>
      </c>
      <c r="AJ257">
        <v>0</v>
      </c>
      <c r="AK257">
        <v>0</v>
      </c>
      <c r="AL257">
        <v>0</v>
      </c>
      <c r="AM257" s="19" t="s">
        <v>82</v>
      </c>
      <c r="AN257">
        <v>0</v>
      </c>
      <c r="AO257">
        <v>0</v>
      </c>
      <c r="AP257">
        <v>0</v>
      </c>
      <c r="AQ257">
        <v>0</v>
      </c>
      <c r="AR257" s="19" t="s">
        <v>82</v>
      </c>
      <c r="AS257">
        <v>0</v>
      </c>
      <c r="AT257" s="20">
        <f>IF(t_ExtractAll[[#This Row],[Currency]]="GBP",t_ExtractAll[[#This Row],[Claimed Amount]]*$BD$2,IF(t_ExtractAll[[#This Row],[Currency]]="USD",t_ExtractAll[[#This Row],[Claimed Amount]]*$BD$3,IF(t_ExtractAll[[#This Row],[Currency]]="MXN",t_ExtractAll[[#This Row],[Claimed Amount]]*$BD$4,t_ExtractAll[[#This Row],[Claimed Amount]])))</f>
        <v>0</v>
      </c>
      <c r="AU257" s="20">
        <f>IF(t_ExtractAll[[#This Row],[Currency2]]="GBP",t_ExtractAll[[#This Row],[Accruals Plant]]*$BD$2,IF(t_ExtractAll[[#This Row],[Currency2]]="USD",t_ExtractAll[[#This Row],[Accruals Plant]]*$BD$3,IF(t_ExtractAll[[#This Row],[Currency2]]="MXN",t_ExtractAll[[#This Row],[Accruals Plant]]*$BD$4,t_ExtractAll[[#This Row],[Accruals Plant]])))</f>
        <v>0</v>
      </c>
      <c r="AV257" s="20">
        <f>IF(t_ExtractAll[[#This Row],[IMD_Currency]]="GBP",t_ExtractAll[[#This Row],[Accruals ABII]]*$BD$2,IF(t_ExtractAll[[#This Row],[IMD_Currency]]="USD",t_ExtractAll[[#This Row],[Accruals ABII]]*$BD$3,t_ExtractAll[[#This Row],[Accruals ABII]]))</f>
        <v>0</v>
      </c>
      <c r="AW2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7" s="20">
        <f>IF(t_ExtractAll[[#This Row],[IMD_Currency]]="GBP",t_ExtractAll[[#This Row],[Amount Accepted (ABII)]]*$BD$2,IF(t_ExtractAll[[#This Row],[IMD_Currency]]="USD",t_ExtractAll[[#This Row],[Amount Accepted (ABII)]]*$BD$3,t_ExtractAll[[#This Row],[Amount Accepted (ABII)]]))</f>
        <v>0</v>
      </c>
      <c r="AY257" s="20">
        <f>IF((t_ExtractAll[[#This Row],[Amount Accepted ABII '[EUR']]]-t_ExtractAll[[#This Row],[Amount Accepted Plant '[EUR']]])&lt;0,0,t_ExtractAll[[#This Row],[Amount Accepted ABII '[EUR']]]-t_ExtractAll[[#This Row],[Amount Accepted Plant '[EUR']]])</f>
        <v>0</v>
      </c>
      <c r="AZ2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8" spans="1:52" ht="14.25" hidden="1" customHeight="1" x14ac:dyDescent="0.25">
      <c r="A258" t="s">
        <v>1599</v>
      </c>
      <c r="B258" s="16">
        <v>42429</v>
      </c>
      <c r="C258" s="16">
        <v>42543</v>
      </c>
      <c r="D258" s="16">
        <v>42543</v>
      </c>
      <c r="E258">
        <v>2016193</v>
      </c>
      <c r="F258" t="s">
        <v>64</v>
      </c>
      <c r="G258" t="s">
        <v>85</v>
      </c>
      <c r="H258" t="s">
        <v>86</v>
      </c>
      <c r="I258" t="s">
        <v>87</v>
      </c>
      <c r="J258" t="s">
        <v>68</v>
      </c>
      <c r="K258" t="s">
        <v>88</v>
      </c>
      <c r="L258" t="s">
        <v>546</v>
      </c>
      <c r="N258" t="s">
        <v>90</v>
      </c>
      <c r="O258" t="s">
        <v>131</v>
      </c>
      <c r="P258" s="3" t="s">
        <v>1600</v>
      </c>
      <c r="Q258" t="s">
        <v>1601</v>
      </c>
      <c r="R258" t="s">
        <v>1602</v>
      </c>
      <c r="T258" t="s">
        <v>1603</v>
      </c>
      <c r="U258" t="s">
        <v>75</v>
      </c>
      <c r="V258" t="s">
        <v>76</v>
      </c>
      <c r="W258">
        <v>45551</v>
      </c>
      <c r="X258" t="s">
        <v>1604</v>
      </c>
      <c r="Y258" t="s">
        <v>1605</v>
      </c>
      <c r="Z258">
        <v>19.958400000000001</v>
      </c>
      <c r="AB258" t="s">
        <v>97</v>
      </c>
      <c r="AC258" t="s">
        <v>98</v>
      </c>
      <c r="AD258" t="s">
        <v>99</v>
      </c>
      <c r="AE258" s="3"/>
      <c r="AF258" s="3"/>
      <c r="AG258">
        <v>0</v>
      </c>
      <c r="AH258" t="s">
        <v>82</v>
      </c>
      <c r="AI258" s="18">
        <v>0</v>
      </c>
      <c r="AJ258">
        <v>0</v>
      </c>
      <c r="AK258">
        <v>0</v>
      </c>
      <c r="AM258" s="19" t="s">
        <v>82</v>
      </c>
      <c r="AN258">
        <v>0</v>
      </c>
      <c r="AO258">
        <v>75.75</v>
      </c>
      <c r="AP258">
        <v>75.75</v>
      </c>
      <c r="AR258" s="19" t="s">
        <v>100</v>
      </c>
      <c r="AS258">
        <v>0</v>
      </c>
      <c r="AT258" s="20">
        <f>IF(t_ExtractAll[[#This Row],[Currency]]="GBP",t_ExtractAll[[#This Row],[Claimed Amount]]*$BD$2,IF(t_ExtractAll[[#This Row],[Currency]]="USD",t_ExtractAll[[#This Row],[Claimed Amount]]*$BD$3,IF(t_ExtractAll[[#This Row],[Currency]]="MXN",t_ExtractAll[[#This Row],[Claimed Amount]]*$BD$4,t_ExtractAll[[#This Row],[Claimed Amount]])))</f>
        <v>0</v>
      </c>
      <c r="AU258" s="20">
        <f>IF(t_ExtractAll[[#This Row],[Currency2]]="GBP",t_ExtractAll[[#This Row],[Accruals Plant]]*$BD$2,IF(t_ExtractAll[[#This Row],[Currency2]]="USD",t_ExtractAll[[#This Row],[Accruals Plant]]*$BD$3,IF(t_ExtractAll[[#This Row],[Currency2]]="MXN",t_ExtractAll[[#This Row],[Accruals Plant]]*$BD$4,t_ExtractAll[[#This Row],[Accruals Plant]])))</f>
        <v>69.303674999999998</v>
      </c>
      <c r="AV258" s="20">
        <f>IF(t_ExtractAll[[#This Row],[IMD_Currency]]="GBP",t_ExtractAll[[#This Row],[Accruals ABII]]*$BD$2,IF(t_ExtractAll[[#This Row],[IMD_Currency]]="USD",t_ExtractAll[[#This Row],[Accruals ABII]]*$BD$3,t_ExtractAll[[#This Row],[Accruals ABII]]))</f>
        <v>0</v>
      </c>
      <c r="AW2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8" s="20">
        <f>IF(t_ExtractAll[[#This Row],[IMD_Currency]]="GBP",t_ExtractAll[[#This Row],[Amount Accepted (ABII)]]*$BD$2,IF(t_ExtractAll[[#This Row],[IMD_Currency]]="USD",t_ExtractAll[[#This Row],[Amount Accepted (ABII)]]*$BD$3,t_ExtractAll[[#This Row],[Amount Accepted (ABII)]]))</f>
        <v>0</v>
      </c>
      <c r="AY258" s="20">
        <f>IF((t_ExtractAll[[#This Row],[Amount Accepted ABII '[EUR']]]-t_ExtractAll[[#This Row],[Amount Accepted Plant '[EUR']]])&lt;0,0,t_ExtractAll[[#This Row],[Amount Accepted ABII '[EUR']]]-t_ExtractAll[[#This Row],[Amount Accepted Plant '[EUR']]])</f>
        <v>0</v>
      </c>
      <c r="AZ2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59" spans="1:52" ht="14.25" hidden="1" customHeight="1" x14ac:dyDescent="0.25">
      <c r="A259" t="s">
        <v>1606</v>
      </c>
      <c r="B259" s="16">
        <v>42429</v>
      </c>
      <c r="C259" s="16">
        <v>42543</v>
      </c>
      <c r="D259" s="16">
        <v>42543</v>
      </c>
      <c r="E259">
        <v>2016190</v>
      </c>
      <c r="F259" t="s">
        <v>64</v>
      </c>
      <c r="G259" t="s">
        <v>85</v>
      </c>
      <c r="H259" t="s">
        <v>86</v>
      </c>
      <c r="I259" t="s">
        <v>87</v>
      </c>
      <c r="J259" t="s">
        <v>68</v>
      </c>
      <c r="K259" t="s">
        <v>88</v>
      </c>
      <c r="L259" t="s">
        <v>130</v>
      </c>
      <c r="N259" t="s">
        <v>90</v>
      </c>
      <c r="O259" t="s">
        <v>547</v>
      </c>
      <c r="P259" s="3" t="s">
        <v>1607</v>
      </c>
      <c r="Q259" t="s">
        <v>1608</v>
      </c>
      <c r="R259" t="s">
        <v>1609</v>
      </c>
      <c r="T259" t="s">
        <v>1610</v>
      </c>
      <c r="U259" t="s">
        <v>75</v>
      </c>
      <c r="V259" t="s">
        <v>76</v>
      </c>
      <c r="W259">
        <v>48466</v>
      </c>
      <c r="X259" t="s">
        <v>508</v>
      </c>
      <c r="Y259" t="s">
        <v>425</v>
      </c>
      <c r="Z259">
        <v>0.89100000000000001</v>
      </c>
      <c r="AB259" t="s">
        <v>97</v>
      </c>
      <c r="AC259" t="s">
        <v>98</v>
      </c>
      <c r="AD259" t="s">
        <v>1611</v>
      </c>
      <c r="AE259" s="3"/>
      <c r="AF259" s="3"/>
      <c r="AG259">
        <v>242.36</v>
      </c>
      <c r="AH259" t="s">
        <v>100</v>
      </c>
      <c r="AI259" s="18">
        <v>0</v>
      </c>
      <c r="AJ259">
        <v>0</v>
      </c>
      <c r="AK259">
        <v>0</v>
      </c>
      <c r="AM259" s="19" t="s">
        <v>82</v>
      </c>
      <c r="AN259">
        <v>0</v>
      </c>
      <c r="AO259">
        <v>242.36</v>
      </c>
      <c r="AP259">
        <v>242.36</v>
      </c>
      <c r="AR259" s="19" t="s">
        <v>100</v>
      </c>
      <c r="AS259">
        <v>0</v>
      </c>
      <c r="AT259" s="20">
        <f>IF(t_ExtractAll[[#This Row],[Currency]]="GBP",t_ExtractAll[[#This Row],[Claimed Amount]]*$BD$2,IF(t_ExtractAll[[#This Row],[Currency]]="USD",t_ExtractAll[[#This Row],[Claimed Amount]]*$BD$3,IF(t_ExtractAll[[#This Row],[Currency]]="MXN",t_ExtractAll[[#This Row],[Claimed Amount]]*$BD$4,t_ExtractAll[[#This Row],[Claimed Amount]])))</f>
        <v>221.73516400000003</v>
      </c>
      <c r="AU259" s="20">
        <f>IF(t_ExtractAll[[#This Row],[Currency2]]="GBP",t_ExtractAll[[#This Row],[Accruals Plant]]*$BD$2,IF(t_ExtractAll[[#This Row],[Currency2]]="USD",t_ExtractAll[[#This Row],[Accruals Plant]]*$BD$3,IF(t_ExtractAll[[#This Row],[Currency2]]="MXN",t_ExtractAll[[#This Row],[Accruals Plant]]*$BD$4,t_ExtractAll[[#This Row],[Accruals Plant]])))</f>
        <v>221.73516400000003</v>
      </c>
      <c r="AV259" s="20">
        <f>IF(t_ExtractAll[[#This Row],[IMD_Currency]]="GBP",t_ExtractAll[[#This Row],[Accruals ABII]]*$BD$2,IF(t_ExtractAll[[#This Row],[IMD_Currency]]="USD",t_ExtractAll[[#This Row],[Accruals ABII]]*$BD$3,t_ExtractAll[[#This Row],[Accruals ABII]]))</f>
        <v>0</v>
      </c>
      <c r="AW2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59" s="20">
        <f>IF(t_ExtractAll[[#This Row],[IMD_Currency]]="GBP",t_ExtractAll[[#This Row],[Amount Accepted (ABII)]]*$BD$2,IF(t_ExtractAll[[#This Row],[IMD_Currency]]="USD",t_ExtractAll[[#This Row],[Amount Accepted (ABII)]]*$BD$3,t_ExtractAll[[#This Row],[Amount Accepted (ABII)]]))</f>
        <v>0</v>
      </c>
      <c r="AY259" s="20">
        <f>IF((t_ExtractAll[[#This Row],[Amount Accepted ABII '[EUR']]]-t_ExtractAll[[#This Row],[Amount Accepted Plant '[EUR']]])&lt;0,0,t_ExtractAll[[#This Row],[Amount Accepted ABII '[EUR']]]-t_ExtractAll[[#This Row],[Amount Accepted Plant '[EUR']]])</f>
        <v>0</v>
      </c>
      <c r="AZ2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260" spans="1:52" ht="14.25" hidden="1" customHeight="1" x14ac:dyDescent="0.25">
      <c r="A260" t="s">
        <v>1612</v>
      </c>
      <c r="B260" s="16">
        <v>42432</v>
      </c>
      <c r="C260" s="16">
        <v>42492</v>
      </c>
      <c r="D260" s="16">
        <v>42492</v>
      </c>
      <c r="E260">
        <v>2016216</v>
      </c>
      <c r="F260" t="s">
        <v>64</v>
      </c>
      <c r="G260" t="s">
        <v>1068</v>
      </c>
      <c r="H260" t="s">
        <v>306</v>
      </c>
      <c r="I260" t="s">
        <v>313</v>
      </c>
      <c r="J260" t="s">
        <v>118</v>
      </c>
      <c r="K260" t="s">
        <v>69</v>
      </c>
      <c r="L260" t="s">
        <v>139</v>
      </c>
      <c r="N260" t="s">
        <v>90</v>
      </c>
      <c r="O260" t="s">
        <v>91</v>
      </c>
      <c r="P260" t="s">
        <v>1613</v>
      </c>
      <c r="Q260">
        <v>8346415</v>
      </c>
      <c r="R260" t="s">
        <v>1614</v>
      </c>
      <c r="U260" t="s">
        <v>144</v>
      </c>
      <c r="V260" t="s">
        <v>145</v>
      </c>
      <c r="W260">
        <v>31771</v>
      </c>
      <c r="X260" t="s">
        <v>1615</v>
      </c>
      <c r="Y260" t="s">
        <v>1616</v>
      </c>
      <c r="Z260">
        <v>1.9008</v>
      </c>
      <c r="AB260" t="s">
        <v>97</v>
      </c>
      <c r="AC260" t="s">
        <v>98</v>
      </c>
      <c r="AD260" t="s">
        <v>1617</v>
      </c>
      <c r="AE260" s="3"/>
      <c r="AF260" s="3"/>
      <c r="AG260">
        <v>132.47999999999999</v>
      </c>
      <c r="AH260" t="s">
        <v>523</v>
      </c>
      <c r="AI260" s="18">
        <v>132.47999999999999</v>
      </c>
      <c r="AJ260">
        <v>0</v>
      </c>
      <c r="AK260">
        <v>132.47999999999999</v>
      </c>
      <c r="AL260">
        <v>132.47999999999999</v>
      </c>
      <c r="AM260" s="19" t="s">
        <v>82</v>
      </c>
      <c r="AN260">
        <v>0</v>
      </c>
      <c r="AO260">
        <v>0</v>
      </c>
      <c r="AP260">
        <v>0</v>
      </c>
      <c r="AQ260">
        <v>0</v>
      </c>
      <c r="AR260" s="19" t="s">
        <v>82</v>
      </c>
      <c r="AS260">
        <v>0</v>
      </c>
      <c r="AT260" s="20">
        <f>IF(t_ExtractAll[[#This Row],[Currency]]="GBP",t_ExtractAll[[#This Row],[Claimed Amount]]*$BD$2,IF(t_ExtractAll[[#This Row],[Currency]]="USD",t_ExtractAll[[#This Row],[Claimed Amount]]*$BD$3,IF(t_ExtractAll[[#This Row],[Currency]]="MXN",t_ExtractAll[[#This Row],[Claimed Amount]]*$BD$4,t_ExtractAll[[#This Row],[Claimed Amount]])))</f>
        <v>156.82982399999997</v>
      </c>
      <c r="AU260" s="20">
        <f>IF(t_ExtractAll[[#This Row],[Currency2]]="GBP",t_ExtractAll[[#This Row],[Accruals Plant]]*$BD$2,IF(t_ExtractAll[[#This Row],[Currency2]]="USD",t_ExtractAll[[#This Row],[Accruals Plant]]*$BD$3,IF(t_ExtractAll[[#This Row],[Currency2]]="MXN",t_ExtractAll[[#This Row],[Accruals Plant]]*$BD$4,t_ExtractAll[[#This Row],[Accruals Plant]])))</f>
        <v>0</v>
      </c>
      <c r="AV260" s="20">
        <f>IF(t_ExtractAll[[#This Row],[IMD_Currency]]="GBP",t_ExtractAll[[#This Row],[Accruals ABII]]*$BD$2,IF(t_ExtractAll[[#This Row],[IMD_Currency]]="USD",t_ExtractAll[[#This Row],[Accruals ABII]]*$BD$3,t_ExtractAll[[#This Row],[Accruals ABII]]))</f>
        <v>132.47999999999999</v>
      </c>
      <c r="AW2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0" s="20">
        <f>IF(t_ExtractAll[[#This Row],[IMD_Currency]]="GBP",t_ExtractAll[[#This Row],[Amount Accepted (ABII)]]*$BD$2,IF(t_ExtractAll[[#This Row],[IMD_Currency]]="USD",t_ExtractAll[[#This Row],[Amount Accepted (ABII)]]*$BD$3,t_ExtractAll[[#This Row],[Amount Accepted (ABII)]]))</f>
        <v>132.47999999999999</v>
      </c>
      <c r="AY260" s="20">
        <f>IF((t_ExtractAll[[#This Row],[Amount Accepted ABII '[EUR']]]-t_ExtractAll[[#This Row],[Amount Accepted Plant '[EUR']]])&lt;0,0,t_ExtractAll[[#This Row],[Amount Accepted ABII '[EUR']]]-t_ExtractAll[[#This Row],[Amount Accepted Plant '[EUR']]])</f>
        <v>132.47999999999999</v>
      </c>
      <c r="AZ2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261" spans="1:52" ht="14.25" hidden="1" customHeight="1" x14ac:dyDescent="0.25">
      <c r="A261" t="s">
        <v>1618</v>
      </c>
      <c r="B261" s="16">
        <v>42436</v>
      </c>
      <c r="C261" s="16">
        <v>42437</v>
      </c>
      <c r="D261" s="16">
        <v>42443</v>
      </c>
      <c r="E261">
        <v>2016218</v>
      </c>
      <c r="F261" t="s">
        <v>64</v>
      </c>
      <c r="G261" t="s">
        <v>1619</v>
      </c>
      <c r="H261" t="s">
        <v>66</v>
      </c>
      <c r="I261" t="s">
        <v>1620</v>
      </c>
      <c r="J261" t="s">
        <v>118</v>
      </c>
      <c r="K261" t="s">
        <v>69</v>
      </c>
      <c r="L261" t="s">
        <v>195</v>
      </c>
      <c r="N261" t="s">
        <v>161</v>
      </c>
      <c r="O261" t="s">
        <v>416</v>
      </c>
      <c r="P261" s="3" t="s">
        <v>1621</v>
      </c>
      <c r="Q261" t="s">
        <v>1622</v>
      </c>
      <c r="U261" t="s">
        <v>369</v>
      </c>
      <c r="V261" t="s">
        <v>145</v>
      </c>
      <c r="W261">
        <v>49142</v>
      </c>
      <c r="X261" t="s">
        <v>1461</v>
      </c>
      <c r="Y261" t="s">
        <v>1623</v>
      </c>
      <c r="Z261">
        <v>17.28</v>
      </c>
      <c r="AB261" t="s">
        <v>112</v>
      </c>
      <c r="AC261" t="s">
        <v>185</v>
      </c>
      <c r="AE261" s="3"/>
      <c r="AF261" s="3"/>
      <c r="AG261">
        <v>424</v>
      </c>
      <c r="AH261" t="s">
        <v>82</v>
      </c>
      <c r="AI261" s="18">
        <v>0</v>
      </c>
      <c r="AJ261">
        <v>424</v>
      </c>
      <c r="AK261">
        <v>424</v>
      </c>
      <c r="AL261">
        <v>424</v>
      </c>
      <c r="AM261" s="19" t="s">
        <v>82</v>
      </c>
      <c r="AN261">
        <v>0</v>
      </c>
      <c r="AO261">
        <v>424</v>
      </c>
      <c r="AP261">
        <v>424</v>
      </c>
      <c r="AQ261">
        <v>424</v>
      </c>
      <c r="AR261" s="19" t="s">
        <v>82</v>
      </c>
      <c r="AS261">
        <v>0</v>
      </c>
      <c r="AT261" s="20">
        <f>IF(t_ExtractAll[[#This Row],[Currency]]="GBP",t_ExtractAll[[#This Row],[Claimed Amount]]*$BD$2,IF(t_ExtractAll[[#This Row],[Currency]]="USD",t_ExtractAll[[#This Row],[Claimed Amount]]*$BD$3,IF(t_ExtractAll[[#This Row],[Currency]]="MXN",t_ExtractAll[[#This Row],[Claimed Amount]]*$BD$4,t_ExtractAll[[#This Row],[Claimed Amount]])))</f>
        <v>424</v>
      </c>
      <c r="AU261" s="20">
        <f>IF(t_ExtractAll[[#This Row],[Currency2]]="GBP",t_ExtractAll[[#This Row],[Accruals Plant]]*$BD$2,IF(t_ExtractAll[[#This Row],[Currency2]]="USD",t_ExtractAll[[#This Row],[Accruals Plant]]*$BD$3,IF(t_ExtractAll[[#This Row],[Currency2]]="MXN",t_ExtractAll[[#This Row],[Accruals Plant]]*$BD$4,t_ExtractAll[[#This Row],[Accruals Plant]])))</f>
        <v>424</v>
      </c>
      <c r="AV261" s="20">
        <f>IF(t_ExtractAll[[#This Row],[IMD_Currency]]="GBP",t_ExtractAll[[#This Row],[Accruals ABII]]*$BD$2,IF(t_ExtractAll[[#This Row],[IMD_Currency]]="USD",t_ExtractAll[[#This Row],[Accruals ABII]]*$BD$3,t_ExtractAll[[#This Row],[Accruals ABII]]))</f>
        <v>424</v>
      </c>
      <c r="AW261" s="20">
        <f>IF(t_ExtractAll[[#This Row],[Currency2]]="GBP",t_ExtractAll[[#This Row],[PlantAmountAccepted]]*$BD$2,IF(t_ExtractAll[[#This Row],[Currency2]]="USD",t_ExtractAll[[#This Row],[PlantAmountAccepted]]*$BD$3,IF(t_ExtractAll[[#This Row],[Currency2]]="MXN",t_ExtractAll[[#This Row],[PlantAmountAccepted]]*$BD$4,t_ExtractAll[[#This Row],[PlantAmountAccepted]])))</f>
        <v>424</v>
      </c>
      <c r="AX261" s="20">
        <f>IF(t_ExtractAll[[#This Row],[IMD_Currency]]="GBP",t_ExtractAll[[#This Row],[Amount Accepted (ABII)]]*$BD$2,IF(t_ExtractAll[[#This Row],[IMD_Currency]]="USD",t_ExtractAll[[#This Row],[Amount Accepted (ABII)]]*$BD$3,t_ExtractAll[[#This Row],[Amount Accepted (ABII)]]))</f>
        <v>424</v>
      </c>
      <c r="AY261" s="20">
        <f>IF((t_ExtractAll[[#This Row],[Amount Accepted ABII '[EUR']]]-t_ExtractAll[[#This Row],[Amount Accepted Plant '[EUR']]])&lt;0,0,t_ExtractAll[[#This Row],[Amount Accepted ABII '[EUR']]]-t_ExtractAll[[#This Row],[Amount Accepted Plant '[EUR']]])</f>
        <v>0</v>
      </c>
      <c r="AZ2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262" spans="1:52" ht="14.25" hidden="1" customHeight="1" x14ac:dyDescent="0.25">
      <c r="A262" t="s">
        <v>1624</v>
      </c>
      <c r="B262" s="16">
        <v>42436</v>
      </c>
      <c r="C262" s="16">
        <v>42543</v>
      </c>
      <c r="D262" s="16">
        <v>42543</v>
      </c>
      <c r="E262">
        <v>2016219</v>
      </c>
      <c r="F262" t="s">
        <v>64</v>
      </c>
      <c r="G262" t="s">
        <v>1625</v>
      </c>
      <c r="H262" t="s">
        <v>66</v>
      </c>
      <c r="I262" t="s">
        <v>1626</v>
      </c>
      <c r="J262" t="s">
        <v>68</v>
      </c>
      <c r="K262" t="s">
        <v>88</v>
      </c>
      <c r="L262" t="s">
        <v>746</v>
      </c>
      <c r="N262" t="s">
        <v>90</v>
      </c>
      <c r="O262" t="s">
        <v>131</v>
      </c>
      <c r="P262" s="3" t="s">
        <v>1627</v>
      </c>
      <c r="Q262">
        <v>8167629</v>
      </c>
      <c r="R262">
        <v>4502878787</v>
      </c>
      <c r="T262" t="s">
        <v>1628</v>
      </c>
      <c r="U262" t="s">
        <v>75</v>
      </c>
      <c r="V262" t="s">
        <v>76</v>
      </c>
      <c r="W262">
        <v>44331</v>
      </c>
      <c r="X262" t="s">
        <v>1629</v>
      </c>
      <c r="Y262" t="s">
        <v>1630</v>
      </c>
      <c r="Z262">
        <v>39.788400000000003</v>
      </c>
      <c r="AB262" t="s">
        <v>97</v>
      </c>
      <c r="AC262" t="s">
        <v>98</v>
      </c>
      <c r="AD262" t="s">
        <v>1631</v>
      </c>
      <c r="AE262" s="3"/>
      <c r="AF262" s="3"/>
      <c r="AG262">
        <v>3497.83</v>
      </c>
      <c r="AH262" t="s">
        <v>82</v>
      </c>
      <c r="AI262" s="18">
        <v>0</v>
      </c>
      <c r="AJ262">
        <v>0</v>
      </c>
      <c r="AK262">
        <v>0</v>
      </c>
      <c r="AM262" s="19" t="s">
        <v>82</v>
      </c>
      <c r="AN262">
        <v>3497.83</v>
      </c>
      <c r="AO262">
        <v>0</v>
      </c>
      <c r="AP262">
        <v>3497.83</v>
      </c>
      <c r="AR262" s="19" t="s">
        <v>82</v>
      </c>
      <c r="AS262">
        <v>0</v>
      </c>
      <c r="AT262" s="20">
        <f>IF(t_ExtractAll[[#This Row],[Currency]]="GBP",t_ExtractAll[[#This Row],[Claimed Amount]]*$BD$2,IF(t_ExtractAll[[#This Row],[Currency]]="USD",t_ExtractAll[[#This Row],[Claimed Amount]]*$BD$3,IF(t_ExtractAll[[#This Row],[Currency]]="MXN",t_ExtractAll[[#This Row],[Claimed Amount]]*$BD$4,t_ExtractAll[[#This Row],[Claimed Amount]])))</f>
        <v>3497.83</v>
      </c>
      <c r="AU262" s="20">
        <f>IF(t_ExtractAll[[#This Row],[Currency2]]="GBP",t_ExtractAll[[#This Row],[Accruals Plant]]*$BD$2,IF(t_ExtractAll[[#This Row],[Currency2]]="USD",t_ExtractAll[[#This Row],[Accruals Plant]]*$BD$3,IF(t_ExtractAll[[#This Row],[Currency2]]="MXN",t_ExtractAll[[#This Row],[Accruals Plant]]*$BD$4,t_ExtractAll[[#This Row],[Accruals Plant]])))</f>
        <v>3497.83</v>
      </c>
      <c r="AV262" s="20">
        <f>IF(t_ExtractAll[[#This Row],[IMD_Currency]]="GBP",t_ExtractAll[[#This Row],[Accruals ABII]]*$BD$2,IF(t_ExtractAll[[#This Row],[IMD_Currency]]="USD",t_ExtractAll[[#This Row],[Accruals ABII]]*$BD$3,t_ExtractAll[[#This Row],[Accruals ABII]]))</f>
        <v>0</v>
      </c>
      <c r="AW2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2" s="20">
        <f>IF(t_ExtractAll[[#This Row],[IMD_Currency]]="GBP",t_ExtractAll[[#This Row],[Amount Accepted (ABII)]]*$BD$2,IF(t_ExtractAll[[#This Row],[IMD_Currency]]="USD",t_ExtractAll[[#This Row],[Amount Accepted (ABII)]]*$BD$3,t_ExtractAll[[#This Row],[Amount Accepted (ABII)]]))</f>
        <v>0</v>
      </c>
      <c r="AY262" s="20">
        <f>IF((t_ExtractAll[[#This Row],[Amount Accepted ABII '[EUR']]]-t_ExtractAll[[#This Row],[Amount Accepted Plant '[EUR']]])&lt;0,0,t_ExtractAll[[#This Row],[Amount Accepted ABII '[EUR']]]-t_ExtractAll[[#This Row],[Amount Accepted Plant '[EUR']]])</f>
        <v>0</v>
      </c>
      <c r="AZ2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63" spans="1:52" ht="14.25" hidden="1" customHeight="1" x14ac:dyDescent="0.25">
      <c r="A263" t="s">
        <v>1632</v>
      </c>
      <c r="B263" s="16">
        <v>42436</v>
      </c>
      <c r="C263" s="16">
        <v>42567</v>
      </c>
      <c r="D263" s="16">
        <v>42567</v>
      </c>
      <c r="E263">
        <v>2016221</v>
      </c>
      <c r="F263" t="s">
        <v>64</v>
      </c>
      <c r="G263" t="s">
        <v>159</v>
      </c>
      <c r="H263" t="s">
        <v>86</v>
      </c>
      <c r="I263" t="s">
        <v>109</v>
      </c>
      <c r="J263" t="s">
        <v>68</v>
      </c>
      <c r="K263" t="s">
        <v>88</v>
      </c>
      <c r="L263" t="s">
        <v>160</v>
      </c>
      <c r="N263" t="s">
        <v>90</v>
      </c>
      <c r="O263" t="s">
        <v>91</v>
      </c>
      <c r="P263" s="3" t="s">
        <v>1633</v>
      </c>
      <c r="R263" t="s">
        <v>1634</v>
      </c>
      <c r="U263" t="s">
        <v>75</v>
      </c>
      <c r="V263" t="s">
        <v>76</v>
      </c>
      <c r="W263">
        <v>53689</v>
      </c>
      <c r="X263" t="s">
        <v>830</v>
      </c>
      <c r="Y263" t="s">
        <v>1635</v>
      </c>
      <c r="Z263">
        <v>2.8967999999999998</v>
      </c>
      <c r="AB263" t="s">
        <v>97</v>
      </c>
      <c r="AC263" t="s">
        <v>98</v>
      </c>
      <c r="AE263" s="3"/>
      <c r="AF263" s="3"/>
      <c r="AG263">
        <v>253.98</v>
      </c>
      <c r="AH263" t="s">
        <v>82</v>
      </c>
      <c r="AI263" s="18">
        <v>0</v>
      </c>
      <c r="AJ263">
        <v>0</v>
      </c>
      <c r="AK263">
        <v>0</v>
      </c>
      <c r="AM263" s="19" t="s">
        <v>82</v>
      </c>
      <c r="AN263">
        <v>253.98</v>
      </c>
      <c r="AO263">
        <v>0</v>
      </c>
      <c r="AP263">
        <v>253.98</v>
      </c>
      <c r="AR263" s="19" t="s">
        <v>82</v>
      </c>
      <c r="AS263">
        <v>0</v>
      </c>
      <c r="AT263" s="20">
        <f>IF(t_ExtractAll[[#This Row],[Currency]]="GBP",t_ExtractAll[[#This Row],[Claimed Amount]]*$BD$2,IF(t_ExtractAll[[#This Row],[Currency]]="USD",t_ExtractAll[[#This Row],[Claimed Amount]]*$BD$3,IF(t_ExtractAll[[#This Row],[Currency]]="MXN",t_ExtractAll[[#This Row],[Claimed Amount]]*$BD$4,t_ExtractAll[[#This Row],[Claimed Amount]])))</f>
        <v>253.98</v>
      </c>
      <c r="AU263" s="20">
        <f>IF(t_ExtractAll[[#This Row],[Currency2]]="GBP",t_ExtractAll[[#This Row],[Accruals Plant]]*$BD$2,IF(t_ExtractAll[[#This Row],[Currency2]]="USD",t_ExtractAll[[#This Row],[Accruals Plant]]*$BD$3,IF(t_ExtractAll[[#This Row],[Currency2]]="MXN",t_ExtractAll[[#This Row],[Accruals Plant]]*$BD$4,t_ExtractAll[[#This Row],[Accruals Plant]])))</f>
        <v>253.98</v>
      </c>
      <c r="AV263" s="20">
        <f>IF(t_ExtractAll[[#This Row],[IMD_Currency]]="GBP",t_ExtractAll[[#This Row],[Accruals ABII]]*$BD$2,IF(t_ExtractAll[[#This Row],[IMD_Currency]]="USD",t_ExtractAll[[#This Row],[Accruals ABII]]*$BD$3,t_ExtractAll[[#This Row],[Accruals ABII]]))</f>
        <v>0</v>
      </c>
      <c r="AW2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3" s="20">
        <f>IF(t_ExtractAll[[#This Row],[IMD_Currency]]="GBP",t_ExtractAll[[#This Row],[Amount Accepted (ABII)]]*$BD$2,IF(t_ExtractAll[[#This Row],[IMD_Currency]]="USD",t_ExtractAll[[#This Row],[Amount Accepted (ABII)]]*$BD$3,t_ExtractAll[[#This Row],[Amount Accepted (ABII)]]))</f>
        <v>0</v>
      </c>
      <c r="AY263" s="20">
        <f>IF((t_ExtractAll[[#This Row],[Amount Accepted ABII '[EUR']]]-t_ExtractAll[[#This Row],[Amount Accepted Plant '[EUR']]])&lt;0,0,t_ExtractAll[[#This Row],[Amount Accepted ABII '[EUR']]]-t_ExtractAll[[#This Row],[Amount Accepted Plant '[EUR']]])</f>
        <v>0</v>
      </c>
      <c r="AZ2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264" spans="1:52" ht="14.25" hidden="1" customHeight="1" x14ac:dyDescent="0.25">
      <c r="A264" t="s">
        <v>1636</v>
      </c>
      <c r="B264" s="16">
        <v>42436</v>
      </c>
      <c r="C264" s="16">
        <v>42567</v>
      </c>
      <c r="D264" s="16">
        <v>42567</v>
      </c>
      <c r="E264">
        <v>2016222</v>
      </c>
      <c r="F264" t="s">
        <v>64</v>
      </c>
      <c r="G264" t="s">
        <v>159</v>
      </c>
      <c r="H264" t="s">
        <v>86</v>
      </c>
      <c r="I264" t="s">
        <v>109</v>
      </c>
      <c r="J264" t="s">
        <v>68</v>
      </c>
      <c r="K264" t="s">
        <v>88</v>
      </c>
      <c r="L264" t="s">
        <v>160</v>
      </c>
      <c r="N264" t="s">
        <v>90</v>
      </c>
      <c r="O264" t="s">
        <v>91</v>
      </c>
      <c r="P264" s="3" t="s">
        <v>1637</v>
      </c>
      <c r="S264">
        <v>80360673</v>
      </c>
      <c r="U264" t="s">
        <v>75</v>
      </c>
      <c r="V264" t="s">
        <v>76</v>
      </c>
      <c r="W264">
        <v>53689</v>
      </c>
      <c r="X264" t="s">
        <v>830</v>
      </c>
      <c r="Y264" t="s">
        <v>1635</v>
      </c>
      <c r="Z264">
        <v>2.8967999999999998</v>
      </c>
      <c r="AB264" t="s">
        <v>97</v>
      </c>
      <c r="AC264" t="s">
        <v>98</v>
      </c>
      <c r="AE264" s="3"/>
      <c r="AF264" s="3"/>
      <c r="AG264">
        <v>253.98</v>
      </c>
      <c r="AH264" t="s">
        <v>82</v>
      </c>
      <c r="AI264" s="18">
        <v>0</v>
      </c>
      <c r="AJ264">
        <v>0</v>
      </c>
      <c r="AK264">
        <v>0</v>
      </c>
      <c r="AM264" s="19" t="s">
        <v>82</v>
      </c>
      <c r="AN264">
        <v>253.98</v>
      </c>
      <c r="AO264">
        <v>0</v>
      </c>
      <c r="AP264">
        <v>253.98</v>
      </c>
      <c r="AR264" s="19" t="s">
        <v>82</v>
      </c>
      <c r="AS264">
        <v>0</v>
      </c>
      <c r="AT264" s="20">
        <f>IF(t_ExtractAll[[#This Row],[Currency]]="GBP",t_ExtractAll[[#This Row],[Claimed Amount]]*$BD$2,IF(t_ExtractAll[[#This Row],[Currency]]="USD",t_ExtractAll[[#This Row],[Claimed Amount]]*$BD$3,IF(t_ExtractAll[[#This Row],[Currency]]="MXN",t_ExtractAll[[#This Row],[Claimed Amount]]*$BD$4,t_ExtractAll[[#This Row],[Claimed Amount]])))</f>
        <v>253.98</v>
      </c>
      <c r="AU264" s="20">
        <f>IF(t_ExtractAll[[#This Row],[Currency2]]="GBP",t_ExtractAll[[#This Row],[Accruals Plant]]*$BD$2,IF(t_ExtractAll[[#This Row],[Currency2]]="USD",t_ExtractAll[[#This Row],[Accruals Plant]]*$BD$3,IF(t_ExtractAll[[#This Row],[Currency2]]="MXN",t_ExtractAll[[#This Row],[Accruals Plant]]*$BD$4,t_ExtractAll[[#This Row],[Accruals Plant]])))</f>
        <v>253.98</v>
      </c>
      <c r="AV264" s="20">
        <f>IF(t_ExtractAll[[#This Row],[IMD_Currency]]="GBP",t_ExtractAll[[#This Row],[Accruals ABII]]*$BD$2,IF(t_ExtractAll[[#This Row],[IMD_Currency]]="USD",t_ExtractAll[[#This Row],[Accruals ABII]]*$BD$3,t_ExtractAll[[#This Row],[Accruals ABII]]))</f>
        <v>0</v>
      </c>
      <c r="AW2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4" s="20">
        <f>IF(t_ExtractAll[[#This Row],[IMD_Currency]]="GBP",t_ExtractAll[[#This Row],[Amount Accepted (ABII)]]*$BD$2,IF(t_ExtractAll[[#This Row],[IMD_Currency]]="USD",t_ExtractAll[[#This Row],[Amount Accepted (ABII)]]*$BD$3,t_ExtractAll[[#This Row],[Amount Accepted (ABII)]]))</f>
        <v>0</v>
      </c>
      <c r="AY264" s="20">
        <f>IF((t_ExtractAll[[#This Row],[Amount Accepted ABII '[EUR']]]-t_ExtractAll[[#This Row],[Amount Accepted Plant '[EUR']]])&lt;0,0,t_ExtractAll[[#This Row],[Amount Accepted ABII '[EUR']]]-t_ExtractAll[[#This Row],[Amount Accepted Plant '[EUR']]])</f>
        <v>0</v>
      </c>
      <c r="AZ2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265" spans="1:52" ht="14.25" hidden="1" customHeight="1" x14ac:dyDescent="0.25">
      <c r="A265" t="s">
        <v>1638</v>
      </c>
      <c r="B265" s="16">
        <v>42432</v>
      </c>
      <c r="C265" s="16">
        <v>42522</v>
      </c>
      <c r="D265" s="16">
        <v>42522</v>
      </c>
      <c r="E265">
        <v>2016217</v>
      </c>
      <c r="F265" t="s">
        <v>64</v>
      </c>
      <c r="G265" t="s">
        <v>1639</v>
      </c>
      <c r="H265" t="s">
        <v>66</v>
      </c>
      <c r="I265" t="s">
        <v>1640</v>
      </c>
      <c r="J265" t="s">
        <v>68</v>
      </c>
      <c r="K265" t="s">
        <v>88</v>
      </c>
      <c r="L265" t="s">
        <v>746</v>
      </c>
      <c r="N265" t="s">
        <v>90</v>
      </c>
      <c r="O265" t="s">
        <v>547</v>
      </c>
      <c r="P265" s="3" t="s">
        <v>1641</v>
      </c>
      <c r="Q265">
        <v>8223185</v>
      </c>
      <c r="R265">
        <v>15000712</v>
      </c>
      <c r="S265">
        <v>80345512</v>
      </c>
      <c r="T265" t="s">
        <v>1642</v>
      </c>
      <c r="U265" t="s">
        <v>75</v>
      </c>
      <c r="V265" t="s">
        <v>76</v>
      </c>
      <c r="Y265" t="s">
        <v>1589</v>
      </c>
      <c r="Z265">
        <v>143.136</v>
      </c>
      <c r="AB265" t="s">
        <v>97</v>
      </c>
      <c r="AC265" t="s">
        <v>98</v>
      </c>
      <c r="AD265" t="s">
        <v>1643</v>
      </c>
      <c r="AE265" s="3"/>
      <c r="AF265" s="3"/>
      <c r="AG265">
        <v>0</v>
      </c>
      <c r="AH265" t="s">
        <v>82</v>
      </c>
      <c r="AI265" s="18">
        <v>0</v>
      </c>
      <c r="AJ265">
        <v>0</v>
      </c>
      <c r="AK265">
        <v>0</v>
      </c>
      <c r="AM265" s="19" t="s">
        <v>82</v>
      </c>
      <c r="AN265">
        <v>0</v>
      </c>
      <c r="AO265">
        <v>0</v>
      </c>
      <c r="AP265">
        <v>0</v>
      </c>
      <c r="AR265" s="19" t="s">
        <v>82</v>
      </c>
      <c r="AS265">
        <v>0</v>
      </c>
      <c r="AT265" s="20">
        <f>IF(t_ExtractAll[[#This Row],[Currency]]="GBP",t_ExtractAll[[#This Row],[Claimed Amount]]*$BD$2,IF(t_ExtractAll[[#This Row],[Currency]]="USD",t_ExtractAll[[#This Row],[Claimed Amount]]*$BD$3,IF(t_ExtractAll[[#This Row],[Currency]]="MXN",t_ExtractAll[[#This Row],[Claimed Amount]]*$BD$4,t_ExtractAll[[#This Row],[Claimed Amount]])))</f>
        <v>0</v>
      </c>
      <c r="AU265" s="20">
        <f>IF(t_ExtractAll[[#This Row],[Currency2]]="GBP",t_ExtractAll[[#This Row],[Accruals Plant]]*$BD$2,IF(t_ExtractAll[[#This Row],[Currency2]]="USD",t_ExtractAll[[#This Row],[Accruals Plant]]*$BD$3,IF(t_ExtractAll[[#This Row],[Currency2]]="MXN",t_ExtractAll[[#This Row],[Accruals Plant]]*$BD$4,t_ExtractAll[[#This Row],[Accruals Plant]])))</f>
        <v>0</v>
      </c>
      <c r="AV265" s="20">
        <f>IF(t_ExtractAll[[#This Row],[IMD_Currency]]="GBP",t_ExtractAll[[#This Row],[Accruals ABII]]*$BD$2,IF(t_ExtractAll[[#This Row],[IMD_Currency]]="USD",t_ExtractAll[[#This Row],[Accruals ABII]]*$BD$3,t_ExtractAll[[#This Row],[Accruals ABII]]))</f>
        <v>0</v>
      </c>
      <c r="AW2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5" s="20">
        <f>IF(t_ExtractAll[[#This Row],[IMD_Currency]]="GBP",t_ExtractAll[[#This Row],[Amount Accepted (ABII)]]*$BD$2,IF(t_ExtractAll[[#This Row],[IMD_Currency]]="USD",t_ExtractAll[[#This Row],[Amount Accepted (ABII)]]*$BD$3,t_ExtractAll[[#This Row],[Amount Accepted (ABII)]]))</f>
        <v>0</v>
      </c>
      <c r="AY265" s="20">
        <f>IF((t_ExtractAll[[#This Row],[Amount Accepted ABII '[EUR']]]-t_ExtractAll[[#This Row],[Amount Accepted Plant '[EUR']]])&lt;0,0,t_ExtractAll[[#This Row],[Amount Accepted ABII '[EUR']]]-t_ExtractAll[[#This Row],[Amount Accepted Plant '[EUR']]])</f>
        <v>0</v>
      </c>
      <c r="AZ2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66" spans="1:52" ht="14.25" hidden="1" customHeight="1" x14ac:dyDescent="0.25">
      <c r="A266" t="s">
        <v>1644</v>
      </c>
      <c r="B266" s="16">
        <v>42437</v>
      </c>
      <c r="C266" s="16">
        <v>42453</v>
      </c>
      <c r="D266" s="16">
        <v>42464</v>
      </c>
      <c r="E266">
        <v>2016220</v>
      </c>
      <c r="F266" t="s">
        <v>64</v>
      </c>
      <c r="G266" t="s">
        <v>374</v>
      </c>
      <c r="H266" t="s">
        <v>287</v>
      </c>
      <c r="I266" t="s">
        <v>375</v>
      </c>
      <c r="J266" t="s">
        <v>118</v>
      </c>
      <c r="K266" t="s">
        <v>88</v>
      </c>
      <c r="L266" t="s">
        <v>103</v>
      </c>
      <c r="N266" t="s">
        <v>90</v>
      </c>
      <c r="O266" t="s">
        <v>121</v>
      </c>
      <c r="P266" t="s">
        <v>1645</v>
      </c>
      <c r="Q266">
        <v>8293357</v>
      </c>
      <c r="R266" t="s">
        <v>1646</v>
      </c>
      <c r="S266">
        <v>80346987</v>
      </c>
      <c r="U266" t="s">
        <v>108</v>
      </c>
      <c r="V266" t="s">
        <v>109</v>
      </c>
      <c r="W266" t="s">
        <v>1647</v>
      </c>
      <c r="Y266" t="s">
        <v>1648</v>
      </c>
      <c r="Z266">
        <v>1.5840000000000001</v>
      </c>
      <c r="AB266" t="s">
        <v>79</v>
      </c>
      <c r="AC266" t="s">
        <v>127</v>
      </c>
      <c r="AD266" t="s">
        <v>1649</v>
      </c>
      <c r="AE266" s="3"/>
      <c r="AF266" s="3"/>
      <c r="AG266">
        <v>187.08</v>
      </c>
      <c r="AH266" t="s">
        <v>82</v>
      </c>
      <c r="AI266" s="18">
        <v>0</v>
      </c>
      <c r="AJ266">
        <v>0</v>
      </c>
      <c r="AK266">
        <v>0</v>
      </c>
      <c r="AM266" s="19" t="s">
        <v>82</v>
      </c>
      <c r="AN266">
        <v>0</v>
      </c>
      <c r="AO266">
        <v>0</v>
      </c>
      <c r="AP266">
        <v>0</v>
      </c>
      <c r="AR266" s="19" t="s">
        <v>82</v>
      </c>
      <c r="AS266">
        <v>0</v>
      </c>
      <c r="AT266" s="20">
        <f>IF(t_ExtractAll[[#This Row],[Currency]]="GBP",t_ExtractAll[[#This Row],[Claimed Amount]]*$BD$2,IF(t_ExtractAll[[#This Row],[Currency]]="USD",t_ExtractAll[[#This Row],[Claimed Amount]]*$BD$3,IF(t_ExtractAll[[#This Row],[Currency]]="MXN",t_ExtractAll[[#This Row],[Claimed Amount]]*$BD$4,t_ExtractAll[[#This Row],[Claimed Amount]])))</f>
        <v>187.08</v>
      </c>
      <c r="AU266" s="20">
        <f>IF(t_ExtractAll[[#This Row],[Currency2]]="GBP",t_ExtractAll[[#This Row],[Accruals Plant]]*$BD$2,IF(t_ExtractAll[[#This Row],[Currency2]]="USD",t_ExtractAll[[#This Row],[Accruals Plant]]*$BD$3,IF(t_ExtractAll[[#This Row],[Currency2]]="MXN",t_ExtractAll[[#This Row],[Accruals Plant]]*$BD$4,t_ExtractAll[[#This Row],[Accruals Plant]])))</f>
        <v>0</v>
      </c>
      <c r="AV266" s="20">
        <f>IF(t_ExtractAll[[#This Row],[IMD_Currency]]="GBP",t_ExtractAll[[#This Row],[Accruals ABII]]*$BD$2,IF(t_ExtractAll[[#This Row],[IMD_Currency]]="USD",t_ExtractAll[[#This Row],[Accruals ABII]]*$BD$3,t_ExtractAll[[#This Row],[Accruals ABII]]))</f>
        <v>0</v>
      </c>
      <c r="AW2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6" s="20">
        <f>IF(t_ExtractAll[[#This Row],[IMD_Currency]]="GBP",t_ExtractAll[[#This Row],[Amount Accepted (ABII)]]*$BD$2,IF(t_ExtractAll[[#This Row],[IMD_Currency]]="USD",t_ExtractAll[[#This Row],[Amount Accepted (ABII)]]*$BD$3,t_ExtractAll[[#This Row],[Amount Accepted (ABII)]]))</f>
        <v>0</v>
      </c>
      <c r="AY266" s="20">
        <f>IF((t_ExtractAll[[#This Row],[Amount Accepted ABII '[EUR']]]-t_ExtractAll[[#This Row],[Amount Accepted Plant '[EUR']]])&lt;0,0,t_ExtractAll[[#This Row],[Amount Accepted ABII '[EUR']]]-t_ExtractAll[[#This Row],[Amount Accepted Plant '[EUR']]])</f>
        <v>0</v>
      </c>
      <c r="AZ2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267" spans="1:52" ht="14.25" hidden="1" customHeight="1" x14ac:dyDescent="0.25">
      <c r="A267" t="s">
        <v>1650</v>
      </c>
      <c r="B267" s="16">
        <v>42438</v>
      </c>
      <c r="C267" s="16">
        <v>42474</v>
      </c>
      <c r="D267" s="16">
        <v>42474</v>
      </c>
      <c r="E267">
        <v>2016223</v>
      </c>
      <c r="F267" t="s">
        <v>64</v>
      </c>
      <c r="G267" t="s">
        <v>241</v>
      </c>
      <c r="H267" t="s">
        <v>86</v>
      </c>
      <c r="I267" t="s">
        <v>242</v>
      </c>
      <c r="J267" t="s">
        <v>68</v>
      </c>
      <c r="K267" t="s">
        <v>69</v>
      </c>
      <c r="L267" t="s">
        <v>308</v>
      </c>
      <c r="N267" t="s">
        <v>90</v>
      </c>
      <c r="O267" t="s">
        <v>91</v>
      </c>
      <c r="Q267">
        <v>8202032</v>
      </c>
      <c r="R267" t="s">
        <v>1651</v>
      </c>
      <c r="S267">
        <v>80344712</v>
      </c>
      <c r="T267" t="s">
        <v>1652</v>
      </c>
      <c r="U267" t="s">
        <v>521</v>
      </c>
      <c r="V267" t="s">
        <v>313</v>
      </c>
      <c r="W267">
        <v>6199</v>
      </c>
      <c r="X267" t="s">
        <v>763</v>
      </c>
      <c r="Y267" t="s">
        <v>581</v>
      </c>
      <c r="Z267">
        <v>0.36</v>
      </c>
      <c r="AB267" t="s">
        <v>97</v>
      </c>
      <c r="AC267" t="s">
        <v>98</v>
      </c>
      <c r="AE267" s="3"/>
      <c r="AF267" s="3"/>
      <c r="AG267">
        <v>0</v>
      </c>
      <c r="AH267" t="s">
        <v>82</v>
      </c>
      <c r="AI267" s="18">
        <v>0</v>
      </c>
      <c r="AJ267">
        <v>0</v>
      </c>
      <c r="AK267">
        <v>0</v>
      </c>
      <c r="AL267">
        <v>0</v>
      </c>
      <c r="AM267" s="19" t="s">
        <v>82</v>
      </c>
      <c r="AN267">
        <v>23.4</v>
      </c>
      <c r="AO267">
        <v>0</v>
      </c>
      <c r="AP267">
        <v>23.4</v>
      </c>
      <c r="AQ267">
        <v>23.4</v>
      </c>
      <c r="AR267" s="19" t="s">
        <v>82</v>
      </c>
      <c r="AS267">
        <v>0</v>
      </c>
      <c r="AT267" s="20">
        <f>IF(t_ExtractAll[[#This Row],[Currency]]="GBP",t_ExtractAll[[#This Row],[Claimed Amount]]*$BD$2,IF(t_ExtractAll[[#This Row],[Currency]]="USD",t_ExtractAll[[#This Row],[Claimed Amount]]*$BD$3,IF(t_ExtractAll[[#This Row],[Currency]]="MXN",t_ExtractAll[[#This Row],[Claimed Amount]]*$BD$4,t_ExtractAll[[#This Row],[Claimed Amount]])))</f>
        <v>0</v>
      </c>
      <c r="AU267" s="20">
        <f>IF(t_ExtractAll[[#This Row],[Currency2]]="GBP",t_ExtractAll[[#This Row],[Accruals Plant]]*$BD$2,IF(t_ExtractAll[[#This Row],[Currency2]]="USD",t_ExtractAll[[#This Row],[Accruals Plant]]*$BD$3,IF(t_ExtractAll[[#This Row],[Currency2]]="MXN",t_ExtractAll[[#This Row],[Accruals Plant]]*$BD$4,t_ExtractAll[[#This Row],[Accruals Plant]])))</f>
        <v>23.4</v>
      </c>
      <c r="AV267" s="20">
        <f>IF(t_ExtractAll[[#This Row],[IMD_Currency]]="GBP",t_ExtractAll[[#This Row],[Accruals ABII]]*$BD$2,IF(t_ExtractAll[[#This Row],[IMD_Currency]]="USD",t_ExtractAll[[#This Row],[Accruals ABII]]*$BD$3,t_ExtractAll[[#This Row],[Accruals ABII]]))</f>
        <v>0</v>
      </c>
      <c r="AW267" s="20">
        <f>IF(t_ExtractAll[[#This Row],[Currency2]]="GBP",t_ExtractAll[[#This Row],[PlantAmountAccepted]]*$BD$2,IF(t_ExtractAll[[#This Row],[Currency2]]="USD",t_ExtractAll[[#This Row],[PlantAmountAccepted]]*$BD$3,IF(t_ExtractAll[[#This Row],[Currency2]]="MXN",t_ExtractAll[[#This Row],[PlantAmountAccepted]]*$BD$4,t_ExtractAll[[#This Row],[PlantAmountAccepted]])))</f>
        <v>23.4</v>
      </c>
      <c r="AX267" s="20">
        <f>IF(t_ExtractAll[[#This Row],[IMD_Currency]]="GBP",t_ExtractAll[[#This Row],[Amount Accepted (ABII)]]*$BD$2,IF(t_ExtractAll[[#This Row],[IMD_Currency]]="USD",t_ExtractAll[[#This Row],[Amount Accepted (ABII)]]*$BD$3,t_ExtractAll[[#This Row],[Amount Accepted (ABII)]]))</f>
        <v>0</v>
      </c>
      <c r="AY267" s="20">
        <f>IF((t_ExtractAll[[#This Row],[Amount Accepted ABII '[EUR']]]-t_ExtractAll[[#This Row],[Amount Accepted Plant '[EUR']]])&lt;0,0,t_ExtractAll[[#This Row],[Amount Accepted ABII '[EUR']]]-t_ExtractAll[[#This Row],[Amount Accepted Plant '[EUR']]])</f>
        <v>0</v>
      </c>
      <c r="AZ2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68" spans="1:52" ht="14.25" hidden="1" customHeight="1" x14ac:dyDescent="0.25">
      <c r="A268" t="s">
        <v>1653</v>
      </c>
      <c r="B268" s="16">
        <v>42407</v>
      </c>
      <c r="C268" s="16">
        <v>42627</v>
      </c>
      <c r="D268" s="16">
        <v>42627</v>
      </c>
      <c r="E268">
        <v>2016224</v>
      </c>
      <c r="F268" t="s">
        <v>64</v>
      </c>
      <c r="G268" t="s">
        <v>1117</v>
      </c>
      <c r="H268" t="s">
        <v>287</v>
      </c>
      <c r="I268" t="s">
        <v>1118</v>
      </c>
      <c r="J268" t="s">
        <v>118</v>
      </c>
      <c r="K268" t="s">
        <v>69</v>
      </c>
      <c r="L268" t="s">
        <v>70</v>
      </c>
      <c r="N268" t="s">
        <v>71</v>
      </c>
      <c r="O268" t="s">
        <v>72</v>
      </c>
      <c r="P268" s="3" t="s">
        <v>1654</v>
      </c>
      <c r="Q268" t="s">
        <v>1655</v>
      </c>
      <c r="R268" t="s">
        <v>1656</v>
      </c>
      <c r="S268" t="s">
        <v>1657</v>
      </c>
      <c r="U268" t="s">
        <v>75</v>
      </c>
      <c r="V268" t="s">
        <v>76</v>
      </c>
      <c r="W268">
        <v>51126</v>
      </c>
      <c r="X268" t="s">
        <v>1120</v>
      </c>
      <c r="Y268" t="s">
        <v>1658</v>
      </c>
      <c r="Z268">
        <v>705.45600000000002</v>
      </c>
      <c r="AB268" t="s">
        <v>79</v>
      </c>
      <c r="AC268" t="s">
        <v>80</v>
      </c>
      <c r="AD268" t="s">
        <v>1659</v>
      </c>
      <c r="AE268" s="3"/>
      <c r="AF268" s="3"/>
      <c r="AG268">
        <v>436.2</v>
      </c>
      <c r="AH268" t="s">
        <v>82</v>
      </c>
      <c r="AI268" s="18">
        <v>0</v>
      </c>
      <c r="AJ268">
        <v>436.2</v>
      </c>
      <c r="AK268">
        <v>436.2</v>
      </c>
      <c r="AL268">
        <v>436.2</v>
      </c>
      <c r="AM268" s="19" t="s">
        <v>82</v>
      </c>
      <c r="AN268">
        <v>0</v>
      </c>
      <c r="AO268">
        <v>0</v>
      </c>
      <c r="AP268">
        <v>0</v>
      </c>
      <c r="AQ268">
        <v>0</v>
      </c>
      <c r="AR268" s="19" t="s">
        <v>82</v>
      </c>
      <c r="AS268">
        <v>436.2</v>
      </c>
      <c r="AT268" s="20">
        <f>IF(t_ExtractAll[[#This Row],[Currency]]="GBP",t_ExtractAll[[#This Row],[Claimed Amount]]*$BD$2,IF(t_ExtractAll[[#This Row],[Currency]]="USD",t_ExtractAll[[#This Row],[Claimed Amount]]*$BD$3,IF(t_ExtractAll[[#This Row],[Currency]]="MXN",t_ExtractAll[[#This Row],[Claimed Amount]]*$BD$4,t_ExtractAll[[#This Row],[Claimed Amount]])))</f>
        <v>436.2</v>
      </c>
      <c r="AU268" s="20">
        <f>IF(t_ExtractAll[[#This Row],[Currency2]]="GBP",t_ExtractAll[[#This Row],[Accruals Plant]]*$BD$2,IF(t_ExtractAll[[#This Row],[Currency2]]="USD",t_ExtractAll[[#This Row],[Accruals Plant]]*$BD$3,IF(t_ExtractAll[[#This Row],[Currency2]]="MXN",t_ExtractAll[[#This Row],[Accruals Plant]]*$BD$4,t_ExtractAll[[#This Row],[Accruals Plant]])))</f>
        <v>0</v>
      </c>
      <c r="AV268" s="20">
        <f>IF(t_ExtractAll[[#This Row],[IMD_Currency]]="GBP",t_ExtractAll[[#This Row],[Accruals ABII]]*$BD$2,IF(t_ExtractAll[[#This Row],[IMD_Currency]]="USD",t_ExtractAll[[#This Row],[Accruals ABII]]*$BD$3,t_ExtractAll[[#This Row],[Accruals ABII]]))</f>
        <v>436.2</v>
      </c>
      <c r="AW2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68" s="20">
        <f>IF(t_ExtractAll[[#This Row],[IMD_Currency]]="GBP",t_ExtractAll[[#This Row],[Amount Accepted (ABII)]]*$BD$2,IF(t_ExtractAll[[#This Row],[IMD_Currency]]="USD",t_ExtractAll[[#This Row],[Amount Accepted (ABII)]]*$BD$3,t_ExtractAll[[#This Row],[Amount Accepted (ABII)]]))</f>
        <v>436.2</v>
      </c>
      <c r="AY268" s="20">
        <f>IF((t_ExtractAll[[#This Row],[Amount Accepted ABII '[EUR']]]-t_ExtractAll[[#This Row],[Amount Accepted Plant '[EUR']]])&lt;0,0,t_ExtractAll[[#This Row],[Amount Accepted ABII '[EUR']]]-t_ExtractAll[[#This Row],[Amount Accepted Plant '[EUR']]])</f>
        <v>436.2</v>
      </c>
      <c r="AZ2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269" spans="1:52" ht="14.25" hidden="1" customHeight="1" x14ac:dyDescent="0.25">
      <c r="A269" t="s">
        <v>1660</v>
      </c>
      <c r="B269" s="16">
        <v>42437</v>
      </c>
      <c r="C269" s="16">
        <v>42535</v>
      </c>
      <c r="D269" s="16">
        <v>42535</v>
      </c>
      <c r="E269">
        <v>2016225</v>
      </c>
      <c r="F269" t="s">
        <v>64</v>
      </c>
      <c r="G269" t="s">
        <v>575</v>
      </c>
      <c r="H269" t="s">
        <v>576</v>
      </c>
      <c r="I269" t="s">
        <v>577</v>
      </c>
      <c r="J269" t="s">
        <v>118</v>
      </c>
      <c r="K269" t="s">
        <v>69</v>
      </c>
      <c r="L269" t="s">
        <v>746</v>
      </c>
      <c r="N269" t="s">
        <v>90</v>
      </c>
      <c r="O269" t="s">
        <v>91</v>
      </c>
      <c r="P269" t="s">
        <v>1661</v>
      </c>
      <c r="Q269">
        <v>8065304</v>
      </c>
      <c r="R269" t="s">
        <v>1662</v>
      </c>
      <c r="S269">
        <v>80328096</v>
      </c>
      <c r="T269" t="s">
        <v>1663</v>
      </c>
      <c r="U269" t="s">
        <v>75</v>
      </c>
      <c r="V269" t="s">
        <v>76</v>
      </c>
      <c r="W269">
        <v>52308</v>
      </c>
      <c r="X269" t="s">
        <v>580</v>
      </c>
      <c r="Y269" t="s">
        <v>1041</v>
      </c>
      <c r="Z269">
        <v>0.34079999999999999</v>
      </c>
      <c r="AB269" t="s">
        <v>97</v>
      </c>
      <c r="AC269" t="s">
        <v>98</v>
      </c>
      <c r="AD269" s="3" t="s">
        <v>1664</v>
      </c>
      <c r="AE269" s="3"/>
      <c r="AF269" s="3"/>
      <c r="AG269">
        <v>44.12</v>
      </c>
      <c r="AH269" t="s">
        <v>82</v>
      </c>
      <c r="AI269" s="18">
        <v>44.12</v>
      </c>
      <c r="AJ269">
        <v>0</v>
      </c>
      <c r="AK269">
        <v>44.12</v>
      </c>
      <c r="AL269">
        <v>44.12</v>
      </c>
      <c r="AM269" s="19" t="s">
        <v>82</v>
      </c>
      <c r="AN269">
        <v>23.36</v>
      </c>
      <c r="AO269">
        <v>0</v>
      </c>
      <c r="AP269">
        <v>23.36</v>
      </c>
      <c r="AQ269">
        <v>23.36</v>
      </c>
      <c r="AR269" s="19" t="s">
        <v>82</v>
      </c>
      <c r="AS269">
        <v>0</v>
      </c>
      <c r="AT269" s="20">
        <f>IF(t_ExtractAll[[#This Row],[Currency]]="GBP",t_ExtractAll[[#This Row],[Claimed Amount]]*$BD$2,IF(t_ExtractAll[[#This Row],[Currency]]="USD",t_ExtractAll[[#This Row],[Claimed Amount]]*$BD$3,IF(t_ExtractAll[[#This Row],[Currency]]="MXN",t_ExtractAll[[#This Row],[Claimed Amount]]*$BD$4,t_ExtractAll[[#This Row],[Claimed Amount]])))</f>
        <v>44.12</v>
      </c>
      <c r="AU269" s="20">
        <f>IF(t_ExtractAll[[#This Row],[Currency2]]="GBP",t_ExtractAll[[#This Row],[Accruals Plant]]*$BD$2,IF(t_ExtractAll[[#This Row],[Currency2]]="USD",t_ExtractAll[[#This Row],[Accruals Plant]]*$BD$3,IF(t_ExtractAll[[#This Row],[Currency2]]="MXN",t_ExtractAll[[#This Row],[Accruals Plant]]*$BD$4,t_ExtractAll[[#This Row],[Accruals Plant]])))</f>
        <v>23.36</v>
      </c>
      <c r="AV269" s="20">
        <f>IF(t_ExtractAll[[#This Row],[IMD_Currency]]="GBP",t_ExtractAll[[#This Row],[Accruals ABII]]*$BD$2,IF(t_ExtractAll[[#This Row],[IMD_Currency]]="USD",t_ExtractAll[[#This Row],[Accruals ABII]]*$BD$3,t_ExtractAll[[#This Row],[Accruals ABII]]))</f>
        <v>44.12</v>
      </c>
      <c r="AW269" s="20">
        <f>IF(t_ExtractAll[[#This Row],[Currency2]]="GBP",t_ExtractAll[[#This Row],[PlantAmountAccepted]]*$BD$2,IF(t_ExtractAll[[#This Row],[Currency2]]="USD",t_ExtractAll[[#This Row],[PlantAmountAccepted]]*$BD$3,IF(t_ExtractAll[[#This Row],[Currency2]]="MXN",t_ExtractAll[[#This Row],[PlantAmountAccepted]]*$BD$4,t_ExtractAll[[#This Row],[PlantAmountAccepted]])))</f>
        <v>23.36</v>
      </c>
      <c r="AX269" s="20">
        <f>IF(t_ExtractAll[[#This Row],[IMD_Currency]]="GBP",t_ExtractAll[[#This Row],[Amount Accepted (ABII)]]*$BD$2,IF(t_ExtractAll[[#This Row],[IMD_Currency]]="USD",t_ExtractAll[[#This Row],[Amount Accepted (ABII)]]*$BD$3,t_ExtractAll[[#This Row],[Amount Accepted (ABII)]]))</f>
        <v>44.12</v>
      </c>
      <c r="AY269" s="20">
        <f>IF((t_ExtractAll[[#This Row],[Amount Accepted ABII '[EUR']]]-t_ExtractAll[[#This Row],[Amount Accepted Plant '[EUR']]])&lt;0,0,t_ExtractAll[[#This Row],[Amount Accepted ABII '[EUR']]]-t_ExtractAll[[#This Row],[Amount Accepted Plant '[EUR']]])</f>
        <v>20.759999999999998</v>
      </c>
      <c r="AZ2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0" spans="1:52" ht="14.25" hidden="1" customHeight="1" x14ac:dyDescent="0.25">
      <c r="A270" t="s">
        <v>1665</v>
      </c>
      <c r="B270" s="16">
        <v>42438</v>
      </c>
      <c r="C270" s="16">
        <v>42543</v>
      </c>
      <c r="D270" s="16">
        <v>42543</v>
      </c>
      <c r="E270">
        <v>2016226</v>
      </c>
      <c r="F270" t="s">
        <v>64</v>
      </c>
      <c r="G270" t="s">
        <v>1625</v>
      </c>
      <c r="H270" t="s">
        <v>66</v>
      </c>
      <c r="I270" t="s">
        <v>1626</v>
      </c>
      <c r="J270" t="s">
        <v>68</v>
      </c>
      <c r="K270" t="s">
        <v>88</v>
      </c>
      <c r="L270" t="s">
        <v>746</v>
      </c>
      <c r="N270" t="s">
        <v>90</v>
      </c>
      <c r="O270" t="s">
        <v>131</v>
      </c>
      <c r="P270" s="3" t="s">
        <v>1666</v>
      </c>
      <c r="Q270">
        <v>8167631</v>
      </c>
      <c r="R270">
        <v>4502878815</v>
      </c>
      <c r="S270">
        <v>80342212</v>
      </c>
      <c r="T270" t="s">
        <v>1667</v>
      </c>
      <c r="U270" t="s">
        <v>75</v>
      </c>
      <c r="V270" t="s">
        <v>76</v>
      </c>
      <c r="W270">
        <v>44331</v>
      </c>
      <c r="X270" t="s">
        <v>1629</v>
      </c>
      <c r="Y270" t="s">
        <v>1668</v>
      </c>
      <c r="Z270">
        <v>31.3536</v>
      </c>
      <c r="AB270" t="s">
        <v>97</v>
      </c>
      <c r="AC270" t="s">
        <v>98</v>
      </c>
      <c r="AE270" s="3"/>
      <c r="AF270" s="3"/>
      <c r="AG270">
        <v>2756.32</v>
      </c>
      <c r="AH270" t="s">
        <v>82</v>
      </c>
      <c r="AI270" s="18">
        <v>0</v>
      </c>
      <c r="AJ270">
        <v>0</v>
      </c>
      <c r="AK270">
        <v>0</v>
      </c>
      <c r="AM270" s="19" t="s">
        <v>82</v>
      </c>
      <c r="AN270">
        <v>2756.32</v>
      </c>
      <c r="AO270">
        <v>0</v>
      </c>
      <c r="AP270">
        <v>2756.32</v>
      </c>
      <c r="AR270" s="19" t="s">
        <v>82</v>
      </c>
      <c r="AS270">
        <v>0</v>
      </c>
      <c r="AT270" s="20">
        <f>IF(t_ExtractAll[[#This Row],[Currency]]="GBP",t_ExtractAll[[#This Row],[Claimed Amount]]*$BD$2,IF(t_ExtractAll[[#This Row],[Currency]]="USD",t_ExtractAll[[#This Row],[Claimed Amount]]*$BD$3,IF(t_ExtractAll[[#This Row],[Currency]]="MXN",t_ExtractAll[[#This Row],[Claimed Amount]]*$BD$4,t_ExtractAll[[#This Row],[Claimed Amount]])))</f>
        <v>2756.32</v>
      </c>
      <c r="AU270" s="20">
        <f>IF(t_ExtractAll[[#This Row],[Currency2]]="GBP",t_ExtractAll[[#This Row],[Accruals Plant]]*$BD$2,IF(t_ExtractAll[[#This Row],[Currency2]]="USD",t_ExtractAll[[#This Row],[Accruals Plant]]*$BD$3,IF(t_ExtractAll[[#This Row],[Currency2]]="MXN",t_ExtractAll[[#This Row],[Accruals Plant]]*$BD$4,t_ExtractAll[[#This Row],[Accruals Plant]])))</f>
        <v>2756.32</v>
      </c>
      <c r="AV270" s="20">
        <f>IF(t_ExtractAll[[#This Row],[IMD_Currency]]="GBP",t_ExtractAll[[#This Row],[Accruals ABII]]*$BD$2,IF(t_ExtractAll[[#This Row],[IMD_Currency]]="USD",t_ExtractAll[[#This Row],[Accruals ABII]]*$BD$3,t_ExtractAll[[#This Row],[Accruals ABII]]))</f>
        <v>0</v>
      </c>
      <c r="AW2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0" s="20">
        <f>IF(t_ExtractAll[[#This Row],[IMD_Currency]]="GBP",t_ExtractAll[[#This Row],[Amount Accepted (ABII)]]*$BD$2,IF(t_ExtractAll[[#This Row],[IMD_Currency]]="USD",t_ExtractAll[[#This Row],[Amount Accepted (ABII)]]*$BD$3,t_ExtractAll[[#This Row],[Amount Accepted (ABII)]]))</f>
        <v>0</v>
      </c>
      <c r="AY270" s="20">
        <f>IF((t_ExtractAll[[#This Row],[Amount Accepted ABII '[EUR']]]-t_ExtractAll[[#This Row],[Amount Accepted Plant '[EUR']]])&lt;0,0,t_ExtractAll[[#This Row],[Amount Accepted ABII '[EUR']]]-t_ExtractAll[[#This Row],[Amount Accepted Plant '[EUR']]])</f>
        <v>0</v>
      </c>
      <c r="AZ2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271" spans="1:52" ht="14.25" hidden="1" customHeight="1" x14ac:dyDescent="0.25">
      <c r="A271" t="s">
        <v>1669</v>
      </c>
      <c r="B271" s="16">
        <v>42438</v>
      </c>
      <c r="C271" s="16">
        <v>42571</v>
      </c>
      <c r="D271" s="16">
        <v>42473</v>
      </c>
      <c r="E271">
        <v>2016228</v>
      </c>
      <c r="F271" t="s">
        <v>64</v>
      </c>
      <c r="G271" t="s">
        <v>1128</v>
      </c>
      <c r="H271" t="s">
        <v>451</v>
      </c>
      <c r="I271" t="s">
        <v>1129</v>
      </c>
      <c r="J271" t="s">
        <v>118</v>
      </c>
      <c r="K271" t="s">
        <v>69</v>
      </c>
      <c r="L271" t="s">
        <v>70</v>
      </c>
      <c r="N271" t="s">
        <v>71</v>
      </c>
      <c r="O271" t="s">
        <v>72</v>
      </c>
      <c r="P271" s="3" t="s">
        <v>1670</v>
      </c>
      <c r="Q271" t="s">
        <v>1671</v>
      </c>
      <c r="R271" t="s">
        <v>1672</v>
      </c>
      <c r="T271" t="s">
        <v>1673</v>
      </c>
      <c r="U271" t="s">
        <v>144</v>
      </c>
      <c r="V271" t="s">
        <v>145</v>
      </c>
      <c r="W271">
        <v>20064</v>
      </c>
      <c r="X271" t="s">
        <v>1296</v>
      </c>
      <c r="Y271" t="s">
        <v>1297</v>
      </c>
      <c r="Z271">
        <v>878.17</v>
      </c>
      <c r="AB271" t="s">
        <v>79</v>
      </c>
      <c r="AC271" t="s">
        <v>80</v>
      </c>
      <c r="AD271" t="s">
        <v>1674</v>
      </c>
      <c r="AE271" s="3"/>
      <c r="AF271" s="3"/>
      <c r="AG271">
        <v>302.39999999999998</v>
      </c>
      <c r="AH271" t="s">
        <v>82</v>
      </c>
      <c r="AI271" s="18">
        <v>0</v>
      </c>
      <c r="AJ271">
        <v>302.39999999999998</v>
      </c>
      <c r="AK271">
        <v>302.39999999999998</v>
      </c>
      <c r="AL271">
        <v>302.39999999999998</v>
      </c>
      <c r="AM271" s="19" t="s">
        <v>82</v>
      </c>
      <c r="AN271">
        <v>0</v>
      </c>
      <c r="AO271">
        <v>0</v>
      </c>
      <c r="AP271">
        <v>0</v>
      </c>
      <c r="AQ271">
        <v>0</v>
      </c>
      <c r="AR271" s="19" t="s">
        <v>82</v>
      </c>
      <c r="AS271">
        <v>302.39999999999998</v>
      </c>
      <c r="AT271" s="20">
        <f>IF(t_ExtractAll[[#This Row],[Currency]]="GBP",t_ExtractAll[[#This Row],[Claimed Amount]]*$BD$2,IF(t_ExtractAll[[#This Row],[Currency]]="USD",t_ExtractAll[[#This Row],[Claimed Amount]]*$BD$3,IF(t_ExtractAll[[#This Row],[Currency]]="MXN",t_ExtractAll[[#This Row],[Claimed Amount]]*$BD$4,t_ExtractAll[[#This Row],[Claimed Amount]])))</f>
        <v>302.39999999999998</v>
      </c>
      <c r="AU271" s="20">
        <f>IF(t_ExtractAll[[#This Row],[Currency2]]="GBP",t_ExtractAll[[#This Row],[Accruals Plant]]*$BD$2,IF(t_ExtractAll[[#This Row],[Currency2]]="USD",t_ExtractAll[[#This Row],[Accruals Plant]]*$BD$3,IF(t_ExtractAll[[#This Row],[Currency2]]="MXN",t_ExtractAll[[#This Row],[Accruals Plant]]*$BD$4,t_ExtractAll[[#This Row],[Accruals Plant]])))</f>
        <v>0</v>
      </c>
      <c r="AV271" s="20">
        <f>IF(t_ExtractAll[[#This Row],[IMD_Currency]]="GBP",t_ExtractAll[[#This Row],[Accruals ABII]]*$BD$2,IF(t_ExtractAll[[#This Row],[IMD_Currency]]="USD",t_ExtractAll[[#This Row],[Accruals ABII]]*$BD$3,t_ExtractAll[[#This Row],[Accruals ABII]]))</f>
        <v>302.39999999999998</v>
      </c>
      <c r="AW2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1" s="20">
        <f>IF(t_ExtractAll[[#This Row],[IMD_Currency]]="GBP",t_ExtractAll[[#This Row],[Amount Accepted (ABII)]]*$BD$2,IF(t_ExtractAll[[#This Row],[IMD_Currency]]="USD",t_ExtractAll[[#This Row],[Amount Accepted (ABII)]]*$BD$3,t_ExtractAll[[#This Row],[Amount Accepted (ABII)]]))</f>
        <v>302.39999999999998</v>
      </c>
      <c r="AY271" s="20">
        <f>IF((t_ExtractAll[[#This Row],[Amount Accepted ABII '[EUR']]]-t_ExtractAll[[#This Row],[Amount Accepted Plant '[EUR']]])&lt;0,0,t_ExtractAll[[#This Row],[Amount Accepted ABII '[EUR']]]-t_ExtractAll[[#This Row],[Amount Accepted Plant '[EUR']]])</f>
        <v>302.39999999999998</v>
      </c>
      <c r="AZ2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272" spans="1:52" ht="14.25" hidden="1" customHeight="1" x14ac:dyDescent="0.25">
      <c r="A272" t="s">
        <v>1675</v>
      </c>
      <c r="B272" s="16">
        <v>42437</v>
      </c>
      <c r="C272" s="16">
        <v>42551</v>
      </c>
      <c r="D272" s="16">
        <v>42551</v>
      </c>
      <c r="E272">
        <v>2016229</v>
      </c>
      <c r="F272" t="s">
        <v>64</v>
      </c>
      <c r="G272" t="s">
        <v>1528</v>
      </c>
      <c r="H272" t="s">
        <v>66</v>
      </c>
      <c r="I272" t="s">
        <v>1529</v>
      </c>
      <c r="J272" t="s">
        <v>68</v>
      </c>
      <c r="K272" t="s">
        <v>88</v>
      </c>
      <c r="L272" t="s">
        <v>130</v>
      </c>
      <c r="N272" t="s">
        <v>90</v>
      </c>
      <c r="O272" t="s">
        <v>91</v>
      </c>
      <c r="P272" t="s">
        <v>1676</v>
      </c>
      <c r="Q272">
        <v>8202697</v>
      </c>
      <c r="R272" t="s">
        <v>1677</v>
      </c>
      <c r="T272" t="s">
        <v>1678</v>
      </c>
      <c r="U272" t="s">
        <v>75</v>
      </c>
      <c r="V272" t="s">
        <v>76</v>
      </c>
      <c r="W272">
        <v>50994</v>
      </c>
      <c r="X272" t="s">
        <v>1532</v>
      </c>
      <c r="Y272" t="s">
        <v>1679</v>
      </c>
      <c r="Z272">
        <v>1.0224</v>
      </c>
      <c r="AB272" t="s">
        <v>97</v>
      </c>
      <c r="AC272" t="s">
        <v>98</v>
      </c>
      <c r="AD272" s="3" t="s">
        <v>1680</v>
      </c>
      <c r="AE272" s="3"/>
      <c r="AF272" s="3"/>
      <c r="AG272">
        <v>61.68</v>
      </c>
      <c r="AH272" t="s">
        <v>100</v>
      </c>
      <c r="AI272" s="18">
        <v>0</v>
      </c>
      <c r="AJ272">
        <v>0</v>
      </c>
      <c r="AK272">
        <v>0</v>
      </c>
      <c r="AM272" s="19" t="s">
        <v>82</v>
      </c>
      <c r="AN272">
        <v>61.68</v>
      </c>
      <c r="AO272">
        <v>0</v>
      </c>
      <c r="AP272">
        <v>61.68</v>
      </c>
      <c r="AR272" s="19" t="s">
        <v>100</v>
      </c>
      <c r="AS272">
        <v>0</v>
      </c>
      <c r="AT272" s="20">
        <f>IF(t_ExtractAll[[#This Row],[Currency]]="GBP",t_ExtractAll[[#This Row],[Claimed Amount]]*$BD$2,IF(t_ExtractAll[[#This Row],[Currency]]="USD",t_ExtractAll[[#This Row],[Claimed Amount]]*$BD$3,IF(t_ExtractAll[[#This Row],[Currency]]="MXN",t_ExtractAll[[#This Row],[Claimed Amount]]*$BD$4,t_ExtractAll[[#This Row],[Claimed Amount]])))</f>
        <v>56.431032000000002</v>
      </c>
      <c r="AU272" s="20">
        <f>IF(t_ExtractAll[[#This Row],[Currency2]]="GBP",t_ExtractAll[[#This Row],[Accruals Plant]]*$BD$2,IF(t_ExtractAll[[#This Row],[Currency2]]="USD",t_ExtractAll[[#This Row],[Accruals Plant]]*$BD$3,IF(t_ExtractAll[[#This Row],[Currency2]]="MXN",t_ExtractAll[[#This Row],[Accruals Plant]]*$BD$4,t_ExtractAll[[#This Row],[Accruals Plant]])))</f>
        <v>56.431032000000002</v>
      </c>
      <c r="AV272" s="20">
        <f>IF(t_ExtractAll[[#This Row],[IMD_Currency]]="GBP",t_ExtractAll[[#This Row],[Accruals ABII]]*$BD$2,IF(t_ExtractAll[[#This Row],[IMD_Currency]]="USD",t_ExtractAll[[#This Row],[Accruals ABII]]*$BD$3,t_ExtractAll[[#This Row],[Accruals ABII]]))</f>
        <v>0</v>
      </c>
      <c r="AW2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2" s="20">
        <f>IF(t_ExtractAll[[#This Row],[IMD_Currency]]="GBP",t_ExtractAll[[#This Row],[Amount Accepted (ABII)]]*$BD$2,IF(t_ExtractAll[[#This Row],[IMD_Currency]]="USD",t_ExtractAll[[#This Row],[Amount Accepted (ABII)]]*$BD$3,t_ExtractAll[[#This Row],[Amount Accepted (ABII)]]))</f>
        <v>0</v>
      </c>
      <c r="AY272" s="20">
        <f>IF((t_ExtractAll[[#This Row],[Amount Accepted ABII '[EUR']]]-t_ExtractAll[[#This Row],[Amount Accepted Plant '[EUR']]])&lt;0,0,t_ExtractAll[[#This Row],[Amount Accepted ABII '[EUR']]]-t_ExtractAll[[#This Row],[Amount Accepted Plant '[EUR']]])</f>
        <v>0</v>
      </c>
      <c r="AZ2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273" spans="1:52" ht="14.25" hidden="1" customHeight="1" x14ac:dyDescent="0.25">
      <c r="A273" t="s">
        <v>1681</v>
      </c>
      <c r="B273" s="16">
        <v>42439</v>
      </c>
      <c r="C273" s="16">
        <v>42458</v>
      </c>
      <c r="D273" s="16">
        <v>42450</v>
      </c>
      <c r="E273">
        <v>2016230</v>
      </c>
      <c r="F273" t="s">
        <v>64</v>
      </c>
      <c r="G273" t="s">
        <v>241</v>
      </c>
      <c r="H273" t="s">
        <v>86</v>
      </c>
      <c r="I273" t="s">
        <v>242</v>
      </c>
      <c r="J273" t="s">
        <v>68</v>
      </c>
      <c r="K273" t="s">
        <v>69</v>
      </c>
      <c r="L273" t="s">
        <v>308</v>
      </c>
      <c r="N273" t="s">
        <v>90</v>
      </c>
      <c r="O273" t="s">
        <v>331</v>
      </c>
      <c r="P273" s="3" t="s">
        <v>1682</v>
      </c>
      <c r="Q273">
        <v>8274944</v>
      </c>
      <c r="R273" t="s">
        <v>1683</v>
      </c>
      <c r="S273">
        <v>80357612</v>
      </c>
      <c r="T273" t="s">
        <v>1684</v>
      </c>
      <c r="U273" t="s">
        <v>341</v>
      </c>
      <c r="V273" t="s">
        <v>313</v>
      </c>
      <c r="W273">
        <v>45416</v>
      </c>
      <c r="X273" t="s">
        <v>529</v>
      </c>
      <c r="Y273" t="s">
        <v>1685</v>
      </c>
      <c r="Z273">
        <v>129.6</v>
      </c>
      <c r="AB273" t="s">
        <v>79</v>
      </c>
      <c r="AC273" t="s">
        <v>127</v>
      </c>
      <c r="AD273" t="s">
        <v>1686</v>
      </c>
      <c r="AE273" s="3"/>
      <c r="AF273" s="3"/>
      <c r="AG273">
        <v>0</v>
      </c>
      <c r="AH273" t="s">
        <v>82</v>
      </c>
      <c r="AI273" s="18">
        <v>0</v>
      </c>
      <c r="AJ273">
        <v>0</v>
      </c>
      <c r="AK273">
        <v>0</v>
      </c>
      <c r="AL273">
        <v>0</v>
      </c>
      <c r="AM273" s="19" t="s">
        <v>82</v>
      </c>
      <c r="AN273">
        <v>0</v>
      </c>
      <c r="AO273">
        <v>0</v>
      </c>
      <c r="AP273">
        <v>0</v>
      </c>
      <c r="AQ273">
        <v>0</v>
      </c>
      <c r="AR273" s="19" t="s">
        <v>82</v>
      </c>
      <c r="AS273">
        <v>0</v>
      </c>
      <c r="AT273" s="20">
        <f>IF(t_ExtractAll[[#This Row],[Currency]]="GBP",t_ExtractAll[[#This Row],[Claimed Amount]]*$BD$2,IF(t_ExtractAll[[#This Row],[Currency]]="USD",t_ExtractAll[[#This Row],[Claimed Amount]]*$BD$3,IF(t_ExtractAll[[#This Row],[Currency]]="MXN",t_ExtractAll[[#This Row],[Claimed Amount]]*$BD$4,t_ExtractAll[[#This Row],[Claimed Amount]])))</f>
        <v>0</v>
      </c>
      <c r="AU273" s="20">
        <f>IF(t_ExtractAll[[#This Row],[Currency2]]="GBP",t_ExtractAll[[#This Row],[Accruals Plant]]*$BD$2,IF(t_ExtractAll[[#This Row],[Currency2]]="USD",t_ExtractAll[[#This Row],[Accruals Plant]]*$BD$3,IF(t_ExtractAll[[#This Row],[Currency2]]="MXN",t_ExtractAll[[#This Row],[Accruals Plant]]*$BD$4,t_ExtractAll[[#This Row],[Accruals Plant]])))</f>
        <v>0</v>
      </c>
      <c r="AV273" s="20">
        <f>IF(t_ExtractAll[[#This Row],[IMD_Currency]]="GBP",t_ExtractAll[[#This Row],[Accruals ABII]]*$BD$2,IF(t_ExtractAll[[#This Row],[IMD_Currency]]="USD",t_ExtractAll[[#This Row],[Accruals ABII]]*$BD$3,t_ExtractAll[[#This Row],[Accruals ABII]]))</f>
        <v>0</v>
      </c>
      <c r="AW2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3" s="20">
        <f>IF(t_ExtractAll[[#This Row],[IMD_Currency]]="GBP",t_ExtractAll[[#This Row],[Amount Accepted (ABII)]]*$BD$2,IF(t_ExtractAll[[#This Row],[IMD_Currency]]="USD",t_ExtractAll[[#This Row],[Amount Accepted (ABII)]]*$BD$3,t_ExtractAll[[#This Row],[Amount Accepted (ABII)]]))</f>
        <v>0</v>
      </c>
      <c r="AY273" s="20">
        <f>IF((t_ExtractAll[[#This Row],[Amount Accepted ABII '[EUR']]]-t_ExtractAll[[#This Row],[Amount Accepted Plant '[EUR']]])&lt;0,0,t_ExtractAll[[#This Row],[Amount Accepted ABII '[EUR']]]-t_ExtractAll[[#This Row],[Amount Accepted Plant '[EUR']]])</f>
        <v>0</v>
      </c>
      <c r="AZ2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4" spans="1:52" ht="14.25" hidden="1" customHeight="1" x14ac:dyDescent="0.25">
      <c r="A274" t="s">
        <v>1687</v>
      </c>
      <c r="B274" s="16">
        <v>42440</v>
      </c>
      <c r="C274" s="16">
        <v>42473</v>
      </c>
      <c r="D274" s="16">
        <v>42473</v>
      </c>
      <c r="E274">
        <v>2016231</v>
      </c>
      <c r="F274" t="s">
        <v>64</v>
      </c>
      <c r="G274" t="s">
        <v>544</v>
      </c>
      <c r="H274" t="s">
        <v>287</v>
      </c>
      <c r="I274" t="s">
        <v>545</v>
      </c>
      <c r="J274" t="s">
        <v>118</v>
      </c>
      <c r="K274" t="s">
        <v>69</v>
      </c>
      <c r="L274" t="s">
        <v>130</v>
      </c>
      <c r="N274" t="s">
        <v>90</v>
      </c>
      <c r="O274" t="s">
        <v>121</v>
      </c>
      <c r="P274" s="3" t="s">
        <v>1688</v>
      </c>
      <c r="Q274" t="s">
        <v>1689</v>
      </c>
      <c r="R274" t="s">
        <v>1690</v>
      </c>
      <c r="S274" t="s">
        <v>1691</v>
      </c>
      <c r="T274" t="s">
        <v>1692</v>
      </c>
      <c r="U274" t="s">
        <v>75</v>
      </c>
      <c r="V274" t="s">
        <v>76</v>
      </c>
      <c r="W274">
        <v>50965</v>
      </c>
      <c r="X274" t="s">
        <v>551</v>
      </c>
      <c r="Y274" t="s">
        <v>200</v>
      </c>
      <c r="Z274">
        <v>0.93720000000000003</v>
      </c>
      <c r="AB274" t="s">
        <v>79</v>
      </c>
      <c r="AC274" t="s">
        <v>127</v>
      </c>
      <c r="AD274" t="s">
        <v>1693</v>
      </c>
      <c r="AE274" s="3"/>
      <c r="AF274" s="3"/>
      <c r="AG274">
        <v>0</v>
      </c>
      <c r="AH274" t="s">
        <v>82</v>
      </c>
      <c r="AI274" s="18">
        <v>0</v>
      </c>
      <c r="AJ274">
        <v>0</v>
      </c>
      <c r="AK274">
        <v>0</v>
      </c>
      <c r="AL274">
        <v>0</v>
      </c>
      <c r="AM274" s="19" t="s">
        <v>82</v>
      </c>
      <c r="AN274">
        <v>0</v>
      </c>
      <c r="AO274">
        <v>0</v>
      </c>
      <c r="AP274">
        <v>0</v>
      </c>
      <c r="AQ274">
        <v>0</v>
      </c>
      <c r="AR274" s="19" t="s">
        <v>82</v>
      </c>
      <c r="AS274">
        <v>0</v>
      </c>
      <c r="AT274" s="20">
        <f>IF(t_ExtractAll[[#This Row],[Currency]]="GBP",t_ExtractAll[[#This Row],[Claimed Amount]]*$BD$2,IF(t_ExtractAll[[#This Row],[Currency]]="USD",t_ExtractAll[[#This Row],[Claimed Amount]]*$BD$3,IF(t_ExtractAll[[#This Row],[Currency]]="MXN",t_ExtractAll[[#This Row],[Claimed Amount]]*$BD$4,t_ExtractAll[[#This Row],[Claimed Amount]])))</f>
        <v>0</v>
      </c>
      <c r="AU274" s="20">
        <f>IF(t_ExtractAll[[#This Row],[Currency2]]="GBP",t_ExtractAll[[#This Row],[Accruals Plant]]*$BD$2,IF(t_ExtractAll[[#This Row],[Currency2]]="USD",t_ExtractAll[[#This Row],[Accruals Plant]]*$BD$3,IF(t_ExtractAll[[#This Row],[Currency2]]="MXN",t_ExtractAll[[#This Row],[Accruals Plant]]*$BD$4,t_ExtractAll[[#This Row],[Accruals Plant]])))</f>
        <v>0</v>
      </c>
      <c r="AV274" s="20">
        <f>IF(t_ExtractAll[[#This Row],[IMD_Currency]]="GBP",t_ExtractAll[[#This Row],[Accruals ABII]]*$BD$2,IF(t_ExtractAll[[#This Row],[IMD_Currency]]="USD",t_ExtractAll[[#This Row],[Accruals ABII]]*$BD$3,t_ExtractAll[[#This Row],[Accruals ABII]]))</f>
        <v>0</v>
      </c>
      <c r="AW2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4" s="20">
        <f>IF(t_ExtractAll[[#This Row],[IMD_Currency]]="GBP",t_ExtractAll[[#This Row],[Amount Accepted (ABII)]]*$BD$2,IF(t_ExtractAll[[#This Row],[IMD_Currency]]="USD",t_ExtractAll[[#This Row],[Amount Accepted (ABII)]]*$BD$3,t_ExtractAll[[#This Row],[Amount Accepted (ABII)]]))</f>
        <v>0</v>
      </c>
      <c r="AY274" s="20">
        <f>IF((t_ExtractAll[[#This Row],[Amount Accepted ABII '[EUR']]]-t_ExtractAll[[#This Row],[Amount Accepted Plant '[EUR']]])&lt;0,0,t_ExtractAll[[#This Row],[Amount Accepted ABII '[EUR']]]-t_ExtractAll[[#This Row],[Amount Accepted Plant '[EUR']]])</f>
        <v>0</v>
      </c>
      <c r="AZ2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5" spans="1:52" ht="14.25" hidden="1" customHeight="1" x14ac:dyDescent="0.25">
      <c r="A275" t="s">
        <v>1694</v>
      </c>
      <c r="B275" s="16">
        <v>42443</v>
      </c>
      <c r="C275" s="16">
        <v>42615</v>
      </c>
      <c r="D275" s="16">
        <v>42615</v>
      </c>
      <c r="E275">
        <v>2016233</v>
      </c>
      <c r="F275" t="s">
        <v>64</v>
      </c>
      <c r="G275" t="s">
        <v>396</v>
      </c>
      <c r="H275" t="s">
        <v>1695</v>
      </c>
      <c r="I275" t="s">
        <v>117</v>
      </c>
      <c r="J275" t="s">
        <v>68</v>
      </c>
      <c r="K275" t="s">
        <v>69</v>
      </c>
      <c r="L275" t="s">
        <v>210</v>
      </c>
      <c r="N275" t="s">
        <v>161</v>
      </c>
      <c r="O275" t="s">
        <v>211</v>
      </c>
      <c r="P275" t="s">
        <v>1696</v>
      </c>
      <c r="Q275">
        <v>8194011</v>
      </c>
      <c r="R275">
        <v>4504604225</v>
      </c>
      <c r="S275">
        <v>20998461</v>
      </c>
      <c r="U275" t="s">
        <v>144</v>
      </c>
      <c r="V275" t="s">
        <v>145</v>
      </c>
      <c r="W275">
        <v>47523</v>
      </c>
      <c r="X275" t="s">
        <v>1697</v>
      </c>
      <c r="Y275" t="s">
        <v>1698</v>
      </c>
      <c r="Z275">
        <v>5.46</v>
      </c>
      <c r="AB275" t="s">
        <v>112</v>
      </c>
      <c r="AC275" t="s">
        <v>164</v>
      </c>
      <c r="AE275" s="3"/>
      <c r="AF275" s="3"/>
      <c r="AG275">
        <v>0</v>
      </c>
      <c r="AH275" t="s">
        <v>82</v>
      </c>
      <c r="AI275" s="18">
        <v>0</v>
      </c>
      <c r="AJ275">
        <v>0</v>
      </c>
      <c r="AK275">
        <v>0</v>
      </c>
      <c r="AL275">
        <v>0</v>
      </c>
      <c r="AM275" s="19" t="s">
        <v>82</v>
      </c>
      <c r="AN275">
        <v>623.55999999999995</v>
      </c>
      <c r="AO275">
        <v>0</v>
      </c>
      <c r="AP275">
        <v>623.55999999999995</v>
      </c>
      <c r="AQ275">
        <v>623.55999999999995</v>
      </c>
      <c r="AR275" s="19" t="s">
        <v>100</v>
      </c>
      <c r="AS275">
        <v>0</v>
      </c>
      <c r="AT275" s="20">
        <f>IF(t_ExtractAll[[#This Row],[Currency]]="GBP",t_ExtractAll[[#This Row],[Claimed Amount]]*$BD$2,IF(t_ExtractAll[[#This Row],[Currency]]="USD",t_ExtractAll[[#This Row],[Claimed Amount]]*$BD$3,IF(t_ExtractAll[[#This Row],[Currency]]="MXN",t_ExtractAll[[#This Row],[Claimed Amount]]*$BD$4,t_ExtractAll[[#This Row],[Claimed Amount]])))</f>
        <v>0</v>
      </c>
      <c r="AU275" s="20">
        <f>IF(t_ExtractAll[[#This Row],[Currency2]]="GBP",t_ExtractAll[[#This Row],[Accruals Plant]]*$BD$2,IF(t_ExtractAll[[#This Row],[Currency2]]="USD",t_ExtractAll[[#This Row],[Accruals Plant]]*$BD$3,IF(t_ExtractAll[[#This Row],[Currency2]]="MXN",t_ExtractAll[[#This Row],[Accruals Plant]]*$BD$4,t_ExtractAll[[#This Row],[Accruals Plant]])))</f>
        <v>570.49504400000001</v>
      </c>
      <c r="AV275" s="20">
        <f>IF(t_ExtractAll[[#This Row],[IMD_Currency]]="GBP",t_ExtractAll[[#This Row],[Accruals ABII]]*$BD$2,IF(t_ExtractAll[[#This Row],[IMD_Currency]]="USD",t_ExtractAll[[#This Row],[Accruals ABII]]*$BD$3,t_ExtractAll[[#This Row],[Accruals ABII]]))</f>
        <v>0</v>
      </c>
      <c r="AW275" s="20">
        <f>IF(t_ExtractAll[[#This Row],[Currency2]]="GBP",t_ExtractAll[[#This Row],[PlantAmountAccepted]]*$BD$2,IF(t_ExtractAll[[#This Row],[Currency2]]="USD",t_ExtractAll[[#This Row],[PlantAmountAccepted]]*$BD$3,IF(t_ExtractAll[[#This Row],[Currency2]]="MXN",t_ExtractAll[[#This Row],[PlantAmountAccepted]]*$BD$4,t_ExtractAll[[#This Row],[PlantAmountAccepted]])))</f>
        <v>570.49504400000001</v>
      </c>
      <c r="AX275" s="20">
        <f>IF(t_ExtractAll[[#This Row],[IMD_Currency]]="GBP",t_ExtractAll[[#This Row],[Amount Accepted (ABII)]]*$BD$2,IF(t_ExtractAll[[#This Row],[IMD_Currency]]="USD",t_ExtractAll[[#This Row],[Amount Accepted (ABII)]]*$BD$3,t_ExtractAll[[#This Row],[Amount Accepted (ABII)]]))</f>
        <v>0</v>
      </c>
      <c r="AY275" s="20">
        <f>IF((t_ExtractAll[[#This Row],[Amount Accepted ABII '[EUR']]]-t_ExtractAll[[#This Row],[Amount Accepted Plant '[EUR']]])&lt;0,0,t_ExtractAll[[#This Row],[Amount Accepted ABII '[EUR']]]-t_ExtractAll[[#This Row],[Amount Accepted Plant '[EUR']]])</f>
        <v>0</v>
      </c>
      <c r="AZ2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6" spans="1:52" ht="14.25" hidden="1" customHeight="1" x14ac:dyDescent="0.25">
      <c r="A276" t="s">
        <v>1699</v>
      </c>
      <c r="B276" s="16">
        <v>42440</v>
      </c>
      <c r="C276" s="16">
        <v>42473</v>
      </c>
      <c r="D276" s="16">
        <v>42473</v>
      </c>
      <c r="E276">
        <v>2016232</v>
      </c>
      <c r="F276" t="s">
        <v>64</v>
      </c>
      <c r="G276" t="s">
        <v>544</v>
      </c>
      <c r="H276" t="s">
        <v>287</v>
      </c>
      <c r="I276" t="s">
        <v>545</v>
      </c>
      <c r="J276" t="s">
        <v>118</v>
      </c>
      <c r="K276" t="s">
        <v>69</v>
      </c>
      <c r="L276" t="s">
        <v>130</v>
      </c>
      <c r="N276" t="s">
        <v>90</v>
      </c>
      <c r="O276" t="s">
        <v>121</v>
      </c>
      <c r="P276" s="3" t="s">
        <v>1700</v>
      </c>
      <c r="Q276" t="s">
        <v>1701</v>
      </c>
      <c r="R276" t="s">
        <v>1702</v>
      </c>
      <c r="S276" t="s">
        <v>1703</v>
      </c>
      <c r="T276" t="s">
        <v>1704</v>
      </c>
      <c r="U276" t="s">
        <v>75</v>
      </c>
      <c r="V276" t="s">
        <v>76</v>
      </c>
      <c r="W276">
        <v>50965</v>
      </c>
      <c r="X276" t="s">
        <v>551</v>
      </c>
      <c r="Y276" t="s">
        <v>647</v>
      </c>
      <c r="Z276">
        <v>1.5336000000000001</v>
      </c>
      <c r="AB276" t="s">
        <v>79</v>
      </c>
      <c r="AC276" t="s">
        <v>127</v>
      </c>
      <c r="AE276" s="3"/>
      <c r="AF276" s="3"/>
      <c r="AG276">
        <v>0</v>
      </c>
      <c r="AH276" t="s">
        <v>82</v>
      </c>
      <c r="AI276" s="18">
        <v>0</v>
      </c>
      <c r="AJ276">
        <v>0</v>
      </c>
      <c r="AK276">
        <v>0</v>
      </c>
      <c r="AL276">
        <v>0</v>
      </c>
      <c r="AM276" s="19" t="s">
        <v>82</v>
      </c>
      <c r="AN276">
        <v>0</v>
      </c>
      <c r="AO276">
        <v>0</v>
      </c>
      <c r="AP276">
        <v>0</v>
      </c>
      <c r="AQ276">
        <v>0</v>
      </c>
      <c r="AR276" s="19" t="s">
        <v>82</v>
      </c>
      <c r="AS276">
        <v>0</v>
      </c>
      <c r="AT276" s="20">
        <f>IF(t_ExtractAll[[#This Row],[Currency]]="GBP",t_ExtractAll[[#This Row],[Claimed Amount]]*$BD$2,IF(t_ExtractAll[[#This Row],[Currency]]="USD",t_ExtractAll[[#This Row],[Claimed Amount]]*$BD$3,IF(t_ExtractAll[[#This Row],[Currency]]="MXN",t_ExtractAll[[#This Row],[Claimed Amount]]*$BD$4,t_ExtractAll[[#This Row],[Claimed Amount]])))</f>
        <v>0</v>
      </c>
      <c r="AU276" s="20">
        <f>IF(t_ExtractAll[[#This Row],[Currency2]]="GBP",t_ExtractAll[[#This Row],[Accruals Plant]]*$BD$2,IF(t_ExtractAll[[#This Row],[Currency2]]="USD",t_ExtractAll[[#This Row],[Accruals Plant]]*$BD$3,IF(t_ExtractAll[[#This Row],[Currency2]]="MXN",t_ExtractAll[[#This Row],[Accruals Plant]]*$BD$4,t_ExtractAll[[#This Row],[Accruals Plant]])))</f>
        <v>0</v>
      </c>
      <c r="AV276" s="20">
        <f>IF(t_ExtractAll[[#This Row],[IMD_Currency]]="GBP",t_ExtractAll[[#This Row],[Accruals ABII]]*$BD$2,IF(t_ExtractAll[[#This Row],[IMD_Currency]]="USD",t_ExtractAll[[#This Row],[Accruals ABII]]*$BD$3,t_ExtractAll[[#This Row],[Accruals ABII]]))</f>
        <v>0</v>
      </c>
      <c r="AW2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6" s="20">
        <f>IF(t_ExtractAll[[#This Row],[IMD_Currency]]="GBP",t_ExtractAll[[#This Row],[Amount Accepted (ABII)]]*$BD$2,IF(t_ExtractAll[[#This Row],[IMD_Currency]]="USD",t_ExtractAll[[#This Row],[Amount Accepted (ABII)]]*$BD$3,t_ExtractAll[[#This Row],[Amount Accepted (ABII)]]))</f>
        <v>0</v>
      </c>
      <c r="AY276" s="20">
        <f>IF((t_ExtractAll[[#This Row],[Amount Accepted ABII '[EUR']]]-t_ExtractAll[[#This Row],[Amount Accepted Plant '[EUR']]])&lt;0,0,t_ExtractAll[[#This Row],[Amount Accepted ABII '[EUR']]]-t_ExtractAll[[#This Row],[Amount Accepted Plant '[EUR']]])</f>
        <v>0</v>
      </c>
      <c r="AZ2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7" spans="1:52" ht="14.25" hidden="1" customHeight="1" x14ac:dyDescent="0.25">
      <c r="A277" t="s">
        <v>1705</v>
      </c>
      <c r="B277" s="16">
        <v>42440</v>
      </c>
      <c r="C277" s="16">
        <v>42543</v>
      </c>
      <c r="D277" s="16">
        <v>42543</v>
      </c>
      <c r="E277">
        <v>2016234</v>
      </c>
      <c r="F277" t="s">
        <v>64</v>
      </c>
      <c r="G277" t="s">
        <v>1625</v>
      </c>
      <c r="H277" t="s">
        <v>66</v>
      </c>
      <c r="I277" t="s">
        <v>1626</v>
      </c>
      <c r="J277" t="s">
        <v>68</v>
      </c>
      <c r="K277" t="s">
        <v>88</v>
      </c>
      <c r="L277" t="s">
        <v>746</v>
      </c>
      <c r="N277" t="s">
        <v>90</v>
      </c>
      <c r="O277" t="s">
        <v>91</v>
      </c>
      <c r="P277" s="3" t="s">
        <v>1706</v>
      </c>
      <c r="Q277">
        <v>8168562</v>
      </c>
      <c r="R277">
        <v>4502878935</v>
      </c>
      <c r="S277">
        <v>80342093</v>
      </c>
      <c r="T277" t="s">
        <v>1707</v>
      </c>
      <c r="U277" t="s">
        <v>75</v>
      </c>
      <c r="V277" t="s">
        <v>76</v>
      </c>
      <c r="W277">
        <v>44331</v>
      </c>
      <c r="X277" t="s">
        <v>1629</v>
      </c>
      <c r="Y277" t="s">
        <v>1708</v>
      </c>
      <c r="Z277">
        <v>49.075200000000002</v>
      </c>
      <c r="AB277" t="s">
        <v>97</v>
      </c>
      <c r="AC277" t="s">
        <v>98</v>
      </c>
      <c r="AE277" s="3"/>
      <c r="AF277" s="3"/>
      <c r="AG277">
        <v>4314.24</v>
      </c>
      <c r="AH277" t="s">
        <v>82</v>
      </c>
      <c r="AI277" s="18">
        <v>0</v>
      </c>
      <c r="AJ277">
        <v>0</v>
      </c>
      <c r="AK277">
        <v>0</v>
      </c>
      <c r="AM277" s="19" t="s">
        <v>82</v>
      </c>
      <c r="AN277">
        <v>4314.24</v>
      </c>
      <c r="AO277">
        <v>0</v>
      </c>
      <c r="AP277">
        <v>4314.24</v>
      </c>
      <c r="AR277" s="19" t="s">
        <v>82</v>
      </c>
      <c r="AS277">
        <v>0</v>
      </c>
      <c r="AT277" s="20">
        <f>IF(t_ExtractAll[[#This Row],[Currency]]="GBP",t_ExtractAll[[#This Row],[Claimed Amount]]*$BD$2,IF(t_ExtractAll[[#This Row],[Currency]]="USD",t_ExtractAll[[#This Row],[Claimed Amount]]*$BD$3,IF(t_ExtractAll[[#This Row],[Currency]]="MXN",t_ExtractAll[[#This Row],[Claimed Amount]]*$BD$4,t_ExtractAll[[#This Row],[Claimed Amount]])))</f>
        <v>4314.24</v>
      </c>
      <c r="AU277" s="20">
        <f>IF(t_ExtractAll[[#This Row],[Currency2]]="GBP",t_ExtractAll[[#This Row],[Accruals Plant]]*$BD$2,IF(t_ExtractAll[[#This Row],[Currency2]]="USD",t_ExtractAll[[#This Row],[Accruals Plant]]*$BD$3,IF(t_ExtractAll[[#This Row],[Currency2]]="MXN",t_ExtractAll[[#This Row],[Accruals Plant]]*$BD$4,t_ExtractAll[[#This Row],[Accruals Plant]])))</f>
        <v>4314.24</v>
      </c>
      <c r="AV277" s="20">
        <f>IF(t_ExtractAll[[#This Row],[IMD_Currency]]="GBP",t_ExtractAll[[#This Row],[Accruals ABII]]*$BD$2,IF(t_ExtractAll[[#This Row],[IMD_Currency]]="USD",t_ExtractAll[[#This Row],[Accruals ABII]]*$BD$3,t_ExtractAll[[#This Row],[Accruals ABII]]))</f>
        <v>0</v>
      </c>
      <c r="AW2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77" s="20">
        <f>IF(t_ExtractAll[[#This Row],[IMD_Currency]]="GBP",t_ExtractAll[[#This Row],[Amount Accepted (ABII)]]*$BD$2,IF(t_ExtractAll[[#This Row],[IMD_Currency]]="USD",t_ExtractAll[[#This Row],[Amount Accepted (ABII)]]*$BD$3,t_ExtractAll[[#This Row],[Amount Accepted (ABII)]]))</f>
        <v>0</v>
      </c>
      <c r="AY277" s="20">
        <f>IF((t_ExtractAll[[#This Row],[Amount Accepted ABII '[EUR']]]-t_ExtractAll[[#This Row],[Amount Accepted Plant '[EUR']]])&lt;0,0,t_ExtractAll[[#This Row],[Amount Accepted ABII '[EUR']]]-t_ExtractAll[[#This Row],[Amount Accepted Plant '[EUR']]])</f>
        <v>0</v>
      </c>
      <c r="AZ2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78" spans="1:52" ht="14.25" hidden="1" customHeight="1" x14ac:dyDescent="0.25">
      <c r="A278" t="s">
        <v>1709</v>
      </c>
      <c r="B278" s="16">
        <v>42440</v>
      </c>
      <c r="C278" s="16">
        <v>42480</v>
      </c>
      <c r="D278" s="16">
        <v>42480</v>
      </c>
      <c r="E278">
        <v>2016236</v>
      </c>
      <c r="F278" t="s">
        <v>64</v>
      </c>
      <c r="G278" t="s">
        <v>65</v>
      </c>
      <c r="H278" t="s">
        <v>86</v>
      </c>
      <c r="I278" t="s">
        <v>67</v>
      </c>
      <c r="J278" t="s">
        <v>68</v>
      </c>
      <c r="K278" t="s">
        <v>69</v>
      </c>
      <c r="L278" t="s">
        <v>308</v>
      </c>
      <c r="N278" t="s">
        <v>90</v>
      </c>
      <c r="O278" t="s">
        <v>91</v>
      </c>
      <c r="P278" t="s">
        <v>1710</v>
      </c>
      <c r="Q278">
        <v>8150435</v>
      </c>
      <c r="R278" t="s">
        <v>1711</v>
      </c>
      <c r="S278">
        <v>80332613</v>
      </c>
      <c r="T278" t="s">
        <v>1712</v>
      </c>
      <c r="U278" t="s">
        <v>998</v>
      </c>
      <c r="V278" t="s">
        <v>313</v>
      </c>
      <c r="W278">
        <v>39514</v>
      </c>
      <c r="X278" t="s">
        <v>999</v>
      </c>
      <c r="Y278" t="s">
        <v>1213</v>
      </c>
      <c r="Z278">
        <v>1.44</v>
      </c>
      <c r="AB278" t="s">
        <v>97</v>
      </c>
      <c r="AC278" t="s">
        <v>98</v>
      </c>
      <c r="AE278" s="3"/>
      <c r="AF278" s="3"/>
      <c r="AG278">
        <v>0</v>
      </c>
      <c r="AH278" t="s">
        <v>82</v>
      </c>
      <c r="AI278" s="18">
        <v>0</v>
      </c>
      <c r="AJ278">
        <v>0</v>
      </c>
      <c r="AK278">
        <v>0</v>
      </c>
      <c r="AL278">
        <v>0</v>
      </c>
      <c r="AM278" s="19" t="s">
        <v>82</v>
      </c>
      <c r="AN278">
        <v>66</v>
      </c>
      <c r="AO278">
        <v>0</v>
      </c>
      <c r="AP278">
        <v>66</v>
      </c>
      <c r="AQ278">
        <v>66</v>
      </c>
      <c r="AR278" s="19" t="s">
        <v>523</v>
      </c>
      <c r="AS278">
        <v>0</v>
      </c>
      <c r="AT278" s="20">
        <f>IF(t_ExtractAll[[#This Row],[Currency]]="GBP",t_ExtractAll[[#This Row],[Claimed Amount]]*$BD$2,IF(t_ExtractAll[[#This Row],[Currency]]="USD",t_ExtractAll[[#This Row],[Claimed Amount]]*$BD$3,IF(t_ExtractAll[[#This Row],[Currency]]="MXN",t_ExtractAll[[#This Row],[Claimed Amount]]*$BD$4,t_ExtractAll[[#This Row],[Claimed Amount]])))</f>
        <v>0</v>
      </c>
      <c r="AU278" s="20">
        <f>IF(t_ExtractAll[[#This Row],[Currency2]]="GBP",t_ExtractAll[[#This Row],[Accruals Plant]]*$BD$2,IF(t_ExtractAll[[#This Row],[Currency2]]="USD",t_ExtractAll[[#This Row],[Accruals Plant]]*$BD$3,IF(t_ExtractAll[[#This Row],[Currency2]]="MXN",t_ExtractAll[[#This Row],[Accruals Plant]]*$BD$4,t_ExtractAll[[#This Row],[Accruals Plant]])))</f>
        <v>78.130799999999994</v>
      </c>
      <c r="AV278" s="20">
        <f>IF(t_ExtractAll[[#This Row],[IMD_Currency]]="GBP",t_ExtractAll[[#This Row],[Accruals ABII]]*$BD$2,IF(t_ExtractAll[[#This Row],[IMD_Currency]]="USD",t_ExtractAll[[#This Row],[Accruals ABII]]*$BD$3,t_ExtractAll[[#This Row],[Accruals ABII]]))</f>
        <v>0</v>
      </c>
      <c r="AW278" s="20">
        <f>IF(t_ExtractAll[[#This Row],[Currency2]]="GBP",t_ExtractAll[[#This Row],[PlantAmountAccepted]]*$BD$2,IF(t_ExtractAll[[#This Row],[Currency2]]="USD",t_ExtractAll[[#This Row],[PlantAmountAccepted]]*$BD$3,IF(t_ExtractAll[[#This Row],[Currency2]]="MXN",t_ExtractAll[[#This Row],[PlantAmountAccepted]]*$BD$4,t_ExtractAll[[#This Row],[PlantAmountAccepted]])))</f>
        <v>78.130799999999994</v>
      </c>
      <c r="AX278" s="20">
        <f>IF(t_ExtractAll[[#This Row],[IMD_Currency]]="GBP",t_ExtractAll[[#This Row],[Amount Accepted (ABII)]]*$BD$2,IF(t_ExtractAll[[#This Row],[IMD_Currency]]="USD",t_ExtractAll[[#This Row],[Amount Accepted (ABII)]]*$BD$3,t_ExtractAll[[#This Row],[Amount Accepted (ABII)]]))</f>
        <v>0</v>
      </c>
      <c r="AY278" s="20">
        <f>IF((t_ExtractAll[[#This Row],[Amount Accepted ABII '[EUR']]]-t_ExtractAll[[#This Row],[Amount Accepted Plant '[EUR']]])&lt;0,0,t_ExtractAll[[#This Row],[Amount Accepted ABII '[EUR']]]-t_ExtractAll[[#This Row],[Amount Accepted Plant '[EUR']]])</f>
        <v>0</v>
      </c>
      <c r="AZ2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79" spans="1:52" ht="14.25" hidden="1" customHeight="1" x14ac:dyDescent="0.25">
      <c r="A279" t="s">
        <v>1713</v>
      </c>
      <c r="B279" s="16">
        <v>42440</v>
      </c>
      <c r="C279" s="16">
        <v>42537</v>
      </c>
      <c r="D279" s="16">
        <v>42537</v>
      </c>
      <c r="E279">
        <v>2016237</v>
      </c>
      <c r="F279" t="s">
        <v>64</v>
      </c>
      <c r="G279" t="s">
        <v>241</v>
      </c>
      <c r="H279" t="s">
        <v>86</v>
      </c>
      <c r="I279" t="s">
        <v>242</v>
      </c>
      <c r="J279" t="s">
        <v>68</v>
      </c>
      <c r="K279" t="s">
        <v>69</v>
      </c>
      <c r="L279" t="s">
        <v>139</v>
      </c>
      <c r="N279" t="s">
        <v>90</v>
      </c>
      <c r="O279" t="s">
        <v>91</v>
      </c>
      <c r="P279" s="3" t="s">
        <v>1714</v>
      </c>
      <c r="Q279">
        <v>8202035</v>
      </c>
      <c r="R279" t="s">
        <v>1715</v>
      </c>
      <c r="S279">
        <v>80339251</v>
      </c>
      <c r="T279" t="s">
        <v>1716</v>
      </c>
      <c r="U279" t="s">
        <v>282</v>
      </c>
      <c r="V279" t="s">
        <v>145</v>
      </c>
      <c r="W279">
        <v>6544</v>
      </c>
      <c r="X279" t="s">
        <v>1717</v>
      </c>
      <c r="Y279" t="s">
        <v>1718</v>
      </c>
      <c r="Z279">
        <v>0.72</v>
      </c>
      <c r="AB279" t="s">
        <v>97</v>
      </c>
      <c r="AC279" t="s">
        <v>98</v>
      </c>
      <c r="AD279" s="3" t="s">
        <v>1719</v>
      </c>
      <c r="AE279" s="3"/>
      <c r="AF279" s="3"/>
      <c r="AG279">
        <v>33.11</v>
      </c>
      <c r="AH279" t="s">
        <v>82</v>
      </c>
      <c r="AI279" s="18">
        <v>0</v>
      </c>
      <c r="AJ279">
        <v>0</v>
      </c>
      <c r="AK279">
        <v>0</v>
      </c>
      <c r="AL279">
        <v>0</v>
      </c>
      <c r="AM279" s="19" t="s">
        <v>82</v>
      </c>
      <c r="AN279">
        <v>33.11</v>
      </c>
      <c r="AO279">
        <v>3.98</v>
      </c>
      <c r="AP279">
        <v>37.090000000000003</v>
      </c>
      <c r="AQ279">
        <v>37.090000000000003</v>
      </c>
      <c r="AR279" s="19" t="s">
        <v>82</v>
      </c>
      <c r="AS279">
        <v>0</v>
      </c>
      <c r="AT279" s="20">
        <f>IF(t_ExtractAll[[#This Row],[Currency]]="GBP",t_ExtractAll[[#This Row],[Claimed Amount]]*$BD$2,IF(t_ExtractAll[[#This Row],[Currency]]="USD",t_ExtractAll[[#This Row],[Claimed Amount]]*$BD$3,IF(t_ExtractAll[[#This Row],[Currency]]="MXN",t_ExtractAll[[#This Row],[Claimed Amount]]*$BD$4,t_ExtractAll[[#This Row],[Claimed Amount]])))</f>
        <v>33.11</v>
      </c>
      <c r="AU279" s="20">
        <f>IF(t_ExtractAll[[#This Row],[Currency2]]="GBP",t_ExtractAll[[#This Row],[Accruals Plant]]*$BD$2,IF(t_ExtractAll[[#This Row],[Currency2]]="USD",t_ExtractAll[[#This Row],[Accruals Plant]]*$BD$3,IF(t_ExtractAll[[#This Row],[Currency2]]="MXN",t_ExtractAll[[#This Row],[Accruals Plant]]*$BD$4,t_ExtractAll[[#This Row],[Accruals Plant]])))</f>
        <v>37.090000000000003</v>
      </c>
      <c r="AV279" s="20">
        <f>IF(t_ExtractAll[[#This Row],[IMD_Currency]]="GBP",t_ExtractAll[[#This Row],[Accruals ABII]]*$BD$2,IF(t_ExtractAll[[#This Row],[IMD_Currency]]="USD",t_ExtractAll[[#This Row],[Accruals ABII]]*$BD$3,t_ExtractAll[[#This Row],[Accruals ABII]]))</f>
        <v>0</v>
      </c>
      <c r="AW279" s="20">
        <f>IF(t_ExtractAll[[#This Row],[Currency2]]="GBP",t_ExtractAll[[#This Row],[PlantAmountAccepted]]*$BD$2,IF(t_ExtractAll[[#This Row],[Currency2]]="USD",t_ExtractAll[[#This Row],[PlantAmountAccepted]]*$BD$3,IF(t_ExtractAll[[#This Row],[Currency2]]="MXN",t_ExtractAll[[#This Row],[PlantAmountAccepted]]*$BD$4,t_ExtractAll[[#This Row],[PlantAmountAccepted]])))</f>
        <v>37.090000000000003</v>
      </c>
      <c r="AX279" s="20">
        <f>IF(t_ExtractAll[[#This Row],[IMD_Currency]]="GBP",t_ExtractAll[[#This Row],[Amount Accepted (ABII)]]*$BD$2,IF(t_ExtractAll[[#This Row],[IMD_Currency]]="USD",t_ExtractAll[[#This Row],[Amount Accepted (ABII)]]*$BD$3,t_ExtractAll[[#This Row],[Amount Accepted (ABII)]]))</f>
        <v>0</v>
      </c>
      <c r="AY279" s="20">
        <f>IF((t_ExtractAll[[#This Row],[Amount Accepted ABII '[EUR']]]-t_ExtractAll[[#This Row],[Amount Accepted Plant '[EUR']]])&lt;0,0,t_ExtractAll[[#This Row],[Amount Accepted ABII '[EUR']]]-t_ExtractAll[[#This Row],[Amount Accepted Plant '[EUR']]])</f>
        <v>0</v>
      </c>
      <c r="AZ2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0" spans="1:52" ht="14.25" hidden="1" customHeight="1" x14ac:dyDescent="0.25">
      <c r="A280" t="s">
        <v>1720</v>
      </c>
      <c r="B280" s="16">
        <v>42440</v>
      </c>
      <c r="C280" s="16">
        <v>42543</v>
      </c>
      <c r="D280" s="16">
        <v>42543</v>
      </c>
      <c r="E280">
        <v>2016235</v>
      </c>
      <c r="F280" t="s">
        <v>64</v>
      </c>
      <c r="G280" t="s">
        <v>1625</v>
      </c>
      <c r="H280" t="s">
        <v>66</v>
      </c>
      <c r="I280" t="s">
        <v>1626</v>
      </c>
      <c r="J280" t="s">
        <v>68</v>
      </c>
      <c r="K280" t="s">
        <v>88</v>
      </c>
      <c r="L280" t="s">
        <v>746</v>
      </c>
      <c r="N280" t="s">
        <v>90</v>
      </c>
      <c r="O280" t="s">
        <v>131</v>
      </c>
      <c r="P280" s="3" t="s">
        <v>1721</v>
      </c>
      <c r="Q280">
        <v>8168494</v>
      </c>
      <c r="R280">
        <v>4502878845</v>
      </c>
      <c r="S280">
        <v>80342225</v>
      </c>
      <c r="T280" t="s">
        <v>1722</v>
      </c>
      <c r="U280" t="s">
        <v>75</v>
      </c>
      <c r="V280" t="s">
        <v>76</v>
      </c>
      <c r="W280">
        <v>44331</v>
      </c>
      <c r="X280" t="s">
        <v>1629</v>
      </c>
      <c r="Y280" t="s">
        <v>1723</v>
      </c>
      <c r="Z280">
        <v>15.336</v>
      </c>
      <c r="AB280" t="s">
        <v>97</v>
      </c>
      <c r="AC280" t="s">
        <v>98</v>
      </c>
      <c r="AD280" t="s">
        <v>1724</v>
      </c>
      <c r="AE280" s="3"/>
      <c r="AF280" s="3"/>
      <c r="AG280">
        <v>1348.2</v>
      </c>
      <c r="AH280" t="s">
        <v>82</v>
      </c>
      <c r="AI280" s="18">
        <v>0</v>
      </c>
      <c r="AJ280">
        <v>0</v>
      </c>
      <c r="AK280">
        <v>0</v>
      </c>
      <c r="AM280" s="19" t="s">
        <v>82</v>
      </c>
      <c r="AN280">
        <v>1348.2</v>
      </c>
      <c r="AO280">
        <v>0</v>
      </c>
      <c r="AP280">
        <v>1348.2</v>
      </c>
      <c r="AR280" s="19" t="s">
        <v>82</v>
      </c>
      <c r="AS280">
        <v>0</v>
      </c>
      <c r="AT280" s="20">
        <f>IF(t_ExtractAll[[#This Row],[Currency]]="GBP",t_ExtractAll[[#This Row],[Claimed Amount]]*$BD$2,IF(t_ExtractAll[[#This Row],[Currency]]="USD",t_ExtractAll[[#This Row],[Claimed Amount]]*$BD$3,IF(t_ExtractAll[[#This Row],[Currency]]="MXN",t_ExtractAll[[#This Row],[Claimed Amount]]*$BD$4,t_ExtractAll[[#This Row],[Claimed Amount]])))</f>
        <v>1348.2</v>
      </c>
      <c r="AU280" s="20">
        <f>IF(t_ExtractAll[[#This Row],[Currency2]]="GBP",t_ExtractAll[[#This Row],[Accruals Plant]]*$BD$2,IF(t_ExtractAll[[#This Row],[Currency2]]="USD",t_ExtractAll[[#This Row],[Accruals Plant]]*$BD$3,IF(t_ExtractAll[[#This Row],[Currency2]]="MXN",t_ExtractAll[[#This Row],[Accruals Plant]]*$BD$4,t_ExtractAll[[#This Row],[Accruals Plant]])))</f>
        <v>1348.2</v>
      </c>
      <c r="AV280" s="20">
        <f>IF(t_ExtractAll[[#This Row],[IMD_Currency]]="GBP",t_ExtractAll[[#This Row],[Accruals ABII]]*$BD$2,IF(t_ExtractAll[[#This Row],[IMD_Currency]]="USD",t_ExtractAll[[#This Row],[Accruals ABII]]*$BD$3,t_ExtractAll[[#This Row],[Accruals ABII]]))</f>
        <v>0</v>
      </c>
      <c r="AW2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80" s="20">
        <f>IF(t_ExtractAll[[#This Row],[IMD_Currency]]="GBP",t_ExtractAll[[#This Row],[Amount Accepted (ABII)]]*$BD$2,IF(t_ExtractAll[[#This Row],[IMD_Currency]]="USD",t_ExtractAll[[#This Row],[Amount Accepted (ABII)]]*$BD$3,t_ExtractAll[[#This Row],[Amount Accepted (ABII)]]))</f>
        <v>0</v>
      </c>
      <c r="AY280" s="20">
        <f>IF((t_ExtractAll[[#This Row],[Amount Accepted ABII '[EUR']]]-t_ExtractAll[[#This Row],[Amount Accepted Plant '[EUR']]])&lt;0,0,t_ExtractAll[[#This Row],[Amount Accepted ABII '[EUR']]]-t_ExtractAll[[#This Row],[Amount Accepted Plant '[EUR']]])</f>
        <v>0</v>
      </c>
      <c r="AZ2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81" spans="1:52" ht="14.25" hidden="1" customHeight="1" x14ac:dyDescent="0.25">
      <c r="A281" t="s">
        <v>1725</v>
      </c>
      <c r="B281" s="16">
        <v>42440</v>
      </c>
      <c r="C281" s="16">
        <v>42496</v>
      </c>
      <c r="D281" s="16">
        <v>42496</v>
      </c>
      <c r="E281">
        <v>2016238</v>
      </c>
      <c r="F281" t="s">
        <v>64</v>
      </c>
      <c r="G281" t="s">
        <v>241</v>
      </c>
      <c r="H281" t="s">
        <v>86</v>
      </c>
      <c r="I281" t="s">
        <v>242</v>
      </c>
      <c r="J281" t="s">
        <v>68</v>
      </c>
      <c r="K281" t="s">
        <v>69</v>
      </c>
      <c r="L281" t="s">
        <v>139</v>
      </c>
      <c r="N281" t="s">
        <v>90</v>
      </c>
      <c r="O281" t="s">
        <v>91</v>
      </c>
      <c r="P281" s="3" t="s">
        <v>1726</v>
      </c>
      <c r="Q281">
        <v>8081284</v>
      </c>
      <c r="R281" t="s">
        <v>1727</v>
      </c>
      <c r="S281">
        <v>80341910</v>
      </c>
      <c r="T281" t="s">
        <v>1728</v>
      </c>
      <c r="U281" t="s">
        <v>182</v>
      </c>
      <c r="V281" t="s">
        <v>145</v>
      </c>
      <c r="W281">
        <v>10622</v>
      </c>
      <c r="X281" t="s">
        <v>424</v>
      </c>
      <c r="Y281" t="s">
        <v>1729</v>
      </c>
      <c r="Z281">
        <v>3.12</v>
      </c>
      <c r="AB281" t="s">
        <v>97</v>
      </c>
      <c r="AC281" t="s">
        <v>98</v>
      </c>
      <c r="AE281" s="3"/>
      <c r="AF281" s="3"/>
      <c r="AG281">
        <v>0</v>
      </c>
      <c r="AH281" t="s">
        <v>82</v>
      </c>
      <c r="AI281" s="18">
        <v>0</v>
      </c>
      <c r="AJ281">
        <v>0</v>
      </c>
      <c r="AK281">
        <v>0</v>
      </c>
      <c r="AL281">
        <v>0</v>
      </c>
      <c r="AM281" s="19" t="s">
        <v>82</v>
      </c>
      <c r="AN281">
        <v>159.03</v>
      </c>
      <c r="AO281">
        <v>7.16</v>
      </c>
      <c r="AP281">
        <v>166.19</v>
      </c>
      <c r="AQ281">
        <v>166.19</v>
      </c>
      <c r="AR281" s="19" t="s">
        <v>82</v>
      </c>
      <c r="AS281">
        <v>0</v>
      </c>
      <c r="AT281" s="20">
        <f>IF(t_ExtractAll[[#This Row],[Currency]]="GBP",t_ExtractAll[[#This Row],[Claimed Amount]]*$BD$2,IF(t_ExtractAll[[#This Row],[Currency]]="USD",t_ExtractAll[[#This Row],[Claimed Amount]]*$BD$3,IF(t_ExtractAll[[#This Row],[Currency]]="MXN",t_ExtractAll[[#This Row],[Claimed Amount]]*$BD$4,t_ExtractAll[[#This Row],[Claimed Amount]])))</f>
        <v>0</v>
      </c>
      <c r="AU281" s="20">
        <f>IF(t_ExtractAll[[#This Row],[Currency2]]="GBP",t_ExtractAll[[#This Row],[Accruals Plant]]*$BD$2,IF(t_ExtractAll[[#This Row],[Currency2]]="USD",t_ExtractAll[[#This Row],[Accruals Plant]]*$BD$3,IF(t_ExtractAll[[#This Row],[Currency2]]="MXN",t_ExtractAll[[#This Row],[Accruals Plant]]*$BD$4,t_ExtractAll[[#This Row],[Accruals Plant]])))</f>
        <v>166.19</v>
      </c>
      <c r="AV281" s="20">
        <f>IF(t_ExtractAll[[#This Row],[IMD_Currency]]="GBP",t_ExtractAll[[#This Row],[Accruals ABII]]*$BD$2,IF(t_ExtractAll[[#This Row],[IMD_Currency]]="USD",t_ExtractAll[[#This Row],[Accruals ABII]]*$BD$3,t_ExtractAll[[#This Row],[Accruals ABII]]))</f>
        <v>0</v>
      </c>
      <c r="AW281" s="20">
        <f>IF(t_ExtractAll[[#This Row],[Currency2]]="GBP",t_ExtractAll[[#This Row],[PlantAmountAccepted]]*$BD$2,IF(t_ExtractAll[[#This Row],[Currency2]]="USD",t_ExtractAll[[#This Row],[PlantAmountAccepted]]*$BD$3,IF(t_ExtractAll[[#This Row],[Currency2]]="MXN",t_ExtractAll[[#This Row],[PlantAmountAccepted]]*$BD$4,t_ExtractAll[[#This Row],[PlantAmountAccepted]])))</f>
        <v>166.19</v>
      </c>
      <c r="AX281" s="20">
        <f>IF(t_ExtractAll[[#This Row],[IMD_Currency]]="GBP",t_ExtractAll[[#This Row],[Amount Accepted (ABII)]]*$BD$2,IF(t_ExtractAll[[#This Row],[IMD_Currency]]="USD",t_ExtractAll[[#This Row],[Amount Accepted (ABII)]]*$BD$3,t_ExtractAll[[#This Row],[Amount Accepted (ABII)]]))</f>
        <v>0</v>
      </c>
      <c r="AY281" s="20">
        <f>IF((t_ExtractAll[[#This Row],[Amount Accepted ABII '[EUR']]]-t_ExtractAll[[#This Row],[Amount Accepted Plant '[EUR']]])&lt;0,0,t_ExtractAll[[#This Row],[Amount Accepted ABII '[EUR']]]-t_ExtractAll[[#This Row],[Amount Accepted Plant '[EUR']]])</f>
        <v>0</v>
      </c>
      <c r="AZ2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2" spans="1:52" ht="14.25" hidden="1" customHeight="1" x14ac:dyDescent="0.25">
      <c r="A282" t="s">
        <v>1730</v>
      </c>
      <c r="B282" s="16">
        <v>42443</v>
      </c>
      <c r="C282" s="16">
        <v>42451</v>
      </c>
      <c r="D282" s="16">
        <v>42464</v>
      </c>
      <c r="E282">
        <v>2016239</v>
      </c>
      <c r="F282" t="s">
        <v>64</v>
      </c>
      <c r="G282" t="s">
        <v>1731</v>
      </c>
      <c r="H282" t="s">
        <v>273</v>
      </c>
      <c r="I282" t="s">
        <v>1732</v>
      </c>
      <c r="J282" t="s">
        <v>118</v>
      </c>
      <c r="K282" t="s">
        <v>69</v>
      </c>
      <c r="L282" t="s">
        <v>139</v>
      </c>
      <c r="N282" t="s">
        <v>90</v>
      </c>
      <c r="O282" t="s">
        <v>331</v>
      </c>
      <c r="P282" s="3" t="s">
        <v>1733</v>
      </c>
      <c r="Q282">
        <v>8451347</v>
      </c>
      <c r="U282" t="s">
        <v>182</v>
      </c>
      <c r="V282" t="s">
        <v>145</v>
      </c>
      <c r="W282">
        <v>48710</v>
      </c>
      <c r="X282" t="s">
        <v>378</v>
      </c>
      <c r="Y282" t="s">
        <v>1734</v>
      </c>
      <c r="Z282">
        <v>22.8096</v>
      </c>
      <c r="AB282" t="s">
        <v>79</v>
      </c>
      <c r="AC282" t="s">
        <v>127</v>
      </c>
      <c r="AD282" t="s">
        <v>1735</v>
      </c>
      <c r="AE282" s="3"/>
      <c r="AF282" s="3"/>
      <c r="AG282">
        <v>4008.96</v>
      </c>
      <c r="AH282" t="s">
        <v>82</v>
      </c>
      <c r="AI282" s="18">
        <v>0</v>
      </c>
      <c r="AJ282">
        <v>4008.96</v>
      </c>
      <c r="AK282">
        <v>4008.96</v>
      </c>
      <c r="AL282">
        <v>4008.96</v>
      </c>
      <c r="AM282" s="19" t="s">
        <v>82</v>
      </c>
      <c r="AN282">
        <v>0</v>
      </c>
      <c r="AO282">
        <v>4008.96</v>
      </c>
      <c r="AP282">
        <v>4008.96</v>
      </c>
      <c r="AQ282">
        <v>4008.96</v>
      </c>
      <c r="AR282" s="19" t="s">
        <v>82</v>
      </c>
      <c r="AT282" s="20">
        <f>IF(t_ExtractAll[[#This Row],[Currency]]="GBP",t_ExtractAll[[#This Row],[Claimed Amount]]*$BD$2,IF(t_ExtractAll[[#This Row],[Currency]]="USD",t_ExtractAll[[#This Row],[Claimed Amount]]*$BD$3,IF(t_ExtractAll[[#This Row],[Currency]]="MXN",t_ExtractAll[[#This Row],[Claimed Amount]]*$BD$4,t_ExtractAll[[#This Row],[Claimed Amount]])))</f>
        <v>4008.96</v>
      </c>
      <c r="AU282" s="20">
        <f>IF(t_ExtractAll[[#This Row],[Currency2]]="GBP",t_ExtractAll[[#This Row],[Accruals Plant]]*$BD$2,IF(t_ExtractAll[[#This Row],[Currency2]]="USD",t_ExtractAll[[#This Row],[Accruals Plant]]*$BD$3,IF(t_ExtractAll[[#This Row],[Currency2]]="MXN",t_ExtractAll[[#This Row],[Accruals Plant]]*$BD$4,t_ExtractAll[[#This Row],[Accruals Plant]])))</f>
        <v>4008.96</v>
      </c>
      <c r="AV282" s="20">
        <f>IF(t_ExtractAll[[#This Row],[IMD_Currency]]="GBP",t_ExtractAll[[#This Row],[Accruals ABII]]*$BD$2,IF(t_ExtractAll[[#This Row],[IMD_Currency]]="USD",t_ExtractAll[[#This Row],[Accruals ABII]]*$BD$3,t_ExtractAll[[#This Row],[Accruals ABII]]))</f>
        <v>4008.96</v>
      </c>
      <c r="AW282" s="20">
        <f>IF(t_ExtractAll[[#This Row],[Currency2]]="GBP",t_ExtractAll[[#This Row],[PlantAmountAccepted]]*$BD$2,IF(t_ExtractAll[[#This Row],[Currency2]]="USD",t_ExtractAll[[#This Row],[PlantAmountAccepted]]*$BD$3,IF(t_ExtractAll[[#This Row],[Currency2]]="MXN",t_ExtractAll[[#This Row],[PlantAmountAccepted]]*$BD$4,t_ExtractAll[[#This Row],[PlantAmountAccepted]])))</f>
        <v>4008.96</v>
      </c>
      <c r="AX282" s="20">
        <f>IF(t_ExtractAll[[#This Row],[IMD_Currency]]="GBP",t_ExtractAll[[#This Row],[Amount Accepted (ABII)]]*$BD$2,IF(t_ExtractAll[[#This Row],[IMD_Currency]]="USD",t_ExtractAll[[#This Row],[Amount Accepted (ABII)]]*$BD$3,t_ExtractAll[[#This Row],[Amount Accepted (ABII)]]))</f>
        <v>4008.96</v>
      </c>
      <c r="AY282" s="20">
        <f>IF((t_ExtractAll[[#This Row],[Amount Accepted ABII '[EUR']]]-t_ExtractAll[[#This Row],[Amount Accepted Plant '[EUR']]])&lt;0,0,t_ExtractAll[[#This Row],[Amount Accepted ABII '[EUR']]]-t_ExtractAll[[#This Row],[Amount Accepted Plant '[EUR']]])</f>
        <v>0</v>
      </c>
      <c r="AZ2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83" spans="1:52" ht="14.25" hidden="1" customHeight="1" x14ac:dyDescent="0.25">
      <c r="A283" t="s">
        <v>1736</v>
      </c>
      <c r="B283" s="16">
        <v>42444</v>
      </c>
      <c r="C283" s="16">
        <v>42593</v>
      </c>
      <c r="D283" s="16">
        <v>42593</v>
      </c>
      <c r="E283">
        <v>2016240</v>
      </c>
      <c r="F283" t="s">
        <v>64</v>
      </c>
      <c r="G283" t="s">
        <v>85</v>
      </c>
      <c r="H283" t="s">
        <v>86</v>
      </c>
      <c r="I283" t="s">
        <v>87</v>
      </c>
      <c r="J283" t="s">
        <v>68</v>
      </c>
      <c r="K283" t="s">
        <v>88</v>
      </c>
      <c r="L283" t="s">
        <v>471</v>
      </c>
      <c r="N283" t="s">
        <v>90</v>
      </c>
      <c r="O283" t="s">
        <v>91</v>
      </c>
      <c r="P283" t="s">
        <v>1737</v>
      </c>
      <c r="Q283">
        <v>8245527</v>
      </c>
      <c r="R283" t="s">
        <v>1738</v>
      </c>
      <c r="S283">
        <v>80351650</v>
      </c>
      <c r="T283" t="s">
        <v>1739</v>
      </c>
      <c r="U283" t="s">
        <v>124</v>
      </c>
      <c r="V283" t="s">
        <v>117</v>
      </c>
      <c r="W283">
        <v>30423</v>
      </c>
      <c r="X283" t="s">
        <v>1740</v>
      </c>
      <c r="Y283" t="s">
        <v>1741</v>
      </c>
      <c r="Z283">
        <v>7.9200000000000007E-2</v>
      </c>
      <c r="AB283" t="s">
        <v>97</v>
      </c>
      <c r="AC283" t="s">
        <v>98</v>
      </c>
      <c r="AD283" s="3" t="s">
        <v>1742</v>
      </c>
      <c r="AE283" s="3"/>
      <c r="AF283" s="3"/>
      <c r="AG283">
        <v>27.7</v>
      </c>
      <c r="AH283" t="s">
        <v>100</v>
      </c>
      <c r="AI283" s="18">
        <v>0</v>
      </c>
      <c r="AJ283">
        <v>0</v>
      </c>
      <c r="AK283">
        <v>0</v>
      </c>
      <c r="AM283" s="19" t="s">
        <v>82</v>
      </c>
      <c r="AN283">
        <v>27.7</v>
      </c>
      <c r="AO283">
        <v>0</v>
      </c>
      <c r="AP283">
        <v>27.7</v>
      </c>
      <c r="AR283" s="19" t="s">
        <v>100</v>
      </c>
      <c r="AS283">
        <v>0</v>
      </c>
      <c r="AT283" s="20">
        <f>IF(t_ExtractAll[[#This Row],[Currency]]="GBP",t_ExtractAll[[#This Row],[Claimed Amount]]*$BD$2,IF(t_ExtractAll[[#This Row],[Currency]]="USD",t_ExtractAll[[#This Row],[Claimed Amount]]*$BD$3,IF(t_ExtractAll[[#This Row],[Currency]]="MXN",t_ExtractAll[[#This Row],[Claimed Amount]]*$BD$4,t_ExtractAll[[#This Row],[Claimed Amount]])))</f>
        <v>25.34273</v>
      </c>
      <c r="AU283" s="20">
        <f>IF(t_ExtractAll[[#This Row],[Currency2]]="GBP",t_ExtractAll[[#This Row],[Accruals Plant]]*$BD$2,IF(t_ExtractAll[[#This Row],[Currency2]]="USD",t_ExtractAll[[#This Row],[Accruals Plant]]*$BD$3,IF(t_ExtractAll[[#This Row],[Currency2]]="MXN",t_ExtractAll[[#This Row],[Accruals Plant]]*$BD$4,t_ExtractAll[[#This Row],[Accruals Plant]])))</f>
        <v>25.34273</v>
      </c>
      <c r="AV283" s="20">
        <f>IF(t_ExtractAll[[#This Row],[IMD_Currency]]="GBP",t_ExtractAll[[#This Row],[Accruals ABII]]*$BD$2,IF(t_ExtractAll[[#This Row],[IMD_Currency]]="USD",t_ExtractAll[[#This Row],[Accruals ABII]]*$BD$3,t_ExtractAll[[#This Row],[Accruals ABII]]))</f>
        <v>0</v>
      </c>
      <c r="AW2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83" s="20">
        <f>IF(t_ExtractAll[[#This Row],[IMD_Currency]]="GBP",t_ExtractAll[[#This Row],[Amount Accepted (ABII)]]*$BD$2,IF(t_ExtractAll[[#This Row],[IMD_Currency]]="USD",t_ExtractAll[[#This Row],[Amount Accepted (ABII)]]*$BD$3,t_ExtractAll[[#This Row],[Amount Accepted (ABII)]]))</f>
        <v>0</v>
      </c>
      <c r="AY283" s="20">
        <f>IF((t_ExtractAll[[#This Row],[Amount Accepted ABII '[EUR']]]-t_ExtractAll[[#This Row],[Amount Accepted Plant '[EUR']]])&lt;0,0,t_ExtractAll[[#This Row],[Amount Accepted ABII '[EUR']]]-t_ExtractAll[[#This Row],[Amount Accepted Plant '[EUR']]])</f>
        <v>0</v>
      </c>
      <c r="AZ2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4" spans="1:52" ht="14.25" hidden="1" customHeight="1" x14ac:dyDescent="0.25">
      <c r="A284" t="s">
        <v>1743</v>
      </c>
      <c r="B284" s="16">
        <v>42444</v>
      </c>
      <c r="C284" s="16">
        <v>42569</v>
      </c>
      <c r="D284" s="16">
        <v>42569</v>
      </c>
      <c r="E284">
        <v>2016241</v>
      </c>
      <c r="F284" t="s">
        <v>64</v>
      </c>
      <c r="G284" t="s">
        <v>266</v>
      </c>
      <c r="I284" t="s">
        <v>258</v>
      </c>
      <c r="J284" t="s">
        <v>68</v>
      </c>
      <c r="K284" t="s">
        <v>69</v>
      </c>
      <c r="L284" t="s">
        <v>119</v>
      </c>
      <c r="N284" t="s">
        <v>90</v>
      </c>
      <c r="O284" t="s">
        <v>121</v>
      </c>
      <c r="P284" s="3" t="s">
        <v>1744</v>
      </c>
      <c r="Q284">
        <v>39110</v>
      </c>
      <c r="R284">
        <v>250461</v>
      </c>
      <c r="S284" t="s">
        <v>1745</v>
      </c>
      <c r="T284" t="s">
        <v>1746</v>
      </c>
      <c r="U284" t="s">
        <v>269</v>
      </c>
      <c r="V284" t="s">
        <v>117</v>
      </c>
      <c r="W284">
        <v>52683</v>
      </c>
      <c r="X284" t="s">
        <v>1747</v>
      </c>
      <c r="Y284" t="s">
        <v>1748</v>
      </c>
      <c r="Z284">
        <v>0.12</v>
      </c>
      <c r="AB284" t="s">
        <v>79</v>
      </c>
      <c r="AC284" t="s">
        <v>127</v>
      </c>
      <c r="AD284" t="s">
        <v>128</v>
      </c>
      <c r="AE284" s="3"/>
      <c r="AF284" s="3"/>
      <c r="AG284">
        <v>13.8</v>
      </c>
      <c r="AH284" t="s">
        <v>100</v>
      </c>
      <c r="AI284" s="18">
        <v>0</v>
      </c>
      <c r="AJ284">
        <v>0</v>
      </c>
      <c r="AK284">
        <v>0</v>
      </c>
      <c r="AL284">
        <v>0</v>
      </c>
      <c r="AM284" s="19" t="s">
        <v>82</v>
      </c>
      <c r="AN284">
        <v>5.65</v>
      </c>
      <c r="AO284">
        <v>0</v>
      </c>
      <c r="AP284">
        <v>5.65</v>
      </c>
      <c r="AQ284">
        <v>5.65</v>
      </c>
      <c r="AR284" s="19" t="s">
        <v>100</v>
      </c>
      <c r="AS284">
        <v>0</v>
      </c>
      <c r="AT284" s="20">
        <f>IF(t_ExtractAll[[#This Row],[Currency]]="GBP",t_ExtractAll[[#This Row],[Claimed Amount]]*$BD$2,IF(t_ExtractAll[[#This Row],[Currency]]="USD",t_ExtractAll[[#This Row],[Claimed Amount]]*$BD$3,IF(t_ExtractAll[[#This Row],[Currency]]="MXN",t_ExtractAll[[#This Row],[Claimed Amount]]*$BD$4,t_ExtractAll[[#This Row],[Claimed Amount]])))</f>
        <v>12.625620000000001</v>
      </c>
      <c r="AU284" s="20">
        <f>IF(t_ExtractAll[[#This Row],[Currency2]]="GBP",t_ExtractAll[[#This Row],[Accruals Plant]]*$BD$2,IF(t_ExtractAll[[#This Row],[Currency2]]="USD",t_ExtractAll[[#This Row],[Accruals Plant]]*$BD$3,IF(t_ExtractAll[[#This Row],[Currency2]]="MXN",t_ExtractAll[[#This Row],[Accruals Plant]]*$BD$4,t_ExtractAll[[#This Row],[Accruals Plant]])))</f>
        <v>5.1691850000000006</v>
      </c>
      <c r="AV284" s="20">
        <f>IF(t_ExtractAll[[#This Row],[IMD_Currency]]="GBP",t_ExtractAll[[#This Row],[Accruals ABII]]*$BD$2,IF(t_ExtractAll[[#This Row],[IMD_Currency]]="USD",t_ExtractAll[[#This Row],[Accruals ABII]]*$BD$3,t_ExtractAll[[#This Row],[Accruals ABII]]))</f>
        <v>0</v>
      </c>
      <c r="AW284" s="20">
        <f>IF(t_ExtractAll[[#This Row],[Currency2]]="GBP",t_ExtractAll[[#This Row],[PlantAmountAccepted]]*$BD$2,IF(t_ExtractAll[[#This Row],[Currency2]]="USD",t_ExtractAll[[#This Row],[PlantAmountAccepted]]*$BD$3,IF(t_ExtractAll[[#This Row],[Currency2]]="MXN",t_ExtractAll[[#This Row],[PlantAmountAccepted]]*$BD$4,t_ExtractAll[[#This Row],[PlantAmountAccepted]])))</f>
        <v>5.1691850000000006</v>
      </c>
      <c r="AX284" s="20">
        <f>IF(t_ExtractAll[[#This Row],[IMD_Currency]]="GBP",t_ExtractAll[[#This Row],[Amount Accepted (ABII)]]*$BD$2,IF(t_ExtractAll[[#This Row],[IMD_Currency]]="USD",t_ExtractAll[[#This Row],[Amount Accepted (ABII)]]*$BD$3,t_ExtractAll[[#This Row],[Amount Accepted (ABII)]]))</f>
        <v>0</v>
      </c>
      <c r="AY284" s="20">
        <f>IF((t_ExtractAll[[#This Row],[Amount Accepted ABII '[EUR']]]-t_ExtractAll[[#This Row],[Amount Accepted Plant '[EUR']]])&lt;0,0,t_ExtractAll[[#This Row],[Amount Accepted ABII '[EUR']]]-t_ExtractAll[[#This Row],[Amount Accepted Plant '[EUR']]])</f>
        <v>0</v>
      </c>
      <c r="AZ2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5" spans="1:52" ht="14.25" hidden="1" customHeight="1" x14ac:dyDescent="0.25">
      <c r="A285" t="s">
        <v>1749</v>
      </c>
      <c r="B285" s="16">
        <v>42444</v>
      </c>
      <c r="C285" s="16">
        <v>42615</v>
      </c>
      <c r="D285" s="16">
        <v>42615</v>
      </c>
      <c r="E285">
        <v>2016242</v>
      </c>
      <c r="F285" t="s">
        <v>64</v>
      </c>
      <c r="G285" t="s">
        <v>396</v>
      </c>
      <c r="H285" t="s">
        <v>1695</v>
      </c>
      <c r="I285" t="s">
        <v>117</v>
      </c>
      <c r="J285" t="s">
        <v>68</v>
      </c>
      <c r="K285" t="s">
        <v>69</v>
      </c>
      <c r="L285" t="s">
        <v>210</v>
      </c>
      <c r="N285" t="s">
        <v>161</v>
      </c>
      <c r="O285" t="s">
        <v>211</v>
      </c>
      <c r="P285" t="s">
        <v>1750</v>
      </c>
      <c r="Q285">
        <v>8194002</v>
      </c>
      <c r="R285">
        <v>4504604240</v>
      </c>
      <c r="S285">
        <v>80350046</v>
      </c>
      <c r="U285" t="s">
        <v>144</v>
      </c>
      <c r="V285" t="s">
        <v>145</v>
      </c>
      <c r="W285">
        <v>47523</v>
      </c>
      <c r="X285" t="s">
        <v>1697</v>
      </c>
      <c r="Y285" t="s">
        <v>1751</v>
      </c>
      <c r="Z285">
        <v>85.8</v>
      </c>
      <c r="AB285" t="s">
        <v>112</v>
      </c>
      <c r="AC285" t="s">
        <v>164</v>
      </c>
      <c r="AE285" s="3"/>
      <c r="AF285" s="3"/>
      <c r="AG285">
        <v>0</v>
      </c>
      <c r="AH285" t="s">
        <v>82</v>
      </c>
      <c r="AI285" s="18">
        <v>0</v>
      </c>
      <c r="AJ285">
        <v>0</v>
      </c>
      <c r="AK285">
        <v>0</v>
      </c>
      <c r="AL285">
        <v>0</v>
      </c>
      <c r="AM285" s="19" t="s">
        <v>82</v>
      </c>
      <c r="AN285">
        <v>9798.7999999999993</v>
      </c>
      <c r="AO285">
        <v>0</v>
      </c>
      <c r="AP285">
        <v>9798.7999999999993</v>
      </c>
      <c r="AQ285">
        <v>9798.7999999999993</v>
      </c>
      <c r="AR285" s="19" t="s">
        <v>100</v>
      </c>
      <c r="AS285">
        <v>0</v>
      </c>
      <c r="AT285" s="20">
        <f>IF(t_ExtractAll[[#This Row],[Currency]]="GBP",t_ExtractAll[[#This Row],[Claimed Amount]]*$BD$2,IF(t_ExtractAll[[#This Row],[Currency]]="USD",t_ExtractAll[[#This Row],[Claimed Amount]]*$BD$3,IF(t_ExtractAll[[#This Row],[Currency]]="MXN",t_ExtractAll[[#This Row],[Claimed Amount]]*$BD$4,t_ExtractAll[[#This Row],[Claimed Amount]])))</f>
        <v>0</v>
      </c>
      <c r="AU285" s="20">
        <f>IF(t_ExtractAll[[#This Row],[Currency2]]="GBP",t_ExtractAll[[#This Row],[Accruals Plant]]*$BD$2,IF(t_ExtractAll[[#This Row],[Currency2]]="USD",t_ExtractAll[[#This Row],[Accruals Plant]]*$BD$3,IF(t_ExtractAll[[#This Row],[Currency2]]="MXN",t_ExtractAll[[#This Row],[Accruals Plant]]*$BD$4,t_ExtractAll[[#This Row],[Accruals Plant]])))</f>
        <v>8964.9221199999993</v>
      </c>
      <c r="AV285" s="20">
        <f>IF(t_ExtractAll[[#This Row],[IMD_Currency]]="GBP",t_ExtractAll[[#This Row],[Accruals ABII]]*$BD$2,IF(t_ExtractAll[[#This Row],[IMD_Currency]]="USD",t_ExtractAll[[#This Row],[Accruals ABII]]*$BD$3,t_ExtractAll[[#This Row],[Accruals ABII]]))</f>
        <v>0</v>
      </c>
      <c r="AW285" s="20">
        <f>IF(t_ExtractAll[[#This Row],[Currency2]]="GBP",t_ExtractAll[[#This Row],[PlantAmountAccepted]]*$BD$2,IF(t_ExtractAll[[#This Row],[Currency2]]="USD",t_ExtractAll[[#This Row],[PlantAmountAccepted]]*$BD$3,IF(t_ExtractAll[[#This Row],[Currency2]]="MXN",t_ExtractAll[[#This Row],[PlantAmountAccepted]]*$BD$4,t_ExtractAll[[#This Row],[PlantAmountAccepted]])))</f>
        <v>8964.9221199999993</v>
      </c>
      <c r="AX285" s="20">
        <f>IF(t_ExtractAll[[#This Row],[IMD_Currency]]="GBP",t_ExtractAll[[#This Row],[Amount Accepted (ABII)]]*$BD$2,IF(t_ExtractAll[[#This Row],[IMD_Currency]]="USD",t_ExtractAll[[#This Row],[Amount Accepted (ABII)]]*$BD$3,t_ExtractAll[[#This Row],[Amount Accepted (ABII)]]))</f>
        <v>0</v>
      </c>
      <c r="AY285" s="20">
        <f>IF((t_ExtractAll[[#This Row],[Amount Accepted ABII '[EUR']]]-t_ExtractAll[[#This Row],[Amount Accepted Plant '[EUR']]])&lt;0,0,t_ExtractAll[[#This Row],[Amount Accepted ABII '[EUR']]]-t_ExtractAll[[#This Row],[Amount Accepted Plant '[EUR']]])</f>
        <v>0</v>
      </c>
      <c r="AZ2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6" spans="1:52" ht="14.25" hidden="1" customHeight="1" x14ac:dyDescent="0.25">
      <c r="A286" t="s">
        <v>1752</v>
      </c>
      <c r="B286" s="16">
        <v>42443</v>
      </c>
      <c r="C286" s="16">
        <v>42594</v>
      </c>
      <c r="D286" s="16">
        <v>42594</v>
      </c>
      <c r="E286">
        <v>2016243</v>
      </c>
      <c r="F286" t="s">
        <v>64</v>
      </c>
      <c r="G286" t="s">
        <v>65</v>
      </c>
      <c r="H286" t="s">
        <v>86</v>
      </c>
      <c r="I286" t="s">
        <v>67</v>
      </c>
      <c r="J286" t="s">
        <v>68</v>
      </c>
      <c r="K286" t="s">
        <v>69</v>
      </c>
      <c r="L286" t="s">
        <v>187</v>
      </c>
      <c r="N286" t="s">
        <v>161</v>
      </c>
      <c r="O286" t="s">
        <v>162</v>
      </c>
      <c r="P286" s="3" t="s">
        <v>1753</v>
      </c>
      <c r="Q286">
        <v>8081817</v>
      </c>
      <c r="R286" t="s">
        <v>1754</v>
      </c>
      <c r="S286">
        <v>80346756</v>
      </c>
      <c r="T286" t="s">
        <v>1755</v>
      </c>
      <c r="U286" t="s">
        <v>182</v>
      </c>
      <c r="V286" t="s">
        <v>145</v>
      </c>
      <c r="W286">
        <v>43477</v>
      </c>
      <c r="X286" t="s">
        <v>192</v>
      </c>
      <c r="Y286" t="s">
        <v>247</v>
      </c>
      <c r="Z286">
        <v>0.4</v>
      </c>
      <c r="AB286" t="s">
        <v>112</v>
      </c>
      <c r="AC286" t="s">
        <v>164</v>
      </c>
      <c r="AE286" s="3"/>
      <c r="AF286" s="3"/>
      <c r="AG286">
        <v>0</v>
      </c>
      <c r="AH286" t="s">
        <v>82</v>
      </c>
      <c r="AI286" s="18">
        <v>0</v>
      </c>
      <c r="AJ286">
        <v>0</v>
      </c>
      <c r="AK286">
        <v>0</v>
      </c>
      <c r="AL286">
        <v>0</v>
      </c>
      <c r="AM286" s="19" t="s">
        <v>82</v>
      </c>
      <c r="AN286">
        <v>13.9636</v>
      </c>
      <c r="AO286">
        <v>0.92</v>
      </c>
      <c r="AP286">
        <v>14.883599999999999</v>
      </c>
      <c r="AQ286">
        <v>14.883599999999999</v>
      </c>
      <c r="AR286" s="19" t="s">
        <v>82</v>
      </c>
      <c r="AS286">
        <v>0</v>
      </c>
      <c r="AT286" s="20">
        <f>IF(t_ExtractAll[[#This Row],[Currency]]="GBP",t_ExtractAll[[#This Row],[Claimed Amount]]*$BD$2,IF(t_ExtractAll[[#This Row],[Currency]]="USD",t_ExtractAll[[#This Row],[Claimed Amount]]*$BD$3,IF(t_ExtractAll[[#This Row],[Currency]]="MXN",t_ExtractAll[[#This Row],[Claimed Amount]]*$BD$4,t_ExtractAll[[#This Row],[Claimed Amount]])))</f>
        <v>0</v>
      </c>
      <c r="AU286" s="20">
        <f>IF(t_ExtractAll[[#This Row],[Currency2]]="GBP",t_ExtractAll[[#This Row],[Accruals Plant]]*$BD$2,IF(t_ExtractAll[[#This Row],[Currency2]]="USD",t_ExtractAll[[#This Row],[Accruals Plant]]*$BD$3,IF(t_ExtractAll[[#This Row],[Currency2]]="MXN",t_ExtractAll[[#This Row],[Accruals Plant]]*$BD$4,t_ExtractAll[[#This Row],[Accruals Plant]])))</f>
        <v>14.883599999999999</v>
      </c>
      <c r="AV286" s="20">
        <f>IF(t_ExtractAll[[#This Row],[IMD_Currency]]="GBP",t_ExtractAll[[#This Row],[Accruals ABII]]*$BD$2,IF(t_ExtractAll[[#This Row],[IMD_Currency]]="USD",t_ExtractAll[[#This Row],[Accruals ABII]]*$BD$3,t_ExtractAll[[#This Row],[Accruals ABII]]))</f>
        <v>0</v>
      </c>
      <c r="AW286" s="20">
        <f>IF(t_ExtractAll[[#This Row],[Currency2]]="GBP",t_ExtractAll[[#This Row],[PlantAmountAccepted]]*$BD$2,IF(t_ExtractAll[[#This Row],[Currency2]]="USD",t_ExtractAll[[#This Row],[PlantAmountAccepted]]*$BD$3,IF(t_ExtractAll[[#This Row],[Currency2]]="MXN",t_ExtractAll[[#This Row],[PlantAmountAccepted]]*$BD$4,t_ExtractAll[[#This Row],[PlantAmountAccepted]])))</f>
        <v>14.883599999999999</v>
      </c>
      <c r="AX286" s="20">
        <f>IF(t_ExtractAll[[#This Row],[IMD_Currency]]="GBP",t_ExtractAll[[#This Row],[Amount Accepted (ABII)]]*$BD$2,IF(t_ExtractAll[[#This Row],[IMD_Currency]]="USD",t_ExtractAll[[#This Row],[Amount Accepted (ABII)]]*$BD$3,t_ExtractAll[[#This Row],[Amount Accepted (ABII)]]))</f>
        <v>0</v>
      </c>
      <c r="AY286" s="20">
        <f>IF((t_ExtractAll[[#This Row],[Amount Accepted ABII '[EUR']]]-t_ExtractAll[[#This Row],[Amount Accepted Plant '[EUR']]])&lt;0,0,t_ExtractAll[[#This Row],[Amount Accepted ABII '[EUR']]]-t_ExtractAll[[#This Row],[Amount Accepted Plant '[EUR']]])</f>
        <v>0</v>
      </c>
      <c r="AZ2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7" spans="1:52" ht="14.25" hidden="1" customHeight="1" x14ac:dyDescent="0.25">
      <c r="A287" t="s">
        <v>1756</v>
      </c>
      <c r="B287" s="16">
        <v>42445</v>
      </c>
      <c r="C287" s="16">
        <v>42446</v>
      </c>
      <c r="D287" s="16">
        <v>42447</v>
      </c>
      <c r="E287">
        <v>2016245</v>
      </c>
      <c r="F287" t="s">
        <v>64</v>
      </c>
      <c r="G287" t="s">
        <v>297</v>
      </c>
      <c r="H287" t="s">
        <v>86</v>
      </c>
      <c r="I287" t="s">
        <v>288</v>
      </c>
      <c r="J287" t="s">
        <v>118</v>
      </c>
      <c r="K287" t="s">
        <v>69</v>
      </c>
      <c r="L287" t="s">
        <v>512</v>
      </c>
      <c r="N287" t="s">
        <v>161</v>
      </c>
      <c r="O287" t="s">
        <v>162</v>
      </c>
      <c r="P287" t="s">
        <v>1757</v>
      </c>
      <c r="Q287">
        <v>7964416</v>
      </c>
      <c r="R287" t="s">
        <v>1368</v>
      </c>
      <c r="U287" t="s">
        <v>278</v>
      </c>
      <c r="V287" t="s">
        <v>109</v>
      </c>
      <c r="W287">
        <v>21412</v>
      </c>
      <c r="X287" t="s">
        <v>1758</v>
      </c>
      <c r="Y287" t="s">
        <v>357</v>
      </c>
      <c r="Z287">
        <v>0.3</v>
      </c>
      <c r="AB287" t="s">
        <v>112</v>
      </c>
      <c r="AC287" t="s">
        <v>164</v>
      </c>
      <c r="AE287" s="3"/>
      <c r="AF287" s="3"/>
      <c r="AG287">
        <v>22.46</v>
      </c>
      <c r="AH287" t="s">
        <v>82</v>
      </c>
      <c r="AI287" s="18">
        <v>22.46</v>
      </c>
      <c r="AJ287">
        <v>0</v>
      </c>
      <c r="AK287">
        <v>22.46</v>
      </c>
      <c r="AL287">
        <v>22.46</v>
      </c>
      <c r="AM287" s="19" t="s">
        <v>82</v>
      </c>
      <c r="AN287">
        <v>9.1999999999999993</v>
      </c>
      <c r="AO287">
        <v>0</v>
      </c>
      <c r="AP287">
        <v>9.1999999999999993</v>
      </c>
      <c r="AQ287">
        <v>9.1999999999999993</v>
      </c>
      <c r="AR287" s="19" t="s">
        <v>82</v>
      </c>
      <c r="AS287">
        <v>0</v>
      </c>
      <c r="AT287" s="20">
        <f>IF(t_ExtractAll[[#This Row],[Currency]]="GBP",t_ExtractAll[[#This Row],[Claimed Amount]]*$BD$2,IF(t_ExtractAll[[#This Row],[Currency]]="USD",t_ExtractAll[[#This Row],[Claimed Amount]]*$BD$3,IF(t_ExtractAll[[#This Row],[Currency]]="MXN",t_ExtractAll[[#This Row],[Claimed Amount]]*$BD$4,t_ExtractAll[[#This Row],[Claimed Amount]])))</f>
        <v>22.46</v>
      </c>
      <c r="AU287" s="20">
        <f>IF(t_ExtractAll[[#This Row],[Currency2]]="GBP",t_ExtractAll[[#This Row],[Accruals Plant]]*$BD$2,IF(t_ExtractAll[[#This Row],[Currency2]]="USD",t_ExtractAll[[#This Row],[Accruals Plant]]*$BD$3,IF(t_ExtractAll[[#This Row],[Currency2]]="MXN",t_ExtractAll[[#This Row],[Accruals Plant]]*$BD$4,t_ExtractAll[[#This Row],[Accruals Plant]])))</f>
        <v>9.1999999999999993</v>
      </c>
      <c r="AV287" s="20">
        <f>IF(t_ExtractAll[[#This Row],[IMD_Currency]]="GBP",t_ExtractAll[[#This Row],[Accruals ABII]]*$BD$2,IF(t_ExtractAll[[#This Row],[IMD_Currency]]="USD",t_ExtractAll[[#This Row],[Accruals ABII]]*$BD$3,t_ExtractAll[[#This Row],[Accruals ABII]]))</f>
        <v>22.46</v>
      </c>
      <c r="AW287" s="20">
        <f>IF(t_ExtractAll[[#This Row],[Currency2]]="GBP",t_ExtractAll[[#This Row],[PlantAmountAccepted]]*$BD$2,IF(t_ExtractAll[[#This Row],[Currency2]]="USD",t_ExtractAll[[#This Row],[PlantAmountAccepted]]*$BD$3,IF(t_ExtractAll[[#This Row],[Currency2]]="MXN",t_ExtractAll[[#This Row],[PlantAmountAccepted]]*$BD$4,t_ExtractAll[[#This Row],[PlantAmountAccepted]])))</f>
        <v>9.1999999999999993</v>
      </c>
      <c r="AX287" s="20">
        <f>IF(t_ExtractAll[[#This Row],[IMD_Currency]]="GBP",t_ExtractAll[[#This Row],[Amount Accepted (ABII)]]*$BD$2,IF(t_ExtractAll[[#This Row],[IMD_Currency]]="USD",t_ExtractAll[[#This Row],[Amount Accepted (ABII)]]*$BD$3,t_ExtractAll[[#This Row],[Amount Accepted (ABII)]]))</f>
        <v>22.46</v>
      </c>
      <c r="AY287" s="20">
        <f>IF((t_ExtractAll[[#This Row],[Amount Accepted ABII '[EUR']]]-t_ExtractAll[[#This Row],[Amount Accepted Plant '[EUR']]])&lt;0,0,t_ExtractAll[[#This Row],[Amount Accepted ABII '[EUR']]]-t_ExtractAll[[#This Row],[Amount Accepted Plant '[EUR']]])</f>
        <v>13.260000000000002</v>
      </c>
      <c r="AZ2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8" spans="1:52" ht="14.25" hidden="1" customHeight="1" x14ac:dyDescent="0.25">
      <c r="A288" t="s">
        <v>1759</v>
      </c>
      <c r="B288" s="16">
        <v>42445</v>
      </c>
      <c r="C288" s="16">
        <v>42445</v>
      </c>
      <c r="D288" s="16">
        <v>42446</v>
      </c>
      <c r="E288">
        <v>2016246</v>
      </c>
      <c r="F288" t="s">
        <v>64</v>
      </c>
      <c r="G288" t="s">
        <v>305</v>
      </c>
      <c r="H288" t="s">
        <v>306</v>
      </c>
      <c r="I288" t="s">
        <v>307</v>
      </c>
      <c r="J288" t="s">
        <v>118</v>
      </c>
      <c r="K288" t="s">
        <v>69</v>
      </c>
      <c r="L288" t="s">
        <v>308</v>
      </c>
      <c r="N288" t="s">
        <v>90</v>
      </c>
      <c r="O288" t="s">
        <v>91</v>
      </c>
      <c r="P288" s="3" t="s">
        <v>1254</v>
      </c>
      <c r="Q288">
        <v>8353961</v>
      </c>
      <c r="R288" t="s">
        <v>1760</v>
      </c>
      <c r="U288" t="s">
        <v>341</v>
      </c>
      <c r="V288" t="s">
        <v>313</v>
      </c>
      <c r="W288">
        <v>35658</v>
      </c>
      <c r="X288" t="s">
        <v>342</v>
      </c>
      <c r="Y288" t="s">
        <v>350</v>
      </c>
      <c r="Z288">
        <v>0.12</v>
      </c>
      <c r="AB288" t="s">
        <v>97</v>
      </c>
      <c r="AC288" t="s">
        <v>98</v>
      </c>
      <c r="AE288" s="3"/>
      <c r="AF288" s="3"/>
      <c r="AG288">
        <v>0</v>
      </c>
      <c r="AH288" t="s">
        <v>82</v>
      </c>
      <c r="AI288" s="18">
        <v>0</v>
      </c>
      <c r="AJ288">
        <v>0</v>
      </c>
      <c r="AK288">
        <v>0</v>
      </c>
      <c r="AL288">
        <v>0</v>
      </c>
      <c r="AM288" s="19" t="s">
        <v>82</v>
      </c>
      <c r="AN288">
        <v>0</v>
      </c>
      <c r="AO288">
        <v>0</v>
      </c>
      <c r="AP288">
        <v>0</v>
      </c>
      <c r="AQ288">
        <v>0</v>
      </c>
      <c r="AR288" s="19" t="s">
        <v>82</v>
      </c>
      <c r="AS288">
        <v>0</v>
      </c>
      <c r="AT288" s="20">
        <f>IF(t_ExtractAll[[#This Row],[Currency]]="GBP",t_ExtractAll[[#This Row],[Claimed Amount]]*$BD$2,IF(t_ExtractAll[[#This Row],[Currency]]="USD",t_ExtractAll[[#This Row],[Claimed Amount]]*$BD$3,IF(t_ExtractAll[[#This Row],[Currency]]="MXN",t_ExtractAll[[#This Row],[Claimed Amount]]*$BD$4,t_ExtractAll[[#This Row],[Claimed Amount]])))</f>
        <v>0</v>
      </c>
      <c r="AU288" s="20">
        <f>IF(t_ExtractAll[[#This Row],[Currency2]]="GBP",t_ExtractAll[[#This Row],[Accruals Plant]]*$BD$2,IF(t_ExtractAll[[#This Row],[Currency2]]="USD",t_ExtractAll[[#This Row],[Accruals Plant]]*$BD$3,IF(t_ExtractAll[[#This Row],[Currency2]]="MXN",t_ExtractAll[[#This Row],[Accruals Plant]]*$BD$4,t_ExtractAll[[#This Row],[Accruals Plant]])))</f>
        <v>0</v>
      </c>
      <c r="AV288" s="20">
        <f>IF(t_ExtractAll[[#This Row],[IMD_Currency]]="GBP",t_ExtractAll[[#This Row],[Accruals ABII]]*$BD$2,IF(t_ExtractAll[[#This Row],[IMD_Currency]]="USD",t_ExtractAll[[#This Row],[Accruals ABII]]*$BD$3,t_ExtractAll[[#This Row],[Accruals ABII]]))</f>
        <v>0</v>
      </c>
      <c r="AW2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88" s="20">
        <f>IF(t_ExtractAll[[#This Row],[IMD_Currency]]="GBP",t_ExtractAll[[#This Row],[Amount Accepted (ABII)]]*$BD$2,IF(t_ExtractAll[[#This Row],[IMD_Currency]]="USD",t_ExtractAll[[#This Row],[Amount Accepted (ABII)]]*$BD$3,t_ExtractAll[[#This Row],[Amount Accepted (ABII)]]))</f>
        <v>0</v>
      </c>
      <c r="AY288" s="20">
        <f>IF((t_ExtractAll[[#This Row],[Amount Accepted ABII '[EUR']]]-t_ExtractAll[[#This Row],[Amount Accepted Plant '[EUR']]])&lt;0,0,t_ExtractAll[[#This Row],[Amount Accepted ABII '[EUR']]]-t_ExtractAll[[#This Row],[Amount Accepted Plant '[EUR']]])</f>
        <v>0</v>
      </c>
      <c r="AZ2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89" spans="1:52" ht="14.25" hidden="1" customHeight="1" x14ac:dyDescent="0.25">
      <c r="A289" t="s">
        <v>1761</v>
      </c>
      <c r="B289" s="16">
        <v>42445</v>
      </c>
      <c r="C289" s="16">
        <v>42446</v>
      </c>
      <c r="D289" s="16">
        <v>42447</v>
      </c>
      <c r="E289">
        <v>2016247</v>
      </c>
      <c r="F289" t="s">
        <v>64</v>
      </c>
      <c r="G289" t="s">
        <v>1135</v>
      </c>
      <c r="H289" t="s">
        <v>86</v>
      </c>
      <c r="I289" t="s">
        <v>1136</v>
      </c>
      <c r="J289" t="s">
        <v>118</v>
      </c>
      <c r="K289" t="s">
        <v>69</v>
      </c>
      <c r="L289" t="s">
        <v>298</v>
      </c>
      <c r="N289" t="s">
        <v>90</v>
      </c>
      <c r="O289" t="s">
        <v>91</v>
      </c>
      <c r="P289" s="3" t="s">
        <v>1762</v>
      </c>
      <c r="Q289">
        <v>8259128</v>
      </c>
      <c r="R289">
        <v>27</v>
      </c>
      <c r="U289" t="s">
        <v>282</v>
      </c>
      <c r="V289" t="s">
        <v>109</v>
      </c>
      <c r="W289" t="s">
        <v>1763</v>
      </c>
      <c r="Y289" t="s">
        <v>1764</v>
      </c>
      <c r="Z289">
        <v>7.92</v>
      </c>
      <c r="AB289" t="s">
        <v>97</v>
      </c>
      <c r="AC289" t="s">
        <v>98</v>
      </c>
      <c r="AD289" t="s">
        <v>1765</v>
      </c>
      <c r="AE289" s="3"/>
      <c r="AF289" s="3"/>
      <c r="AG289">
        <v>515.91999999999996</v>
      </c>
      <c r="AH289" t="s">
        <v>82</v>
      </c>
      <c r="AI289" s="18">
        <v>515.91999999999996</v>
      </c>
      <c r="AJ289">
        <v>0</v>
      </c>
      <c r="AK289">
        <v>515.91999999999996</v>
      </c>
      <c r="AL289">
        <v>515.91999999999996</v>
      </c>
      <c r="AM289" s="19" t="s">
        <v>82</v>
      </c>
      <c r="AN289">
        <v>380.77</v>
      </c>
      <c r="AO289">
        <v>0</v>
      </c>
      <c r="AP289">
        <v>380.77</v>
      </c>
      <c r="AQ289">
        <v>380.77</v>
      </c>
      <c r="AR289" s="19" t="s">
        <v>82</v>
      </c>
      <c r="AS289">
        <v>0</v>
      </c>
      <c r="AT289" s="20">
        <f>IF(t_ExtractAll[[#This Row],[Currency]]="GBP",t_ExtractAll[[#This Row],[Claimed Amount]]*$BD$2,IF(t_ExtractAll[[#This Row],[Currency]]="USD",t_ExtractAll[[#This Row],[Claimed Amount]]*$BD$3,IF(t_ExtractAll[[#This Row],[Currency]]="MXN",t_ExtractAll[[#This Row],[Claimed Amount]]*$BD$4,t_ExtractAll[[#This Row],[Claimed Amount]])))</f>
        <v>515.91999999999996</v>
      </c>
      <c r="AU289" s="20">
        <f>IF(t_ExtractAll[[#This Row],[Currency2]]="GBP",t_ExtractAll[[#This Row],[Accruals Plant]]*$BD$2,IF(t_ExtractAll[[#This Row],[Currency2]]="USD",t_ExtractAll[[#This Row],[Accruals Plant]]*$BD$3,IF(t_ExtractAll[[#This Row],[Currency2]]="MXN",t_ExtractAll[[#This Row],[Accruals Plant]]*$BD$4,t_ExtractAll[[#This Row],[Accruals Plant]])))</f>
        <v>380.77</v>
      </c>
      <c r="AV289" s="20">
        <f>IF(t_ExtractAll[[#This Row],[IMD_Currency]]="GBP",t_ExtractAll[[#This Row],[Accruals ABII]]*$BD$2,IF(t_ExtractAll[[#This Row],[IMD_Currency]]="USD",t_ExtractAll[[#This Row],[Accruals ABII]]*$BD$3,t_ExtractAll[[#This Row],[Accruals ABII]]))</f>
        <v>515.91999999999996</v>
      </c>
      <c r="AW289" s="20">
        <f>IF(t_ExtractAll[[#This Row],[Currency2]]="GBP",t_ExtractAll[[#This Row],[PlantAmountAccepted]]*$BD$2,IF(t_ExtractAll[[#This Row],[Currency2]]="USD",t_ExtractAll[[#This Row],[PlantAmountAccepted]]*$BD$3,IF(t_ExtractAll[[#This Row],[Currency2]]="MXN",t_ExtractAll[[#This Row],[PlantAmountAccepted]]*$BD$4,t_ExtractAll[[#This Row],[PlantAmountAccepted]])))</f>
        <v>380.77</v>
      </c>
      <c r="AX289" s="20">
        <f>IF(t_ExtractAll[[#This Row],[IMD_Currency]]="GBP",t_ExtractAll[[#This Row],[Amount Accepted (ABII)]]*$BD$2,IF(t_ExtractAll[[#This Row],[IMD_Currency]]="USD",t_ExtractAll[[#This Row],[Amount Accepted (ABII)]]*$BD$3,t_ExtractAll[[#This Row],[Amount Accepted (ABII)]]))</f>
        <v>515.91999999999996</v>
      </c>
      <c r="AY289" s="20">
        <f>IF((t_ExtractAll[[#This Row],[Amount Accepted ABII '[EUR']]]-t_ExtractAll[[#This Row],[Amount Accepted Plant '[EUR']]])&lt;0,0,t_ExtractAll[[#This Row],[Amount Accepted ABII '[EUR']]]-t_ExtractAll[[#This Row],[Amount Accepted Plant '[EUR']]])</f>
        <v>135.14999999999998</v>
      </c>
      <c r="AZ2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290" spans="1:52" ht="14.25" hidden="1" customHeight="1" x14ac:dyDescent="0.25">
      <c r="A290" t="s">
        <v>1766</v>
      </c>
      <c r="B290" s="16">
        <v>42445</v>
      </c>
      <c r="C290" s="16">
        <v>42569</v>
      </c>
      <c r="D290" s="16">
        <v>42569</v>
      </c>
      <c r="E290">
        <v>2016244</v>
      </c>
      <c r="F290" t="s">
        <v>64</v>
      </c>
      <c r="G290" t="s">
        <v>266</v>
      </c>
      <c r="H290" t="s">
        <v>1695</v>
      </c>
      <c r="I290" t="s">
        <v>258</v>
      </c>
      <c r="J290" t="s">
        <v>68</v>
      </c>
      <c r="K290" t="s">
        <v>69</v>
      </c>
      <c r="L290" t="s">
        <v>119</v>
      </c>
      <c r="N290" t="s">
        <v>90</v>
      </c>
      <c r="O290" t="s">
        <v>121</v>
      </c>
      <c r="P290" s="3" t="s">
        <v>1767</v>
      </c>
      <c r="Q290">
        <v>47180</v>
      </c>
      <c r="R290">
        <v>250048</v>
      </c>
      <c r="S290" t="s">
        <v>1768</v>
      </c>
      <c r="T290" t="s">
        <v>1769</v>
      </c>
      <c r="U290" t="s">
        <v>261</v>
      </c>
      <c r="V290" t="s">
        <v>117</v>
      </c>
      <c r="W290">
        <v>52687</v>
      </c>
      <c r="X290" t="s">
        <v>1770</v>
      </c>
      <c r="Y290" t="s">
        <v>387</v>
      </c>
      <c r="Z290">
        <v>4.7712000000000003</v>
      </c>
      <c r="AB290" t="s">
        <v>79</v>
      </c>
      <c r="AC290" t="s">
        <v>127</v>
      </c>
      <c r="AD290" t="s">
        <v>1771</v>
      </c>
      <c r="AE290" s="3"/>
      <c r="AF290" s="3"/>
      <c r="AG290">
        <v>1113.1400000000001</v>
      </c>
      <c r="AH290" t="s">
        <v>100</v>
      </c>
      <c r="AI290" s="18">
        <v>0</v>
      </c>
      <c r="AJ290">
        <v>0</v>
      </c>
      <c r="AK290">
        <v>0</v>
      </c>
      <c r="AL290">
        <v>0</v>
      </c>
      <c r="AM290" s="19" t="s">
        <v>82</v>
      </c>
      <c r="AN290">
        <v>565.04</v>
      </c>
      <c r="AO290"/>
      <c r="AR290" s="19" t="s">
        <v>100</v>
      </c>
      <c r="AS290">
        <v>0</v>
      </c>
      <c r="AT290" s="20">
        <f>IF(t_ExtractAll[[#This Row],[Currency]]="GBP",t_ExtractAll[[#This Row],[Claimed Amount]]*$BD$2,IF(t_ExtractAll[[#This Row],[Currency]]="USD",t_ExtractAll[[#This Row],[Claimed Amount]]*$BD$3,IF(t_ExtractAll[[#This Row],[Currency]]="MXN",t_ExtractAll[[#This Row],[Claimed Amount]]*$BD$4,t_ExtractAll[[#This Row],[Claimed Amount]])))</f>
        <v>1018.4117860000001</v>
      </c>
      <c r="AU290" s="20">
        <f>IF(t_ExtractAll[[#This Row],[Currency2]]="GBP",t_ExtractAll[[#This Row],[Accruals Plant]]*$BD$2,IF(t_ExtractAll[[#This Row],[Currency2]]="USD",t_ExtractAll[[#This Row],[Accruals Plant]]*$BD$3,IF(t_ExtractAll[[#This Row],[Currency2]]="MXN",t_ExtractAll[[#This Row],[Accruals Plant]]*$BD$4,t_ExtractAll[[#This Row],[Accruals Plant]])))</f>
        <v>0</v>
      </c>
      <c r="AV290" s="20">
        <f>IF(t_ExtractAll[[#This Row],[IMD_Currency]]="GBP",t_ExtractAll[[#This Row],[Accruals ABII]]*$BD$2,IF(t_ExtractAll[[#This Row],[IMD_Currency]]="USD",t_ExtractAll[[#This Row],[Accruals ABII]]*$BD$3,t_ExtractAll[[#This Row],[Accruals ABII]]))</f>
        <v>0</v>
      </c>
      <c r="AW2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0" s="20">
        <f>IF(t_ExtractAll[[#This Row],[IMD_Currency]]="GBP",t_ExtractAll[[#This Row],[Amount Accepted (ABII)]]*$BD$2,IF(t_ExtractAll[[#This Row],[IMD_Currency]]="USD",t_ExtractAll[[#This Row],[Amount Accepted (ABII)]]*$BD$3,t_ExtractAll[[#This Row],[Amount Accepted (ABII)]]))</f>
        <v>0</v>
      </c>
      <c r="AY290" s="20">
        <f>IF((t_ExtractAll[[#This Row],[Amount Accepted ABII '[EUR']]]-t_ExtractAll[[#This Row],[Amount Accepted Plant '[EUR']]])&lt;0,0,t_ExtractAll[[#This Row],[Amount Accepted ABII '[EUR']]]-t_ExtractAll[[#This Row],[Amount Accepted Plant '[EUR']]])</f>
        <v>0</v>
      </c>
      <c r="AZ2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91" spans="1:52" ht="14.25" hidden="1" customHeight="1" x14ac:dyDescent="0.25">
      <c r="A291" t="s">
        <v>1772</v>
      </c>
      <c r="B291" s="16">
        <v>42445</v>
      </c>
      <c r="C291" s="16">
        <v>42627</v>
      </c>
      <c r="D291" s="16">
        <v>42627</v>
      </c>
      <c r="E291">
        <v>2016248</v>
      </c>
      <c r="F291" t="s">
        <v>64</v>
      </c>
      <c r="G291" t="s">
        <v>396</v>
      </c>
      <c r="H291" t="s">
        <v>1695</v>
      </c>
      <c r="I291" t="s">
        <v>117</v>
      </c>
      <c r="J291" t="s">
        <v>68</v>
      </c>
      <c r="K291" t="s">
        <v>69</v>
      </c>
      <c r="L291" t="s">
        <v>139</v>
      </c>
      <c r="N291" t="s">
        <v>90</v>
      </c>
      <c r="O291" t="s">
        <v>121</v>
      </c>
      <c r="P291" t="s">
        <v>1773</v>
      </c>
      <c r="Q291">
        <v>8087624</v>
      </c>
      <c r="R291">
        <v>4504587781</v>
      </c>
      <c r="S291">
        <v>80326533</v>
      </c>
      <c r="T291" t="s">
        <v>1774</v>
      </c>
      <c r="U291" t="s">
        <v>144</v>
      </c>
      <c r="V291" t="s">
        <v>145</v>
      </c>
      <c r="W291">
        <v>31475</v>
      </c>
      <c r="X291" t="s">
        <v>1775</v>
      </c>
      <c r="Y291" t="s">
        <v>1776</v>
      </c>
      <c r="Z291">
        <v>22.8096</v>
      </c>
      <c r="AB291" t="s">
        <v>79</v>
      </c>
      <c r="AC291" t="s">
        <v>127</v>
      </c>
      <c r="AE291" s="3"/>
      <c r="AF291" s="3"/>
      <c r="AG291">
        <v>3557</v>
      </c>
      <c r="AH291" t="s">
        <v>82</v>
      </c>
      <c r="AI291" s="18">
        <v>0</v>
      </c>
      <c r="AJ291">
        <v>0</v>
      </c>
      <c r="AK291">
        <v>0</v>
      </c>
      <c r="AL291">
        <v>0</v>
      </c>
      <c r="AM291" s="19" t="s">
        <v>82</v>
      </c>
      <c r="AN291">
        <v>3557</v>
      </c>
      <c r="AO291">
        <v>0</v>
      </c>
      <c r="AP291">
        <v>3557</v>
      </c>
      <c r="AQ291">
        <v>3557</v>
      </c>
      <c r="AR291" s="19" t="s">
        <v>82</v>
      </c>
      <c r="AS291">
        <v>0</v>
      </c>
      <c r="AT291" s="20">
        <f>IF(t_ExtractAll[[#This Row],[Currency]]="GBP",t_ExtractAll[[#This Row],[Claimed Amount]]*$BD$2,IF(t_ExtractAll[[#This Row],[Currency]]="USD",t_ExtractAll[[#This Row],[Claimed Amount]]*$BD$3,IF(t_ExtractAll[[#This Row],[Currency]]="MXN",t_ExtractAll[[#This Row],[Claimed Amount]]*$BD$4,t_ExtractAll[[#This Row],[Claimed Amount]])))</f>
        <v>3557</v>
      </c>
      <c r="AU291" s="20">
        <f>IF(t_ExtractAll[[#This Row],[Currency2]]="GBP",t_ExtractAll[[#This Row],[Accruals Plant]]*$BD$2,IF(t_ExtractAll[[#This Row],[Currency2]]="USD",t_ExtractAll[[#This Row],[Accruals Plant]]*$BD$3,IF(t_ExtractAll[[#This Row],[Currency2]]="MXN",t_ExtractAll[[#This Row],[Accruals Plant]]*$BD$4,t_ExtractAll[[#This Row],[Accruals Plant]])))</f>
        <v>3557</v>
      </c>
      <c r="AV291" s="20">
        <f>IF(t_ExtractAll[[#This Row],[IMD_Currency]]="GBP",t_ExtractAll[[#This Row],[Accruals ABII]]*$BD$2,IF(t_ExtractAll[[#This Row],[IMD_Currency]]="USD",t_ExtractAll[[#This Row],[Accruals ABII]]*$BD$3,t_ExtractAll[[#This Row],[Accruals ABII]]))</f>
        <v>0</v>
      </c>
      <c r="AW291" s="20">
        <f>IF(t_ExtractAll[[#This Row],[Currency2]]="GBP",t_ExtractAll[[#This Row],[PlantAmountAccepted]]*$BD$2,IF(t_ExtractAll[[#This Row],[Currency2]]="USD",t_ExtractAll[[#This Row],[PlantAmountAccepted]]*$BD$3,IF(t_ExtractAll[[#This Row],[Currency2]]="MXN",t_ExtractAll[[#This Row],[PlantAmountAccepted]]*$BD$4,t_ExtractAll[[#This Row],[PlantAmountAccepted]])))</f>
        <v>3557</v>
      </c>
      <c r="AX291" s="20">
        <f>IF(t_ExtractAll[[#This Row],[IMD_Currency]]="GBP",t_ExtractAll[[#This Row],[Amount Accepted (ABII)]]*$BD$2,IF(t_ExtractAll[[#This Row],[IMD_Currency]]="USD",t_ExtractAll[[#This Row],[Amount Accepted (ABII)]]*$BD$3,t_ExtractAll[[#This Row],[Amount Accepted (ABII)]]))</f>
        <v>0</v>
      </c>
      <c r="AY291" s="20">
        <f>IF((t_ExtractAll[[#This Row],[Amount Accepted ABII '[EUR']]]-t_ExtractAll[[#This Row],[Amount Accepted Plant '[EUR']]])&lt;0,0,t_ExtractAll[[#This Row],[Amount Accepted ABII '[EUR']]]-t_ExtractAll[[#This Row],[Amount Accepted Plant '[EUR']]])</f>
        <v>0</v>
      </c>
      <c r="AZ2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292" spans="1:52" ht="14.25" hidden="1" customHeight="1" x14ac:dyDescent="0.25">
      <c r="A292" t="s">
        <v>1777</v>
      </c>
      <c r="B292" s="16">
        <v>42444</v>
      </c>
      <c r="C292" s="16">
        <v>42486</v>
      </c>
      <c r="D292" s="16">
        <v>42486</v>
      </c>
      <c r="E292">
        <v>2016251</v>
      </c>
      <c r="F292" t="s">
        <v>64</v>
      </c>
      <c r="G292" t="s">
        <v>85</v>
      </c>
      <c r="H292" t="s">
        <v>86</v>
      </c>
      <c r="I292" t="s">
        <v>87</v>
      </c>
      <c r="J292" t="s">
        <v>68</v>
      </c>
      <c r="K292" t="s">
        <v>88</v>
      </c>
      <c r="L292" t="s">
        <v>139</v>
      </c>
      <c r="N292" t="s">
        <v>90</v>
      </c>
      <c r="O292" t="s">
        <v>91</v>
      </c>
      <c r="P292" s="3" t="s">
        <v>1778</v>
      </c>
      <c r="Q292">
        <v>8353888</v>
      </c>
      <c r="R292" t="s">
        <v>1779</v>
      </c>
      <c r="S292">
        <v>80360289</v>
      </c>
      <c r="T292" t="s">
        <v>1780</v>
      </c>
      <c r="U292" t="s">
        <v>144</v>
      </c>
      <c r="V292" t="s">
        <v>145</v>
      </c>
      <c r="W292">
        <v>42771</v>
      </c>
      <c r="X292" t="s">
        <v>155</v>
      </c>
      <c r="Y292" t="s">
        <v>1781</v>
      </c>
      <c r="Z292">
        <v>15.2064</v>
      </c>
      <c r="AB292" t="s">
        <v>97</v>
      </c>
      <c r="AC292" t="s">
        <v>98</v>
      </c>
      <c r="AD292" s="3" t="s">
        <v>1782</v>
      </c>
      <c r="AE292" s="3"/>
      <c r="AF292" s="3"/>
      <c r="AG292">
        <v>0</v>
      </c>
      <c r="AH292" t="s">
        <v>82</v>
      </c>
      <c r="AI292" s="18">
        <v>0</v>
      </c>
      <c r="AJ292">
        <v>0</v>
      </c>
      <c r="AK292">
        <v>0</v>
      </c>
      <c r="AM292" s="19" t="s">
        <v>82</v>
      </c>
      <c r="AN292">
        <v>0</v>
      </c>
      <c r="AO292">
        <v>59.88</v>
      </c>
      <c r="AP292">
        <v>59.88</v>
      </c>
      <c r="AR292" s="19" t="s">
        <v>100</v>
      </c>
      <c r="AS292">
        <v>0</v>
      </c>
      <c r="AT292" s="20">
        <f>IF(t_ExtractAll[[#This Row],[Currency]]="GBP",t_ExtractAll[[#This Row],[Claimed Amount]]*$BD$2,IF(t_ExtractAll[[#This Row],[Currency]]="USD",t_ExtractAll[[#This Row],[Claimed Amount]]*$BD$3,IF(t_ExtractAll[[#This Row],[Currency]]="MXN",t_ExtractAll[[#This Row],[Claimed Amount]]*$BD$4,t_ExtractAll[[#This Row],[Claimed Amount]])))</f>
        <v>0</v>
      </c>
      <c r="AU292" s="20">
        <f>IF(t_ExtractAll[[#This Row],[Currency2]]="GBP",t_ExtractAll[[#This Row],[Accruals Plant]]*$BD$2,IF(t_ExtractAll[[#This Row],[Currency2]]="USD",t_ExtractAll[[#This Row],[Accruals Plant]]*$BD$3,IF(t_ExtractAll[[#This Row],[Currency2]]="MXN",t_ExtractAll[[#This Row],[Accruals Plant]]*$BD$4,t_ExtractAll[[#This Row],[Accruals Plant]])))</f>
        <v>54.784212000000004</v>
      </c>
      <c r="AV292" s="20">
        <f>IF(t_ExtractAll[[#This Row],[IMD_Currency]]="GBP",t_ExtractAll[[#This Row],[Accruals ABII]]*$BD$2,IF(t_ExtractAll[[#This Row],[IMD_Currency]]="USD",t_ExtractAll[[#This Row],[Accruals ABII]]*$BD$3,t_ExtractAll[[#This Row],[Accruals ABII]]))</f>
        <v>0</v>
      </c>
      <c r="AW2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2" s="20">
        <f>IF(t_ExtractAll[[#This Row],[IMD_Currency]]="GBP",t_ExtractAll[[#This Row],[Amount Accepted (ABII)]]*$BD$2,IF(t_ExtractAll[[#This Row],[IMD_Currency]]="USD",t_ExtractAll[[#This Row],[Amount Accepted (ABII)]]*$BD$3,t_ExtractAll[[#This Row],[Amount Accepted (ABII)]]))</f>
        <v>0</v>
      </c>
      <c r="AY292" s="20">
        <f>IF((t_ExtractAll[[#This Row],[Amount Accepted ABII '[EUR']]]-t_ExtractAll[[#This Row],[Amount Accepted Plant '[EUR']]])&lt;0,0,t_ExtractAll[[#This Row],[Amount Accepted ABII '[EUR']]]-t_ExtractAll[[#This Row],[Amount Accepted Plant '[EUR']]])</f>
        <v>0</v>
      </c>
      <c r="AZ2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293" spans="1:52" ht="14.25" hidden="1" customHeight="1" x14ac:dyDescent="0.25">
      <c r="A293" t="s">
        <v>1783</v>
      </c>
      <c r="B293" s="16">
        <v>42446</v>
      </c>
      <c r="C293" s="16">
        <v>42709</v>
      </c>
      <c r="D293" s="16">
        <v>42709</v>
      </c>
      <c r="E293">
        <v>2016249</v>
      </c>
      <c r="F293" t="s">
        <v>64</v>
      </c>
      <c r="G293" t="s">
        <v>1784</v>
      </c>
      <c r="H293" t="s">
        <v>1695</v>
      </c>
      <c r="I293" t="s">
        <v>117</v>
      </c>
      <c r="J293" t="s">
        <v>68</v>
      </c>
      <c r="K293" t="s">
        <v>69</v>
      </c>
      <c r="L293" t="s">
        <v>210</v>
      </c>
      <c r="N293" t="s">
        <v>161</v>
      </c>
      <c r="O293" t="s">
        <v>211</v>
      </c>
      <c r="P293" s="3" t="s">
        <v>1785</v>
      </c>
      <c r="Q293">
        <v>8194003</v>
      </c>
      <c r="R293" t="s">
        <v>1786</v>
      </c>
      <c r="S293">
        <v>80350559</v>
      </c>
      <c r="U293" t="s">
        <v>144</v>
      </c>
      <c r="V293" t="s">
        <v>145</v>
      </c>
      <c r="W293">
        <v>47523</v>
      </c>
      <c r="X293" t="s">
        <v>1697</v>
      </c>
      <c r="Y293" t="s">
        <v>1787</v>
      </c>
      <c r="Z293">
        <v>391.56</v>
      </c>
      <c r="AB293" t="s">
        <v>112</v>
      </c>
      <c r="AC293" t="s">
        <v>164</v>
      </c>
      <c r="AE293" s="3"/>
      <c r="AF293" s="3"/>
      <c r="AG293">
        <v>43665</v>
      </c>
      <c r="AH293" t="s">
        <v>82</v>
      </c>
      <c r="AI293" s="18">
        <v>0</v>
      </c>
      <c r="AJ293">
        <v>0</v>
      </c>
      <c r="AK293">
        <v>0</v>
      </c>
      <c r="AL293">
        <v>0</v>
      </c>
      <c r="AM293" s="19" t="s">
        <v>82</v>
      </c>
      <c r="AN293">
        <v>43665</v>
      </c>
      <c r="AO293">
        <v>0</v>
      </c>
      <c r="AP293">
        <v>43665</v>
      </c>
      <c r="AQ293">
        <v>43665</v>
      </c>
      <c r="AR293" s="19" t="s">
        <v>100</v>
      </c>
      <c r="AS293">
        <v>0</v>
      </c>
      <c r="AT293" s="20">
        <f>IF(t_ExtractAll[[#This Row],[Currency]]="GBP",t_ExtractAll[[#This Row],[Claimed Amount]]*$BD$2,IF(t_ExtractAll[[#This Row],[Currency]]="USD",t_ExtractAll[[#This Row],[Claimed Amount]]*$BD$3,IF(t_ExtractAll[[#This Row],[Currency]]="MXN",t_ExtractAll[[#This Row],[Claimed Amount]]*$BD$4,t_ExtractAll[[#This Row],[Claimed Amount]])))</f>
        <v>43665</v>
      </c>
      <c r="AU293" s="20">
        <f>IF(t_ExtractAll[[#This Row],[Currency2]]="GBP",t_ExtractAll[[#This Row],[Accruals Plant]]*$BD$2,IF(t_ExtractAll[[#This Row],[Currency2]]="USD",t_ExtractAll[[#This Row],[Accruals Plant]]*$BD$3,IF(t_ExtractAll[[#This Row],[Currency2]]="MXN",t_ExtractAll[[#This Row],[Accruals Plant]]*$BD$4,t_ExtractAll[[#This Row],[Accruals Plant]])))</f>
        <v>39949.108500000002</v>
      </c>
      <c r="AV293" s="20">
        <f>IF(t_ExtractAll[[#This Row],[IMD_Currency]]="GBP",t_ExtractAll[[#This Row],[Accruals ABII]]*$BD$2,IF(t_ExtractAll[[#This Row],[IMD_Currency]]="USD",t_ExtractAll[[#This Row],[Accruals ABII]]*$BD$3,t_ExtractAll[[#This Row],[Accruals ABII]]))</f>
        <v>0</v>
      </c>
      <c r="AW293" s="20">
        <f>IF(t_ExtractAll[[#This Row],[Currency2]]="GBP",t_ExtractAll[[#This Row],[PlantAmountAccepted]]*$BD$2,IF(t_ExtractAll[[#This Row],[Currency2]]="USD",t_ExtractAll[[#This Row],[PlantAmountAccepted]]*$BD$3,IF(t_ExtractAll[[#This Row],[Currency2]]="MXN",t_ExtractAll[[#This Row],[PlantAmountAccepted]]*$BD$4,t_ExtractAll[[#This Row],[PlantAmountAccepted]])))</f>
        <v>39949.108500000002</v>
      </c>
      <c r="AX293" s="20">
        <f>IF(t_ExtractAll[[#This Row],[IMD_Currency]]="GBP",t_ExtractAll[[#This Row],[Amount Accepted (ABII)]]*$BD$2,IF(t_ExtractAll[[#This Row],[IMD_Currency]]="USD",t_ExtractAll[[#This Row],[Amount Accepted (ABII)]]*$BD$3,t_ExtractAll[[#This Row],[Amount Accepted (ABII)]]))</f>
        <v>0</v>
      </c>
      <c r="AY293" s="20">
        <f>IF((t_ExtractAll[[#This Row],[Amount Accepted ABII '[EUR']]]-t_ExtractAll[[#This Row],[Amount Accepted Plant '[EUR']]])&lt;0,0,t_ExtractAll[[#This Row],[Amount Accepted ABII '[EUR']]]-t_ExtractAll[[#This Row],[Amount Accepted Plant '[EUR']]])</f>
        <v>0</v>
      </c>
      <c r="AZ2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294" spans="1:52" ht="14.25" hidden="1" customHeight="1" x14ac:dyDescent="0.25">
      <c r="A294" t="s">
        <v>1788</v>
      </c>
      <c r="B294" s="16">
        <v>42446</v>
      </c>
      <c r="C294" s="16">
        <v>42522</v>
      </c>
      <c r="D294" s="16">
        <v>42522</v>
      </c>
      <c r="E294">
        <v>2016253</v>
      </c>
      <c r="F294" t="s">
        <v>64</v>
      </c>
      <c r="G294" t="s">
        <v>286</v>
      </c>
      <c r="H294" t="s">
        <v>287</v>
      </c>
      <c r="I294" t="s">
        <v>288</v>
      </c>
      <c r="J294" t="s">
        <v>118</v>
      </c>
      <c r="K294" t="s">
        <v>69</v>
      </c>
      <c r="L294" t="s">
        <v>1237</v>
      </c>
      <c r="N294" t="s">
        <v>161</v>
      </c>
      <c r="O294" t="s">
        <v>91</v>
      </c>
      <c r="P294" s="3" t="s">
        <v>1789</v>
      </c>
      <c r="Q294" t="s">
        <v>1790</v>
      </c>
      <c r="R294" t="s">
        <v>1791</v>
      </c>
      <c r="S294" t="s">
        <v>1792</v>
      </c>
      <c r="T294" t="s">
        <v>1793</v>
      </c>
      <c r="U294" t="s">
        <v>75</v>
      </c>
      <c r="V294" t="s">
        <v>76</v>
      </c>
      <c r="W294">
        <v>51137</v>
      </c>
      <c r="X294" t="s">
        <v>293</v>
      </c>
      <c r="Y294" t="s">
        <v>1794</v>
      </c>
      <c r="Z294">
        <v>3.4931999999999999</v>
      </c>
      <c r="AB294" t="s">
        <v>97</v>
      </c>
      <c r="AC294" t="s">
        <v>98</v>
      </c>
      <c r="AD294" s="3" t="s">
        <v>1795</v>
      </c>
      <c r="AE294" s="3"/>
      <c r="AF294" s="3"/>
      <c r="AG294">
        <v>577.69000000000005</v>
      </c>
      <c r="AH294" t="s">
        <v>100</v>
      </c>
      <c r="AI294" s="18">
        <v>314.06</v>
      </c>
      <c r="AJ294">
        <v>263.63</v>
      </c>
      <c r="AK294">
        <v>577.69000000000005</v>
      </c>
      <c r="AL294">
        <v>577.69000000000005</v>
      </c>
      <c r="AM294" s="19" t="s">
        <v>82</v>
      </c>
      <c r="AN294">
        <v>0</v>
      </c>
      <c r="AO294">
        <v>0</v>
      </c>
      <c r="AP294">
        <v>0</v>
      </c>
      <c r="AQ294">
        <v>0</v>
      </c>
      <c r="AR294" s="19" t="s">
        <v>100</v>
      </c>
      <c r="AS294">
        <v>0</v>
      </c>
      <c r="AT294" s="20">
        <f>IF(t_ExtractAll[[#This Row],[Currency]]="GBP",t_ExtractAll[[#This Row],[Claimed Amount]]*$BD$2,IF(t_ExtractAll[[#This Row],[Currency]]="USD",t_ExtractAll[[#This Row],[Claimed Amount]]*$BD$3,IF(t_ExtractAll[[#This Row],[Currency]]="MXN",t_ExtractAll[[#This Row],[Claimed Amount]]*$BD$4,t_ExtractAll[[#This Row],[Claimed Amount]])))</f>
        <v>528.52858100000003</v>
      </c>
      <c r="AU294" s="20">
        <f>IF(t_ExtractAll[[#This Row],[Currency2]]="GBP",t_ExtractAll[[#This Row],[Accruals Plant]]*$BD$2,IF(t_ExtractAll[[#This Row],[Currency2]]="USD",t_ExtractAll[[#This Row],[Accruals Plant]]*$BD$3,IF(t_ExtractAll[[#This Row],[Currency2]]="MXN",t_ExtractAll[[#This Row],[Accruals Plant]]*$BD$4,t_ExtractAll[[#This Row],[Accruals Plant]])))</f>
        <v>0</v>
      </c>
      <c r="AV294" s="20">
        <f>IF(t_ExtractAll[[#This Row],[IMD_Currency]]="GBP",t_ExtractAll[[#This Row],[Accruals ABII]]*$BD$2,IF(t_ExtractAll[[#This Row],[IMD_Currency]]="USD",t_ExtractAll[[#This Row],[Accruals ABII]]*$BD$3,t_ExtractAll[[#This Row],[Accruals ABII]]))</f>
        <v>577.69000000000005</v>
      </c>
      <c r="AW2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4" s="20">
        <f>IF(t_ExtractAll[[#This Row],[IMD_Currency]]="GBP",t_ExtractAll[[#This Row],[Amount Accepted (ABII)]]*$BD$2,IF(t_ExtractAll[[#This Row],[IMD_Currency]]="USD",t_ExtractAll[[#This Row],[Amount Accepted (ABII)]]*$BD$3,t_ExtractAll[[#This Row],[Amount Accepted (ABII)]]))</f>
        <v>577.69000000000005</v>
      </c>
      <c r="AY294" s="20">
        <f>IF((t_ExtractAll[[#This Row],[Amount Accepted ABII '[EUR']]]-t_ExtractAll[[#This Row],[Amount Accepted Plant '[EUR']]])&lt;0,0,t_ExtractAll[[#This Row],[Amount Accepted ABII '[EUR']]]-t_ExtractAll[[#This Row],[Amount Accepted Plant '[EUR']]])</f>
        <v>577.69000000000005</v>
      </c>
      <c r="AZ2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295" spans="1:52" ht="14.25" hidden="1" customHeight="1" x14ac:dyDescent="0.25">
      <c r="A295" t="s">
        <v>1796</v>
      </c>
      <c r="B295" s="16">
        <v>42446</v>
      </c>
      <c r="C295" s="16">
        <v>42569</v>
      </c>
      <c r="D295" s="16">
        <v>42569</v>
      </c>
      <c r="E295">
        <v>2016250</v>
      </c>
      <c r="F295" t="s">
        <v>64</v>
      </c>
      <c r="G295" t="s">
        <v>266</v>
      </c>
      <c r="I295" t="s">
        <v>258</v>
      </c>
      <c r="J295" t="s">
        <v>68</v>
      </c>
      <c r="K295" t="s">
        <v>69</v>
      </c>
      <c r="L295" t="s">
        <v>119</v>
      </c>
      <c r="N295" t="s">
        <v>90</v>
      </c>
      <c r="O295" t="s">
        <v>121</v>
      </c>
      <c r="P295" s="3" t="s">
        <v>1797</v>
      </c>
      <c r="Q295">
        <v>43895</v>
      </c>
      <c r="R295">
        <v>250047</v>
      </c>
      <c r="S295" t="s">
        <v>1768</v>
      </c>
      <c r="U295" t="s">
        <v>261</v>
      </c>
      <c r="V295" t="s">
        <v>117</v>
      </c>
      <c r="W295">
        <v>52687</v>
      </c>
      <c r="X295" t="s">
        <v>1770</v>
      </c>
      <c r="Y295" t="s">
        <v>1605</v>
      </c>
      <c r="Z295">
        <v>6.65</v>
      </c>
      <c r="AB295" t="s">
        <v>79</v>
      </c>
      <c r="AC295" t="s">
        <v>127</v>
      </c>
      <c r="AD295" t="s">
        <v>1798</v>
      </c>
      <c r="AE295" s="3"/>
      <c r="AF295" s="3"/>
      <c r="AG295">
        <v>1669.71</v>
      </c>
      <c r="AH295" t="s">
        <v>100</v>
      </c>
      <c r="AI295" s="18">
        <v>0</v>
      </c>
      <c r="AJ295">
        <v>0</v>
      </c>
      <c r="AK295">
        <v>0</v>
      </c>
      <c r="AL295">
        <v>0</v>
      </c>
      <c r="AM295" s="19" t="s">
        <v>82</v>
      </c>
      <c r="AN295">
        <v>847.56</v>
      </c>
      <c r="AO295">
        <v>0</v>
      </c>
      <c r="AP295">
        <v>847.56</v>
      </c>
      <c r="AQ295">
        <v>847.56</v>
      </c>
      <c r="AR295" s="19" t="s">
        <v>100</v>
      </c>
      <c r="AS295">
        <v>0</v>
      </c>
      <c r="AT295" s="20">
        <f>IF(t_ExtractAll[[#This Row],[Currency]]="GBP",t_ExtractAll[[#This Row],[Claimed Amount]]*$BD$2,IF(t_ExtractAll[[#This Row],[Currency]]="USD",t_ExtractAll[[#This Row],[Claimed Amount]]*$BD$3,IF(t_ExtractAll[[#This Row],[Currency]]="MXN",t_ExtractAll[[#This Row],[Claimed Amount]]*$BD$4,t_ExtractAll[[#This Row],[Claimed Amount]])))</f>
        <v>1527.6176790000002</v>
      </c>
      <c r="AU295" s="20">
        <f>IF(t_ExtractAll[[#This Row],[Currency2]]="GBP",t_ExtractAll[[#This Row],[Accruals Plant]]*$BD$2,IF(t_ExtractAll[[#This Row],[Currency2]]="USD",t_ExtractAll[[#This Row],[Accruals Plant]]*$BD$3,IF(t_ExtractAll[[#This Row],[Currency2]]="MXN",t_ExtractAll[[#This Row],[Accruals Plant]]*$BD$4,t_ExtractAll[[#This Row],[Accruals Plant]])))</f>
        <v>775.43264399999998</v>
      </c>
      <c r="AV295" s="20">
        <f>IF(t_ExtractAll[[#This Row],[IMD_Currency]]="GBP",t_ExtractAll[[#This Row],[Accruals ABII]]*$BD$2,IF(t_ExtractAll[[#This Row],[IMD_Currency]]="USD",t_ExtractAll[[#This Row],[Accruals ABII]]*$BD$3,t_ExtractAll[[#This Row],[Accruals ABII]]))</f>
        <v>0</v>
      </c>
      <c r="AW295" s="20">
        <f>IF(t_ExtractAll[[#This Row],[Currency2]]="GBP",t_ExtractAll[[#This Row],[PlantAmountAccepted]]*$BD$2,IF(t_ExtractAll[[#This Row],[Currency2]]="USD",t_ExtractAll[[#This Row],[PlantAmountAccepted]]*$BD$3,IF(t_ExtractAll[[#This Row],[Currency2]]="MXN",t_ExtractAll[[#This Row],[PlantAmountAccepted]]*$BD$4,t_ExtractAll[[#This Row],[PlantAmountAccepted]])))</f>
        <v>775.43264399999998</v>
      </c>
      <c r="AX295" s="20">
        <f>IF(t_ExtractAll[[#This Row],[IMD_Currency]]="GBP",t_ExtractAll[[#This Row],[Amount Accepted (ABII)]]*$BD$2,IF(t_ExtractAll[[#This Row],[IMD_Currency]]="USD",t_ExtractAll[[#This Row],[Amount Accepted (ABII)]]*$BD$3,t_ExtractAll[[#This Row],[Amount Accepted (ABII)]]))</f>
        <v>0</v>
      </c>
      <c r="AY295" s="20">
        <f>IF((t_ExtractAll[[#This Row],[Amount Accepted ABII '[EUR']]]-t_ExtractAll[[#This Row],[Amount Accepted Plant '[EUR']]])&lt;0,0,t_ExtractAll[[#This Row],[Amount Accepted ABII '[EUR']]]-t_ExtractAll[[#This Row],[Amount Accepted Plant '[EUR']]])</f>
        <v>0</v>
      </c>
      <c r="AZ2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296" spans="1:52" ht="14.25" hidden="1" customHeight="1" x14ac:dyDescent="0.25">
      <c r="A296" t="s">
        <v>1799</v>
      </c>
      <c r="B296" s="16">
        <v>42444</v>
      </c>
      <c r="C296" s="16">
        <v>42565</v>
      </c>
      <c r="D296" s="16">
        <v>42565</v>
      </c>
      <c r="E296">
        <v>2016255</v>
      </c>
      <c r="F296" t="s">
        <v>64</v>
      </c>
      <c r="G296" t="s">
        <v>1800</v>
      </c>
      <c r="H296" t="s">
        <v>287</v>
      </c>
      <c r="I296" t="s">
        <v>488</v>
      </c>
      <c r="J296" t="s">
        <v>118</v>
      </c>
      <c r="K296" t="s">
        <v>69</v>
      </c>
      <c r="L296" t="s">
        <v>70</v>
      </c>
      <c r="N296" t="s">
        <v>71</v>
      </c>
      <c r="O296" t="s">
        <v>72</v>
      </c>
      <c r="P296" s="3" t="s">
        <v>1801</v>
      </c>
      <c r="Q296">
        <v>8038993</v>
      </c>
      <c r="R296">
        <v>15000633</v>
      </c>
      <c r="T296" t="s">
        <v>1802</v>
      </c>
      <c r="U296" t="s">
        <v>75</v>
      </c>
      <c r="V296" t="s">
        <v>76</v>
      </c>
      <c r="W296">
        <v>50983</v>
      </c>
      <c r="X296" t="s">
        <v>1803</v>
      </c>
      <c r="Y296" t="s">
        <v>1804</v>
      </c>
      <c r="Z296">
        <v>566.92079999999999</v>
      </c>
      <c r="AB296" t="s">
        <v>79</v>
      </c>
      <c r="AC296" t="s">
        <v>80</v>
      </c>
      <c r="AD296" s="3" t="s">
        <v>1805</v>
      </c>
      <c r="AE296" s="3"/>
      <c r="AF296" s="3"/>
      <c r="AG296">
        <v>20678.400000000001</v>
      </c>
      <c r="AH296" t="s">
        <v>82</v>
      </c>
      <c r="AI296" s="18">
        <v>0</v>
      </c>
      <c r="AJ296">
        <v>20678.400000000001</v>
      </c>
      <c r="AK296">
        <v>20678.400000000001</v>
      </c>
      <c r="AL296">
        <v>20678.400000000001</v>
      </c>
      <c r="AM296" s="19" t="s">
        <v>82</v>
      </c>
      <c r="AN296">
        <v>0</v>
      </c>
      <c r="AO296">
        <v>0</v>
      </c>
      <c r="AP296">
        <v>0</v>
      </c>
      <c r="AQ296">
        <v>0</v>
      </c>
      <c r="AR296" s="19" t="s">
        <v>82</v>
      </c>
      <c r="AS296">
        <v>20678.400000000001</v>
      </c>
      <c r="AT296" s="20">
        <f>IF(t_ExtractAll[[#This Row],[Currency]]="GBP",t_ExtractAll[[#This Row],[Claimed Amount]]*$BD$2,IF(t_ExtractAll[[#This Row],[Currency]]="USD",t_ExtractAll[[#This Row],[Claimed Amount]]*$BD$3,IF(t_ExtractAll[[#This Row],[Currency]]="MXN",t_ExtractAll[[#This Row],[Claimed Amount]]*$BD$4,t_ExtractAll[[#This Row],[Claimed Amount]])))</f>
        <v>20678.400000000001</v>
      </c>
      <c r="AU296" s="20">
        <f>IF(t_ExtractAll[[#This Row],[Currency2]]="GBP",t_ExtractAll[[#This Row],[Accruals Plant]]*$BD$2,IF(t_ExtractAll[[#This Row],[Currency2]]="USD",t_ExtractAll[[#This Row],[Accruals Plant]]*$BD$3,IF(t_ExtractAll[[#This Row],[Currency2]]="MXN",t_ExtractAll[[#This Row],[Accruals Plant]]*$BD$4,t_ExtractAll[[#This Row],[Accruals Plant]])))</f>
        <v>0</v>
      </c>
      <c r="AV296" s="20">
        <f>IF(t_ExtractAll[[#This Row],[IMD_Currency]]="GBP",t_ExtractAll[[#This Row],[Accruals ABII]]*$BD$2,IF(t_ExtractAll[[#This Row],[IMD_Currency]]="USD",t_ExtractAll[[#This Row],[Accruals ABII]]*$BD$3,t_ExtractAll[[#This Row],[Accruals ABII]]))</f>
        <v>20678.400000000001</v>
      </c>
      <c r="AW2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6" s="20">
        <f>IF(t_ExtractAll[[#This Row],[IMD_Currency]]="GBP",t_ExtractAll[[#This Row],[Amount Accepted (ABII)]]*$BD$2,IF(t_ExtractAll[[#This Row],[IMD_Currency]]="USD",t_ExtractAll[[#This Row],[Amount Accepted (ABII)]]*$BD$3,t_ExtractAll[[#This Row],[Amount Accepted (ABII)]]))</f>
        <v>20678.400000000001</v>
      </c>
      <c r="AY296" s="20">
        <f>IF((t_ExtractAll[[#This Row],[Amount Accepted ABII '[EUR']]]-t_ExtractAll[[#This Row],[Amount Accepted Plant '[EUR']]])&lt;0,0,t_ExtractAll[[#This Row],[Amount Accepted ABII '[EUR']]]-t_ExtractAll[[#This Row],[Amount Accepted Plant '[EUR']]])</f>
        <v>20678.400000000001</v>
      </c>
      <c r="AZ2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297" spans="1:52" ht="14.25" hidden="1" customHeight="1" x14ac:dyDescent="0.25">
      <c r="A297" t="s">
        <v>1799</v>
      </c>
      <c r="B297" s="16">
        <v>42444</v>
      </c>
      <c r="C297" s="16">
        <v>42565</v>
      </c>
      <c r="D297" s="16">
        <v>42565</v>
      </c>
      <c r="E297">
        <v>2016256</v>
      </c>
      <c r="F297" t="s">
        <v>64</v>
      </c>
      <c r="G297" t="s">
        <v>1800</v>
      </c>
      <c r="H297" t="s">
        <v>287</v>
      </c>
      <c r="I297" t="s">
        <v>488</v>
      </c>
      <c r="J297" t="s">
        <v>118</v>
      </c>
      <c r="K297" t="s">
        <v>69</v>
      </c>
      <c r="L297" t="s">
        <v>70</v>
      </c>
      <c r="N297" t="s">
        <v>71</v>
      </c>
      <c r="O297" t="s">
        <v>72</v>
      </c>
      <c r="P297" s="3" t="s">
        <v>1806</v>
      </c>
      <c r="Q297">
        <v>8065215</v>
      </c>
      <c r="R297" t="s">
        <v>1807</v>
      </c>
      <c r="S297">
        <v>80328076</v>
      </c>
      <c r="T297" t="s">
        <v>1808</v>
      </c>
      <c r="U297" t="s">
        <v>75</v>
      </c>
      <c r="V297" t="s">
        <v>76</v>
      </c>
      <c r="W297">
        <v>50983</v>
      </c>
      <c r="X297" t="s">
        <v>1803</v>
      </c>
      <c r="Y297" t="s">
        <v>1804</v>
      </c>
      <c r="Z297">
        <v>566.92079999999999</v>
      </c>
      <c r="AB297" t="s">
        <v>79</v>
      </c>
      <c r="AC297" t="s">
        <v>80</v>
      </c>
      <c r="AD297" t="s">
        <v>1809</v>
      </c>
      <c r="AE297" s="3"/>
      <c r="AF297" s="3"/>
      <c r="AG297">
        <v>19910.7</v>
      </c>
      <c r="AH297" t="s">
        <v>82</v>
      </c>
      <c r="AI297" s="18">
        <v>0</v>
      </c>
      <c r="AJ297">
        <v>19131.2</v>
      </c>
      <c r="AK297">
        <v>19131.2</v>
      </c>
      <c r="AL297">
        <v>19131.2</v>
      </c>
      <c r="AM297" s="19" t="s">
        <v>82</v>
      </c>
      <c r="AN297">
        <v>0</v>
      </c>
      <c r="AO297">
        <v>0</v>
      </c>
      <c r="AP297">
        <v>0</v>
      </c>
      <c r="AQ297">
        <v>0</v>
      </c>
      <c r="AR297" s="19" t="s">
        <v>82</v>
      </c>
      <c r="AS297">
        <v>19131.2</v>
      </c>
      <c r="AT297" s="20">
        <f>IF(t_ExtractAll[[#This Row],[Currency]]="GBP",t_ExtractAll[[#This Row],[Claimed Amount]]*$BD$2,IF(t_ExtractAll[[#This Row],[Currency]]="USD",t_ExtractAll[[#This Row],[Claimed Amount]]*$BD$3,IF(t_ExtractAll[[#This Row],[Currency]]="MXN",t_ExtractAll[[#This Row],[Claimed Amount]]*$BD$4,t_ExtractAll[[#This Row],[Claimed Amount]])))</f>
        <v>19910.7</v>
      </c>
      <c r="AU297" s="20">
        <f>IF(t_ExtractAll[[#This Row],[Currency2]]="GBP",t_ExtractAll[[#This Row],[Accruals Plant]]*$BD$2,IF(t_ExtractAll[[#This Row],[Currency2]]="USD",t_ExtractAll[[#This Row],[Accruals Plant]]*$BD$3,IF(t_ExtractAll[[#This Row],[Currency2]]="MXN",t_ExtractAll[[#This Row],[Accruals Plant]]*$BD$4,t_ExtractAll[[#This Row],[Accruals Plant]])))</f>
        <v>0</v>
      </c>
      <c r="AV297" s="20">
        <f>IF(t_ExtractAll[[#This Row],[IMD_Currency]]="GBP",t_ExtractAll[[#This Row],[Accruals ABII]]*$BD$2,IF(t_ExtractAll[[#This Row],[IMD_Currency]]="USD",t_ExtractAll[[#This Row],[Accruals ABII]]*$BD$3,t_ExtractAll[[#This Row],[Accruals ABII]]))</f>
        <v>19131.2</v>
      </c>
      <c r="AW2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7" s="20">
        <f>IF(t_ExtractAll[[#This Row],[IMD_Currency]]="GBP",t_ExtractAll[[#This Row],[Amount Accepted (ABII)]]*$BD$2,IF(t_ExtractAll[[#This Row],[IMD_Currency]]="USD",t_ExtractAll[[#This Row],[Amount Accepted (ABII)]]*$BD$3,t_ExtractAll[[#This Row],[Amount Accepted (ABII)]]))</f>
        <v>19131.2</v>
      </c>
      <c r="AY297" s="20">
        <f>IF((t_ExtractAll[[#This Row],[Amount Accepted ABII '[EUR']]]-t_ExtractAll[[#This Row],[Amount Accepted Plant '[EUR']]])&lt;0,0,t_ExtractAll[[#This Row],[Amount Accepted ABII '[EUR']]]-t_ExtractAll[[#This Row],[Amount Accepted Plant '[EUR']]])</f>
        <v>19131.2</v>
      </c>
      <c r="AZ2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298" spans="1:52" ht="14.25" hidden="1" customHeight="1" x14ac:dyDescent="0.25">
      <c r="A298" t="s">
        <v>1810</v>
      </c>
      <c r="B298" s="16">
        <v>42444</v>
      </c>
      <c r="C298" s="16">
        <v>42642</v>
      </c>
      <c r="D298" s="16">
        <v>42682</v>
      </c>
      <c r="E298">
        <v>2016257</v>
      </c>
      <c r="F298" t="s">
        <v>64</v>
      </c>
      <c r="G298" t="s">
        <v>85</v>
      </c>
      <c r="H298" t="s">
        <v>86</v>
      </c>
      <c r="I298" t="s">
        <v>87</v>
      </c>
      <c r="J298" t="s">
        <v>68</v>
      </c>
      <c r="K298" t="s">
        <v>88</v>
      </c>
      <c r="L298" t="s">
        <v>130</v>
      </c>
      <c r="N298" t="s">
        <v>90</v>
      </c>
      <c r="O298" t="s">
        <v>131</v>
      </c>
      <c r="P298" s="3" t="s">
        <v>1811</v>
      </c>
      <c r="Q298">
        <v>8085589</v>
      </c>
      <c r="R298" t="s">
        <v>1812</v>
      </c>
      <c r="S298">
        <v>80328961</v>
      </c>
      <c r="T298" t="s">
        <v>1813</v>
      </c>
      <c r="U298" t="s">
        <v>75</v>
      </c>
      <c r="V298" t="s">
        <v>76</v>
      </c>
      <c r="W298">
        <v>44781</v>
      </c>
      <c r="X298" t="s">
        <v>135</v>
      </c>
      <c r="Y298" t="s">
        <v>1041</v>
      </c>
      <c r="Z298">
        <v>0.31680000000000003</v>
      </c>
      <c r="AB298" t="s">
        <v>97</v>
      </c>
      <c r="AC298" t="s">
        <v>98</v>
      </c>
      <c r="AE298" s="3"/>
      <c r="AF298" s="3"/>
      <c r="AG298">
        <v>112.8</v>
      </c>
      <c r="AH298" t="s">
        <v>100</v>
      </c>
      <c r="AI298" s="18">
        <v>0</v>
      </c>
      <c r="AJ298">
        <v>0</v>
      </c>
      <c r="AK298">
        <v>0</v>
      </c>
      <c r="AM298" s="19" t="s">
        <v>82</v>
      </c>
      <c r="AN298">
        <v>0</v>
      </c>
      <c r="AO298">
        <v>0</v>
      </c>
      <c r="AP298">
        <v>0</v>
      </c>
      <c r="AR298" s="19" t="s">
        <v>82</v>
      </c>
      <c r="AS298">
        <v>0</v>
      </c>
      <c r="AT298" s="20">
        <f>IF(t_ExtractAll[[#This Row],[Currency]]="GBP",t_ExtractAll[[#This Row],[Claimed Amount]]*$BD$2,IF(t_ExtractAll[[#This Row],[Currency]]="USD",t_ExtractAll[[#This Row],[Claimed Amount]]*$BD$3,IF(t_ExtractAll[[#This Row],[Currency]]="MXN",t_ExtractAll[[#This Row],[Claimed Amount]]*$BD$4,t_ExtractAll[[#This Row],[Claimed Amount]])))</f>
        <v>103.20072</v>
      </c>
      <c r="AU298" s="20">
        <f>IF(t_ExtractAll[[#This Row],[Currency2]]="GBP",t_ExtractAll[[#This Row],[Accruals Plant]]*$BD$2,IF(t_ExtractAll[[#This Row],[Currency2]]="USD",t_ExtractAll[[#This Row],[Accruals Plant]]*$BD$3,IF(t_ExtractAll[[#This Row],[Currency2]]="MXN",t_ExtractAll[[#This Row],[Accruals Plant]]*$BD$4,t_ExtractAll[[#This Row],[Accruals Plant]])))</f>
        <v>0</v>
      </c>
      <c r="AV298" s="20">
        <f>IF(t_ExtractAll[[#This Row],[IMD_Currency]]="GBP",t_ExtractAll[[#This Row],[Accruals ABII]]*$BD$2,IF(t_ExtractAll[[#This Row],[IMD_Currency]]="USD",t_ExtractAll[[#This Row],[Accruals ABII]]*$BD$3,t_ExtractAll[[#This Row],[Accruals ABII]]))</f>
        <v>0</v>
      </c>
      <c r="AW2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298" s="20">
        <f>IF(t_ExtractAll[[#This Row],[IMD_Currency]]="GBP",t_ExtractAll[[#This Row],[Amount Accepted (ABII)]]*$BD$2,IF(t_ExtractAll[[#This Row],[IMD_Currency]]="USD",t_ExtractAll[[#This Row],[Amount Accepted (ABII)]]*$BD$3,t_ExtractAll[[#This Row],[Amount Accepted (ABII)]]))</f>
        <v>0</v>
      </c>
      <c r="AY298" s="20">
        <f>IF((t_ExtractAll[[#This Row],[Amount Accepted ABII '[EUR']]]-t_ExtractAll[[#This Row],[Amount Accepted Plant '[EUR']]])&lt;0,0,t_ExtractAll[[#This Row],[Amount Accepted ABII '[EUR']]]-t_ExtractAll[[#This Row],[Amount Accepted Plant '[EUR']]])</f>
        <v>0</v>
      </c>
      <c r="AZ2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299" spans="1:52" ht="14.25" hidden="1" customHeight="1" x14ac:dyDescent="0.25">
      <c r="A299" t="s">
        <v>1814</v>
      </c>
      <c r="B299" s="16">
        <v>42444</v>
      </c>
      <c r="C299" s="16">
        <v>42545</v>
      </c>
      <c r="D299" s="16">
        <v>42545</v>
      </c>
      <c r="E299">
        <v>2016254</v>
      </c>
      <c r="F299" t="s">
        <v>64</v>
      </c>
      <c r="G299" t="s">
        <v>1236</v>
      </c>
      <c r="H299" t="s">
        <v>287</v>
      </c>
      <c r="I299" t="s">
        <v>452</v>
      </c>
      <c r="J299" t="s">
        <v>68</v>
      </c>
      <c r="K299" t="s">
        <v>69</v>
      </c>
      <c r="L299" t="s">
        <v>1237</v>
      </c>
      <c r="N299" t="s">
        <v>161</v>
      </c>
      <c r="O299" t="s">
        <v>91</v>
      </c>
      <c r="P299" t="s">
        <v>1238</v>
      </c>
      <c r="Q299">
        <v>8216606</v>
      </c>
      <c r="R299" t="s">
        <v>1815</v>
      </c>
      <c r="U299" t="s">
        <v>75</v>
      </c>
      <c r="V299" t="s">
        <v>76</v>
      </c>
      <c r="W299">
        <v>52288</v>
      </c>
      <c r="X299" t="s">
        <v>1243</v>
      </c>
      <c r="Y299" t="s">
        <v>1816</v>
      </c>
      <c r="Z299">
        <v>13.120799999999999</v>
      </c>
      <c r="AB299" t="s">
        <v>97</v>
      </c>
      <c r="AC299" t="s">
        <v>98</v>
      </c>
      <c r="AD299">
        <v>7.66</v>
      </c>
      <c r="AE299" s="3"/>
      <c r="AF299" s="3"/>
      <c r="AG299">
        <v>1179.6400000000001</v>
      </c>
      <c r="AH299" t="s">
        <v>100</v>
      </c>
      <c r="AI299" s="18"/>
      <c r="AJ299">
        <v>0</v>
      </c>
      <c r="AK299"/>
      <c r="AM299" s="19" t="s">
        <v>82</v>
      </c>
      <c r="AN299">
        <v>1179.6400000000001</v>
      </c>
      <c r="AO299">
        <v>0</v>
      </c>
      <c r="AP299">
        <v>1179.6400000000001</v>
      </c>
      <c r="AQ299">
        <v>1179.6400000000001</v>
      </c>
      <c r="AR299" s="19" t="s">
        <v>100</v>
      </c>
      <c r="AS299">
        <v>0</v>
      </c>
      <c r="AT299" s="20">
        <f>IF(t_ExtractAll[[#This Row],[Currency]]="GBP",t_ExtractAll[[#This Row],[Claimed Amount]]*$BD$2,IF(t_ExtractAll[[#This Row],[Currency]]="USD",t_ExtractAll[[#This Row],[Claimed Amount]]*$BD$3,IF(t_ExtractAll[[#This Row],[Currency]]="MXN",t_ExtractAll[[#This Row],[Claimed Amount]]*$BD$4,t_ExtractAll[[#This Row],[Claimed Amount]])))</f>
        <v>1079.2526360000002</v>
      </c>
      <c r="AU299" s="20">
        <f>IF(t_ExtractAll[[#This Row],[Currency2]]="GBP",t_ExtractAll[[#This Row],[Accruals Plant]]*$BD$2,IF(t_ExtractAll[[#This Row],[Currency2]]="USD",t_ExtractAll[[#This Row],[Accruals Plant]]*$BD$3,IF(t_ExtractAll[[#This Row],[Currency2]]="MXN",t_ExtractAll[[#This Row],[Accruals Plant]]*$BD$4,t_ExtractAll[[#This Row],[Accruals Plant]])))</f>
        <v>1079.2526360000002</v>
      </c>
      <c r="AV299" s="20">
        <f>IF(t_ExtractAll[[#This Row],[IMD_Currency]]="GBP",t_ExtractAll[[#This Row],[Accruals ABII]]*$BD$2,IF(t_ExtractAll[[#This Row],[IMD_Currency]]="USD",t_ExtractAll[[#This Row],[Accruals ABII]]*$BD$3,t_ExtractAll[[#This Row],[Accruals ABII]]))</f>
        <v>0</v>
      </c>
      <c r="AW299" s="20">
        <f>IF(t_ExtractAll[[#This Row],[Currency2]]="GBP",t_ExtractAll[[#This Row],[PlantAmountAccepted]]*$BD$2,IF(t_ExtractAll[[#This Row],[Currency2]]="USD",t_ExtractAll[[#This Row],[PlantAmountAccepted]]*$BD$3,IF(t_ExtractAll[[#This Row],[Currency2]]="MXN",t_ExtractAll[[#This Row],[PlantAmountAccepted]]*$BD$4,t_ExtractAll[[#This Row],[PlantAmountAccepted]])))</f>
        <v>1079.2526360000002</v>
      </c>
      <c r="AX299" s="20">
        <f>IF(t_ExtractAll[[#This Row],[IMD_Currency]]="GBP",t_ExtractAll[[#This Row],[Amount Accepted (ABII)]]*$BD$2,IF(t_ExtractAll[[#This Row],[IMD_Currency]]="USD",t_ExtractAll[[#This Row],[Amount Accepted (ABII)]]*$BD$3,t_ExtractAll[[#This Row],[Amount Accepted (ABII)]]))</f>
        <v>0</v>
      </c>
      <c r="AY299" s="20">
        <f>IF((t_ExtractAll[[#This Row],[Amount Accepted ABII '[EUR']]]-t_ExtractAll[[#This Row],[Amount Accepted Plant '[EUR']]])&lt;0,0,t_ExtractAll[[#This Row],[Amount Accepted ABII '[EUR']]]-t_ExtractAll[[#This Row],[Amount Accepted Plant '[EUR']]])</f>
        <v>0</v>
      </c>
      <c r="AZ2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00" spans="1:52" ht="14.25" hidden="1" customHeight="1" x14ac:dyDescent="0.25">
      <c r="A300" t="s">
        <v>1817</v>
      </c>
      <c r="B300" s="16">
        <v>42444</v>
      </c>
      <c r="C300" s="16">
        <v>42559</v>
      </c>
      <c r="D300" s="16">
        <v>42559</v>
      </c>
      <c r="E300">
        <v>2016259</v>
      </c>
      <c r="F300" t="s">
        <v>64</v>
      </c>
      <c r="G300" t="s">
        <v>85</v>
      </c>
      <c r="H300" t="s">
        <v>86</v>
      </c>
      <c r="I300" t="s">
        <v>87</v>
      </c>
      <c r="J300" t="s">
        <v>68</v>
      </c>
      <c r="K300" t="s">
        <v>88</v>
      </c>
      <c r="L300" t="s">
        <v>746</v>
      </c>
      <c r="N300" t="s">
        <v>90</v>
      </c>
      <c r="O300" t="s">
        <v>131</v>
      </c>
      <c r="P300" s="3" t="s">
        <v>1818</v>
      </c>
      <c r="Q300">
        <v>8232528</v>
      </c>
      <c r="R300" t="s">
        <v>1819</v>
      </c>
      <c r="S300">
        <v>80348408</v>
      </c>
      <c r="T300" t="s">
        <v>1820</v>
      </c>
      <c r="U300" t="s">
        <v>75</v>
      </c>
      <c r="V300" t="s">
        <v>76</v>
      </c>
      <c r="Y300" t="s">
        <v>350</v>
      </c>
      <c r="Z300">
        <v>8.5199999999999998E-2</v>
      </c>
      <c r="AB300" t="s">
        <v>97</v>
      </c>
      <c r="AC300" t="s">
        <v>98</v>
      </c>
      <c r="AE300" s="3"/>
      <c r="AF300" s="3"/>
      <c r="AG300">
        <v>53.76</v>
      </c>
      <c r="AH300" t="s">
        <v>100</v>
      </c>
      <c r="AI300" s="18">
        <v>0</v>
      </c>
      <c r="AJ300">
        <v>0</v>
      </c>
      <c r="AK300">
        <v>0</v>
      </c>
      <c r="AM300" s="19" t="s">
        <v>82</v>
      </c>
      <c r="AN300">
        <v>0</v>
      </c>
      <c r="AO300">
        <v>53.76</v>
      </c>
      <c r="AP300">
        <v>53.76</v>
      </c>
      <c r="AR300" s="19" t="s">
        <v>100</v>
      </c>
      <c r="AS300">
        <v>0</v>
      </c>
      <c r="AT300" s="20">
        <f>IF(t_ExtractAll[[#This Row],[Currency]]="GBP",t_ExtractAll[[#This Row],[Claimed Amount]]*$BD$2,IF(t_ExtractAll[[#This Row],[Currency]]="USD",t_ExtractAll[[#This Row],[Claimed Amount]]*$BD$3,IF(t_ExtractAll[[#This Row],[Currency]]="MXN",t_ExtractAll[[#This Row],[Claimed Amount]]*$BD$4,t_ExtractAll[[#This Row],[Claimed Amount]])))</f>
        <v>49.185023999999999</v>
      </c>
      <c r="AU300" s="20">
        <f>IF(t_ExtractAll[[#This Row],[Currency2]]="GBP",t_ExtractAll[[#This Row],[Accruals Plant]]*$BD$2,IF(t_ExtractAll[[#This Row],[Currency2]]="USD",t_ExtractAll[[#This Row],[Accruals Plant]]*$BD$3,IF(t_ExtractAll[[#This Row],[Currency2]]="MXN",t_ExtractAll[[#This Row],[Accruals Plant]]*$BD$4,t_ExtractAll[[#This Row],[Accruals Plant]])))</f>
        <v>49.185023999999999</v>
      </c>
      <c r="AV300" s="20">
        <f>IF(t_ExtractAll[[#This Row],[IMD_Currency]]="GBP",t_ExtractAll[[#This Row],[Accruals ABII]]*$BD$2,IF(t_ExtractAll[[#This Row],[IMD_Currency]]="USD",t_ExtractAll[[#This Row],[Accruals ABII]]*$BD$3,t_ExtractAll[[#This Row],[Accruals ABII]]))</f>
        <v>0</v>
      </c>
      <c r="AW3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0" s="20">
        <f>IF(t_ExtractAll[[#This Row],[IMD_Currency]]="GBP",t_ExtractAll[[#This Row],[Amount Accepted (ABII)]]*$BD$2,IF(t_ExtractAll[[#This Row],[IMD_Currency]]="USD",t_ExtractAll[[#This Row],[Amount Accepted (ABII)]]*$BD$3,t_ExtractAll[[#This Row],[Amount Accepted (ABII)]]))</f>
        <v>0</v>
      </c>
      <c r="AY300" s="20">
        <f>IF((t_ExtractAll[[#This Row],[Amount Accepted ABII '[EUR']]]-t_ExtractAll[[#This Row],[Amount Accepted Plant '[EUR']]])&lt;0,0,t_ExtractAll[[#This Row],[Amount Accepted ABII '[EUR']]]-t_ExtractAll[[#This Row],[Amount Accepted Plant '[EUR']]])</f>
        <v>0</v>
      </c>
      <c r="AZ3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1" spans="1:52" ht="14.25" hidden="1" customHeight="1" x14ac:dyDescent="0.25">
      <c r="A301" t="s">
        <v>1821</v>
      </c>
      <c r="B301" s="16">
        <v>42446</v>
      </c>
      <c r="C301" s="16">
        <v>42579</v>
      </c>
      <c r="D301" s="16">
        <v>42590</v>
      </c>
      <c r="E301">
        <v>2016260</v>
      </c>
      <c r="F301" t="s">
        <v>64</v>
      </c>
      <c r="G301" t="s">
        <v>174</v>
      </c>
      <c r="H301" t="s">
        <v>86</v>
      </c>
      <c r="I301" t="s">
        <v>175</v>
      </c>
      <c r="J301" t="s">
        <v>68</v>
      </c>
      <c r="K301" t="s">
        <v>69</v>
      </c>
      <c r="L301" t="s">
        <v>1192</v>
      </c>
      <c r="N301" t="s">
        <v>161</v>
      </c>
      <c r="O301" t="s">
        <v>177</v>
      </c>
      <c r="P301" t="s">
        <v>1822</v>
      </c>
      <c r="Q301">
        <v>8068959</v>
      </c>
      <c r="R301" t="s">
        <v>1823</v>
      </c>
      <c r="S301">
        <v>80328568</v>
      </c>
      <c r="U301" t="s">
        <v>144</v>
      </c>
      <c r="V301" t="s">
        <v>145</v>
      </c>
      <c r="W301">
        <v>31206</v>
      </c>
      <c r="X301" t="s">
        <v>199</v>
      </c>
      <c r="Y301" t="s">
        <v>1824</v>
      </c>
      <c r="Z301">
        <v>29.28</v>
      </c>
      <c r="AB301" t="s">
        <v>112</v>
      </c>
      <c r="AC301" t="s">
        <v>185</v>
      </c>
      <c r="AD301" t="s">
        <v>1825</v>
      </c>
      <c r="AE301" s="3"/>
      <c r="AF301" s="3"/>
      <c r="AG301">
        <v>1426.25</v>
      </c>
      <c r="AH301" t="s">
        <v>82</v>
      </c>
      <c r="AI301" s="18">
        <v>0</v>
      </c>
      <c r="AJ301">
        <v>0</v>
      </c>
      <c r="AK301">
        <v>0</v>
      </c>
      <c r="AL301">
        <v>0</v>
      </c>
      <c r="AM301" s="19" t="s">
        <v>82</v>
      </c>
      <c r="AN301">
        <v>1426.25</v>
      </c>
      <c r="AO301">
        <v>0</v>
      </c>
      <c r="AP301">
        <v>1426.25</v>
      </c>
      <c r="AQ301">
        <v>1426.25</v>
      </c>
      <c r="AR301" s="19" t="s">
        <v>82</v>
      </c>
      <c r="AS301">
        <v>0</v>
      </c>
      <c r="AT301" s="20">
        <f>IF(t_ExtractAll[[#This Row],[Currency]]="GBP",t_ExtractAll[[#This Row],[Claimed Amount]]*$BD$2,IF(t_ExtractAll[[#This Row],[Currency]]="USD",t_ExtractAll[[#This Row],[Claimed Amount]]*$BD$3,IF(t_ExtractAll[[#This Row],[Currency]]="MXN",t_ExtractAll[[#This Row],[Claimed Amount]]*$BD$4,t_ExtractAll[[#This Row],[Claimed Amount]])))</f>
        <v>1426.25</v>
      </c>
      <c r="AU301" s="20">
        <f>IF(t_ExtractAll[[#This Row],[Currency2]]="GBP",t_ExtractAll[[#This Row],[Accruals Plant]]*$BD$2,IF(t_ExtractAll[[#This Row],[Currency2]]="USD",t_ExtractAll[[#This Row],[Accruals Plant]]*$BD$3,IF(t_ExtractAll[[#This Row],[Currency2]]="MXN",t_ExtractAll[[#This Row],[Accruals Plant]]*$BD$4,t_ExtractAll[[#This Row],[Accruals Plant]])))</f>
        <v>1426.25</v>
      </c>
      <c r="AV301" s="20">
        <f>IF(t_ExtractAll[[#This Row],[IMD_Currency]]="GBP",t_ExtractAll[[#This Row],[Accruals ABII]]*$BD$2,IF(t_ExtractAll[[#This Row],[IMD_Currency]]="USD",t_ExtractAll[[#This Row],[Accruals ABII]]*$BD$3,t_ExtractAll[[#This Row],[Accruals ABII]]))</f>
        <v>0</v>
      </c>
      <c r="AW301" s="20">
        <f>IF(t_ExtractAll[[#This Row],[Currency2]]="GBP",t_ExtractAll[[#This Row],[PlantAmountAccepted]]*$BD$2,IF(t_ExtractAll[[#This Row],[Currency2]]="USD",t_ExtractAll[[#This Row],[PlantAmountAccepted]]*$BD$3,IF(t_ExtractAll[[#This Row],[Currency2]]="MXN",t_ExtractAll[[#This Row],[PlantAmountAccepted]]*$BD$4,t_ExtractAll[[#This Row],[PlantAmountAccepted]])))</f>
        <v>1426.25</v>
      </c>
      <c r="AX301" s="20">
        <f>IF(t_ExtractAll[[#This Row],[IMD_Currency]]="GBP",t_ExtractAll[[#This Row],[Amount Accepted (ABII)]]*$BD$2,IF(t_ExtractAll[[#This Row],[IMD_Currency]]="USD",t_ExtractAll[[#This Row],[Amount Accepted (ABII)]]*$BD$3,t_ExtractAll[[#This Row],[Amount Accepted (ABII)]]))</f>
        <v>0</v>
      </c>
      <c r="AY301" s="20">
        <f>IF((t_ExtractAll[[#This Row],[Amount Accepted ABII '[EUR']]]-t_ExtractAll[[#This Row],[Amount Accepted Plant '[EUR']]])&lt;0,0,t_ExtractAll[[#This Row],[Amount Accepted ABII '[EUR']]]-t_ExtractAll[[#This Row],[Amount Accepted Plant '[EUR']]])</f>
        <v>0</v>
      </c>
      <c r="AZ3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02" spans="1:52" ht="14.25" hidden="1" customHeight="1" x14ac:dyDescent="0.25">
      <c r="A302" t="s">
        <v>1826</v>
      </c>
      <c r="B302" s="16">
        <v>42445</v>
      </c>
      <c r="C302" s="16">
        <v>42705</v>
      </c>
      <c r="D302" s="16">
        <v>42717</v>
      </c>
      <c r="E302">
        <v>2016261</v>
      </c>
      <c r="F302" t="s">
        <v>64</v>
      </c>
      <c r="G302" t="s">
        <v>241</v>
      </c>
      <c r="H302" t="s">
        <v>86</v>
      </c>
      <c r="I302" t="s">
        <v>242</v>
      </c>
      <c r="J302" t="s">
        <v>68</v>
      </c>
      <c r="K302" t="s">
        <v>69</v>
      </c>
      <c r="L302" t="s">
        <v>139</v>
      </c>
      <c r="N302" t="s">
        <v>90</v>
      </c>
      <c r="O302" t="s">
        <v>331</v>
      </c>
      <c r="P302" s="3" t="s">
        <v>1827</v>
      </c>
      <c r="Q302">
        <v>8201629</v>
      </c>
      <c r="R302" t="s">
        <v>1828</v>
      </c>
      <c r="S302">
        <v>80341809</v>
      </c>
      <c r="T302" t="s">
        <v>1829</v>
      </c>
      <c r="U302" t="s">
        <v>182</v>
      </c>
      <c r="V302" t="s">
        <v>145</v>
      </c>
      <c r="W302">
        <v>18724</v>
      </c>
      <c r="X302" t="s">
        <v>432</v>
      </c>
      <c r="Y302" t="s">
        <v>1830</v>
      </c>
      <c r="Z302">
        <v>180</v>
      </c>
      <c r="AB302" t="s">
        <v>79</v>
      </c>
      <c r="AC302" t="s">
        <v>127</v>
      </c>
      <c r="AD302" t="s">
        <v>1831</v>
      </c>
      <c r="AE302" s="3"/>
      <c r="AF302" s="3"/>
      <c r="AG302">
        <v>13354.74</v>
      </c>
      <c r="AH302" t="s">
        <v>82</v>
      </c>
      <c r="AI302" s="18">
        <v>0</v>
      </c>
      <c r="AJ302">
        <v>0</v>
      </c>
      <c r="AK302">
        <v>0</v>
      </c>
      <c r="AL302">
        <v>0</v>
      </c>
      <c r="AM302" s="19" t="s">
        <v>82</v>
      </c>
      <c r="AN302">
        <v>11003.33</v>
      </c>
      <c r="AO302">
        <v>2351.41</v>
      </c>
      <c r="AP302">
        <v>13354.74</v>
      </c>
      <c r="AQ302">
        <v>13354.74</v>
      </c>
      <c r="AR302" s="19" t="s">
        <v>82</v>
      </c>
      <c r="AS302">
        <v>0</v>
      </c>
      <c r="AT302" s="20">
        <f>IF(t_ExtractAll[[#This Row],[Currency]]="GBP",t_ExtractAll[[#This Row],[Claimed Amount]]*$BD$2,IF(t_ExtractAll[[#This Row],[Currency]]="USD",t_ExtractAll[[#This Row],[Claimed Amount]]*$BD$3,IF(t_ExtractAll[[#This Row],[Currency]]="MXN",t_ExtractAll[[#This Row],[Claimed Amount]]*$BD$4,t_ExtractAll[[#This Row],[Claimed Amount]])))</f>
        <v>13354.74</v>
      </c>
      <c r="AU302" s="20">
        <f>IF(t_ExtractAll[[#This Row],[Currency2]]="GBP",t_ExtractAll[[#This Row],[Accruals Plant]]*$BD$2,IF(t_ExtractAll[[#This Row],[Currency2]]="USD",t_ExtractAll[[#This Row],[Accruals Plant]]*$BD$3,IF(t_ExtractAll[[#This Row],[Currency2]]="MXN",t_ExtractAll[[#This Row],[Accruals Plant]]*$BD$4,t_ExtractAll[[#This Row],[Accruals Plant]])))</f>
        <v>13354.74</v>
      </c>
      <c r="AV302" s="20">
        <f>IF(t_ExtractAll[[#This Row],[IMD_Currency]]="GBP",t_ExtractAll[[#This Row],[Accruals ABII]]*$BD$2,IF(t_ExtractAll[[#This Row],[IMD_Currency]]="USD",t_ExtractAll[[#This Row],[Accruals ABII]]*$BD$3,t_ExtractAll[[#This Row],[Accruals ABII]]))</f>
        <v>0</v>
      </c>
      <c r="AW302" s="20">
        <f>IF(t_ExtractAll[[#This Row],[Currency2]]="GBP",t_ExtractAll[[#This Row],[PlantAmountAccepted]]*$BD$2,IF(t_ExtractAll[[#This Row],[Currency2]]="USD",t_ExtractAll[[#This Row],[PlantAmountAccepted]]*$BD$3,IF(t_ExtractAll[[#This Row],[Currency2]]="MXN",t_ExtractAll[[#This Row],[PlantAmountAccepted]]*$BD$4,t_ExtractAll[[#This Row],[PlantAmountAccepted]])))</f>
        <v>13354.74</v>
      </c>
      <c r="AX302" s="20">
        <f>IF(t_ExtractAll[[#This Row],[IMD_Currency]]="GBP",t_ExtractAll[[#This Row],[Amount Accepted (ABII)]]*$BD$2,IF(t_ExtractAll[[#This Row],[IMD_Currency]]="USD",t_ExtractAll[[#This Row],[Amount Accepted (ABII)]]*$BD$3,t_ExtractAll[[#This Row],[Amount Accepted (ABII)]]))</f>
        <v>0</v>
      </c>
      <c r="AY302" s="20">
        <f>IF((t_ExtractAll[[#This Row],[Amount Accepted ABII '[EUR']]]-t_ExtractAll[[#This Row],[Amount Accepted Plant '[EUR']]])&lt;0,0,t_ExtractAll[[#This Row],[Amount Accepted ABII '[EUR']]]-t_ExtractAll[[#This Row],[Amount Accepted Plant '[EUR']]])</f>
        <v>0</v>
      </c>
      <c r="AZ3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303" spans="1:52" ht="14.25" hidden="1" customHeight="1" x14ac:dyDescent="0.25">
      <c r="A303" t="s">
        <v>1832</v>
      </c>
      <c r="B303" s="16">
        <v>42447</v>
      </c>
      <c r="C303" s="16">
        <v>42487</v>
      </c>
      <c r="D303" s="16">
        <v>42487</v>
      </c>
      <c r="E303">
        <v>2016262</v>
      </c>
      <c r="F303" t="s">
        <v>64</v>
      </c>
      <c r="G303" t="s">
        <v>1833</v>
      </c>
      <c r="I303" t="s">
        <v>1459</v>
      </c>
      <c r="J303" t="s">
        <v>118</v>
      </c>
      <c r="K303" t="s">
        <v>69</v>
      </c>
      <c r="L303" t="s">
        <v>1834</v>
      </c>
      <c r="N303" t="s">
        <v>161</v>
      </c>
      <c r="O303" t="s">
        <v>104</v>
      </c>
      <c r="P303" s="3" t="s">
        <v>1835</v>
      </c>
      <c r="Q303">
        <v>4500242046</v>
      </c>
      <c r="R303">
        <v>4500242046</v>
      </c>
      <c r="U303" t="s">
        <v>261</v>
      </c>
      <c r="V303" t="s">
        <v>117</v>
      </c>
      <c r="W303">
        <v>62052</v>
      </c>
      <c r="Y303" t="s">
        <v>1836</v>
      </c>
      <c r="Z303">
        <v>390.96</v>
      </c>
      <c r="AB303" t="s">
        <v>112</v>
      </c>
      <c r="AC303" t="s">
        <v>113</v>
      </c>
      <c r="AD303" t="s">
        <v>1837</v>
      </c>
      <c r="AE303" s="3"/>
      <c r="AF303" s="3"/>
      <c r="AG303">
        <v>40995.360000000001</v>
      </c>
      <c r="AH303" t="s">
        <v>82</v>
      </c>
      <c r="AI303" s="18">
        <v>40995.360000000001</v>
      </c>
      <c r="AJ303">
        <v>0</v>
      </c>
      <c r="AK303">
        <v>40995.360000000001</v>
      </c>
      <c r="AL303">
        <v>40995.360000000001</v>
      </c>
      <c r="AM303" s="19" t="s">
        <v>82</v>
      </c>
      <c r="AN303">
        <v>0</v>
      </c>
      <c r="AO303">
        <v>0</v>
      </c>
      <c r="AP303">
        <v>0</v>
      </c>
      <c r="AQ303">
        <v>0</v>
      </c>
      <c r="AR303" s="19" t="s">
        <v>82</v>
      </c>
      <c r="AS303">
        <v>0</v>
      </c>
      <c r="AT303" s="20">
        <f>IF(t_ExtractAll[[#This Row],[Currency]]="GBP",t_ExtractAll[[#This Row],[Claimed Amount]]*$BD$2,IF(t_ExtractAll[[#This Row],[Currency]]="USD",t_ExtractAll[[#This Row],[Claimed Amount]]*$BD$3,IF(t_ExtractAll[[#This Row],[Currency]]="MXN",t_ExtractAll[[#This Row],[Claimed Amount]]*$BD$4,t_ExtractAll[[#This Row],[Claimed Amount]])))</f>
        <v>40995.360000000001</v>
      </c>
      <c r="AU303" s="20">
        <f>IF(t_ExtractAll[[#This Row],[Currency2]]="GBP",t_ExtractAll[[#This Row],[Accruals Plant]]*$BD$2,IF(t_ExtractAll[[#This Row],[Currency2]]="USD",t_ExtractAll[[#This Row],[Accruals Plant]]*$BD$3,IF(t_ExtractAll[[#This Row],[Currency2]]="MXN",t_ExtractAll[[#This Row],[Accruals Plant]]*$BD$4,t_ExtractAll[[#This Row],[Accruals Plant]])))</f>
        <v>0</v>
      </c>
      <c r="AV303" s="20">
        <f>IF(t_ExtractAll[[#This Row],[IMD_Currency]]="GBP",t_ExtractAll[[#This Row],[Accruals ABII]]*$BD$2,IF(t_ExtractAll[[#This Row],[IMD_Currency]]="USD",t_ExtractAll[[#This Row],[Accruals ABII]]*$BD$3,t_ExtractAll[[#This Row],[Accruals ABII]]))</f>
        <v>40995.360000000001</v>
      </c>
      <c r="AW3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3" s="20">
        <f>IF(t_ExtractAll[[#This Row],[IMD_Currency]]="GBP",t_ExtractAll[[#This Row],[Amount Accepted (ABII)]]*$BD$2,IF(t_ExtractAll[[#This Row],[IMD_Currency]]="USD",t_ExtractAll[[#This Row],[Amount Accepted (ABII)]]*$BD$3,t_ExtractAll[[#This Row],[Amount Accepted (ABII)]]))</f>
        <v>40995.360000000001</v>
      </c>
      <c r="AY303" s="20">
        <f>IF((t_ExtractAll[[#This Row],[Amount Accepted ABII '[EUR']]]-t_ExtractAll[[#This Row],[Amount Accepted Plant '[EUR']]])&lt;0,0,t_ExtractAll[[#This Row],[Amount Accepted ABII '[EUR']]]-t_ExtractAll[[#This Row],[Amount Accepted Plant '[EUR']]])</f>
        <v>40995.360000000001</v>
      </c>
      <c r="AZ3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304" spans="1:52" ht="14.25" hidden="1" customHeight="1" x14ac:dyDescent="0.25">
      <c r="A304" t="s">
        <v>1838</v>
      </c>
      <c r="B304" s="16">
        <v>42446</v>
      </c>
      <c r="C304" s="16">
        <v>42537</v>
      </c>
      <c r="D304" s="16">
        <v>42537</v>
      </c>
      <c r="E304">
        <v>2016263</v>
      </c>
      <c r="F304" t="s">
        <v>64</v>
      </c>
      <c r="G304" t="s">
        <v>241</v>
      </c>
      <c r="H304" t="s">
        <v>86</v>
      </c>
      <c r="I304" t="s">
        <v>242</v>
      </c>
      <c r="J304" t="s">
        <v>68</v>
      </c>
      <c r="K304" t="s">
        <v>69</v>
      </c>
      <c r="L304" t="s">
        <v>1192</v>
      </c>
      <c r="N304" t="s">
        <v>161</v>
      </c>
      <c r="O304" t="s">
        <v>162</v>
      </c>
      <c r="P304" s="3" t="s">
        <v>1839</v>
      </c>
      <c r="Q304">
        <v>8192807</v>
      </c>
      <c r="R304" t="s">
        <v>1840</v>
      </c>
      <c r="S304">
        <v>80343861</v>
      </c>
      <c r="T304" t="s">
        <v>1841</v>
      </c>
      <c r="U304" t="s">
        <v>144</v>
      </c>
      <c r="V304" t="s">
        <v>145</v>
      </c>
      <c r="W304">
        <v>18618</v>
      </c>
      <c r="X304" t="s">
        <v>246</v>
      </c>
      <c r="Y304" t="s">
        <v>247</v>
      </c>
      <c r="Z304">
        <v>0.6</v>
      </c>
      <c r="AB304" t="s">
        <v>112</v>
      </c>
      <c r="AC304" t="s">
        <v>164</v>
      </c>
      <c r="AD304" s="3" t="s">
        <v>1842</v>
      </c>
      <c r="AE304" s="3"/>
      <c r="AF304" s="3"/>
      <c r="AG304">
        <v>20.382999999999999</v>
      </c>
      <c r="AH304" t="s">
        <v>82</v>
      </c>
      <c r="AI304" s="18">
        <v>0</v>
      </c>
      <c r="AJ304">
        <v>0</v>
      </c>
      <c r="AK304">
        <v>0</v>
      </c>
      <c r="AL304">
        <v>0</v>
      </c>
      <c r="AM304" s="19" t="s">
        <v>82</v>
      </c>
      <c r="AN304">
        <v>20.382999999999999</v>
      </c>
      <c r="AO304">
        <v>0</v>
      </c>
      <c r="AP304">
        <v>20.382999999999999</v>
      </c>
      <c r="AQ304">
        <v>20.382999999999999</v>
      </c>
      <c r="AR304" s="19" t="s">
        <v>82</v>
      </c>
      <c r="AS304">
        <v>0</v>
      </c>
      <c r="AT304" s="20">
        <f>IF(t_ExtractAll[[#This Row],[Currency]]="GBP",t_ExtractAll[[#This Row],[Claimed Amount]]*$BD$2,IF(t_ExtractAll[[#This Row],[Currency]]="USD",t_ExtractAll[[#This Row],[Claimed Amount]]*$BD$3,IF(t_ExtractAll[[#This Row],[Currency]]="MXN",t_ExtractAll[[#This Row],[Claimed Amount]]*$BD$4,t_ExtractAll[[#This Row],[Claimed Amount]])))</f>
        <v>20.382999999999999</v>
      </c>
      <c r="AU304" s="20">
        <f>IF(t_ExtractAll[[#This Row],[Currency2]]="GBP",t_ExtractAll[[#This Row],[Accruals Plant]]*$BD$2,IF(t_ExtractAll[[#This Row],[Currency2]]="USD",t_ExtractAll[[#This Row],[Accruals Plant]]*$BD$3,IF(t_ExtractAll[[#This Row],[Currency2]]="MXN",t_ExtractAll[[#This Row],[Accruals Plant]]*$BD$4,t_ExtractAll[[#This Row],[Accruals Plant]])))</f>
        <v>20.382999999999999</v>
      </c>
      <c r="AV304" s="20">
        <f>IF(t_ExtractAll[[#This Row],[IMD_Currency]]="GBP",t_ExtractAll[[#This Row],[Accruals ABII]]*$BD$2,IF(t_ExtractAll[[#This Row],[IMD_Currency]]="USD",t_ExtractAll[[#This Row],[Accruals ABII]]*$BD$3,t_ExtractAll[[#This Row],[Accruals ABII]]))</f>
        <v>0</v>
      </c>
      <c r="AW304" s="20">
        <f>IF(t_ExtractAll[[#This Row],[Currency2]]="GBP",t_ExtractAll[[#This Row],[PlantAmountAccepted]]*$BD$2,IF(t_ExtractAll[[#This Row],[Currency2]]="USD",t_ExtractAll[[#This Row],[PlantAmountAccepted]]*$BD$3,IF(t_ExtractAll[[#This Row],[Currency2]]="MXN",t_ExtractAll[[#This Row],[PlantAmountAccepted]]*$BD$4,t_ExtractAll[[#This Row],[PlantAmountAccepted]])))</f>
        <v>20.382999999999999</v>
      </c>
      <c r="AX304" s="20">
        <f>IF(t_ExtractAll[[#This Row],[IMD_Currency]]="GBP",t_ExtractAll[[#This Row],[Amount Accepted (ABII)]]*$BD$2,IF(t_ExtractAll[[#This Row],[IMD_Currency]]="USD",t_ExtractAll[[#This Row],[Amount Accepted (ABII)]]*$BD$3,t_ExtractAll[[#This Row],[Amount Accepted (ABII)]]))</f>
        <v>0</v>
      </c>
      <c r="AY304" s="20">
        <f>IF((t_ExtractAll[[#This Row],[Amount Accepted ABII '[EUR']]]-t_ExtractAll[[#This Row],[Amount Accepted Plant '[EUR']]])&lt;0,0,t_ExtractAll[[#This Row],[Amount Accepted ABII '[EUR']]]-t_ExtractAll[[#This Row],[Amount Accepted Plant '[EUR']]])</f>
        <v>0</v>
      </c>
      <c r="AZ3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5" spans="1:52" ht="14.25" hidden="1" customHeight="1" x14ac:dyDescent="0.25">
      <c r="A305" t="s">
        <v>1843</v>
      </c>
      <c r="B305" s="16">
        <v>42446</v>
      </c>
      <c r="C305" s="16">
        <v>42537</v>
      </c>
      <c r="D305" s="16">
        <v>42537</v>
      </c>
      <c r="E305">
        <v>2016264</v>
      </c>
      <c r="F305" t="s">
        <v>64</v>
      </c>
      <c r="G305" t="s">
        <v>241</v>
      </c>
      <c r="H305" t="s">
        <v>86</v>
      </c>
      <c r="I305" t="s">
        <v>242</v>
      </c>
      <c r="J305" t="s">
        <v>68</v>
      </c>
      <c r="K305" t="s">
        <v>69</v>
      </c>
      <c r="L305" t="s">
        <v>210</v>
      </c>
      <c r="N305" t="s">
        <v>161</v>
      </c>
      <c r="O305" t="s">
        <v>162</v>
      </c>
      <c r="P305" s="3" t="s">
        <v>1844</v>
      </c>
      <c r="Q305">
        <v>8192805</v>
      </c>
      <c r="R305" t="s">
        <v>1840</v>
      </c>
      <c r="S305">
        <v>80343759</v>
      </c>
      <c r="T305" t="s">
        <v>1845</v>
      </c>
      <c r="U305" t="s">
        <v>144</v>
      </c>
      <c r="V305" t="s">
        <v>145</v>
      </c>
      <c r="W305">
        <v>18618</v>
      </c>
      <c r="X305" t="s">
        <v>246</v>
      </c>
      <c r="Y305" t="s">
        <v>247</v>
      </c>
      <c r="Z305">
        <v>0.6</v>
      </c>
      <c r="AB305" t="s">
        <v>112</v>
      </c>
      <c r="AC305" t="s">
        <v>164</v>
      </c>
      <c r="AD305" s="3" t="s">
        <v>1846</v>
      </c>
      <c r="AE305" s="3"/>
      <c r="AF305" s="3"/>
      <c r="AG305">
        <v>22.79</v>
      </c>
      <c r="AH305" t="s">
        <v>82</v>
      </c>
      <c r="AI305" s="18">
        <v>0</v>
      </c>
      <c r="AJ305">
        <v>0</v>
      </c>
      <c r="AK305">
        <v>0</v>
      </c>
      <c r="AL305">
        <v>0</v>
      </c>
      <c r="AM305" s="19" t="s">
        <v>82</v>
      </c>
      <c r="AN305">
        <v>20.38</v>
      </c>
      <c r="AO305">
        <v>2.41</v>
      </c>
      <c r="AP305">
        <v>22.79</v>
      </c>
      <c r="AQ305">
        <v>22.79</v>
      </c>
      <c r="AR305" s="19" t="s">
        <v>82</v>
      </c>
      <c r="AS305">
        <v>0</v>
      </c>
      <c r="AT305" s="20">
        <f>IF(t_ExtractAll[[#This Row],[Currency]]="GBP",t_ExtractAll[[#This Row],[Claimed Amount]]*$BD$2,IF(t_ExtractAll[[#This Row],[Currency]]="USD",t_ExtractAll[[#This Row],[Claimed Amount]]*$BD$3,IF(t_ExtractAll[[#This Row],[Currency]]="MXN",t_ExtractAll[[#This Row],[Claimed Amount]]*$BD$4,t_ExtractAll[[#This Row],[Claimed Amount]])))</f>
        <v>22.79</v>
      </c>
      <c r="AU305" s="20">
        <f>IF(t_ExtractAll[[#This Row],[Currency2]]="GBP",t_ExtractAll[[#This Row],[Accruals Plant]]*$BD$2,IF(t_ExtractAll[[#This Row],[Currency2]]="USD",t_ExtractAll[[#This Row],[Accruals Plant]]*$BD$3,IF(t_ExtractAll[[#This Row],[Currency2]]="MXN",t_ExtractAll[[#This Row],[Accruals Plant]]*$BD$4,t_ExtractAll[[#This Row],[Accruals Plant]])))</f>
        <v>22.79</v>
      </c>
      <c r="AV305" s="20">
        <f>IF(t_ExtractAll[[#This Row],[IMD_Currency]]="GBP",t_ExtractAll[[#This Row],[Accruals ABII]]*$BD$2,IF(t_ExtractAll[[#This Row],[IMD_Currency]]="USD",t_ExtractAll[[#This Row],[Accruals ABII]]*$BD$3,t_ExtractAll[[#This Row],[Accruals ABII]]))</f>
        <v>0</v>
      </c>
      <c r="AW305" s="20">
        <f>IF(t_ExtractAll[[#This Row],[Currency2]]="GBP",t_ExtractAll[[#This Row],[PlantAmountAccepted]]*$BD$2,IF(t_ExtractAll[[#This Row],[Currency2]]="USD",t_ExtractAll[[#This Row],[PlantAmountAccepted]]*$BD$3,IF(t_ExtractAll[[#This Row],[Currency2]]="MXN",t_ExtractAll[[#This Row],[PlantAmountAccepted]]*$BD$4,t_ExtractAll[[#This Row],[PlantAmountAccepted]])))</f>
        <v>22.79</v>
      </c>
      <c r="AX305" s="20">
        <f>IF(t_ExtractAll[[#This Row],[IMD_Currency]]="GBP",t_ExtractAll[[#This Row],[Amount Accepted (ABII)]]*$BD$2,IF(t_ExtractAll[[#This Row],[IMD_Currency]]="USD",t_ExtractAll[[#This Row],[Amount Accepted (ABII)]]*$BD$3,t_ExtractAll[[#This Row],[Amount Accepted (ABII)]]))</f>
        <v>0</v>
      </c>
      <c r="AY305" s="20">
        <f>IF((t_ExtractAll[[#This Row],[Amount Accepted ABII '[EUR']]]-t_ExtractAll[[#This Row],[Amount Accepted Plant '[EUR']]])&lt;0,0,t_ExtractAll[[#This Row],[Amount Accepted ABII '[EUR']]]-t_ExtractAll[[#This Row],[Amount Accepted Plant '[EUR']]])</f>
        <v>0</v>
      </c>
      <c r="AZ3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6" spans="1:52" ht="14.25" hidden="1" customHeight="1" x14ac:dyDescent="0.25">
      <c r="A306" t="s">
        <v>1847</v>
      </c>
      <c r="B306" s="16">
        <v>42447</v>
      </c>
      <c r="C306" s="16">
        <v>42478</v>
      </c>
      <c r="D306" s="16">
        <v>42478</v>
      </c>
      <c r="E306">
        <v>2016265</v>
      </c>
      <c r="F306" t="s">
        <v>64</v>
      </c>
      <c r="G306" t="s">
        <v>65</v>
      </c>
      <c r="H306" t="s">
        <v>86</v>
      </c>
      <c r="I306" t="s">
        <v>67</v>
      </c>
      <c r="J306" t="s">
        <v>68</v>
      </c>
      <c r="K306" t="s">
        <v>88</v>
      </c>
      <c r="L306" t="s">
        <v>202</v>
      </c>
      <c r="N306" t="s">
        <v>161</v>
      </c>
      <c r="O306" t="s">
        <v>121</v>
      </c>
      <c r="P306" s="3" t="s">
        <v>1848</v>
      </c>
      <c r="Q306" t="s">
        <v>1849</v>
      </c>
      <c r="R306" t="s">
        <v>1850</v>
      </c>
      <c r="S306" t="s">
        <v>1851</v>
      </c>
      <c r="T306" t="s">
        <v>1852</v>
      </c>
      <c r="U306" t="s">
        <v>278</v>
      </c>
      <c r="V306" t="s">
        <v>109</v>
      </c>
      <c r="W306">
        <v>6525</v>
      </c>
      <c r="X306" t="s">
        <v>279</v>
      </c>
      <c r="Y306" t="s">
        <v>1510</v>
      </c>
      <c r="Z306">
        <v>0.6</v>
      </c>
      <c r="AB306" t="s">
        <v>79</v>
      </c>
      <c r="AC306" t="s">
        <v>127</v>
      </c>
      <c r="AE306" s="3"/>
      <c r="AF306" s="3"/>
      <c r="AG306">
        <v>0</v>
      </c>
      <c r="AH306" t="s">
        <v>82</v>
      </c>
      <c r="AI306" s="18">
        <v>0</v>
      </c>
      <c r="AJ306">
        <v>0</v>
      </c>
      <c r="AK306">
        <v>0</v>
      </c>
      <c r="AM306" s="19" t="s">
        <v>82</v>
      </c>
      <c r="AN306">
        <v>0</v>
      </c>
      <c r="AO306">
        <v>0</v>
      </c>
      <c r="AP306">
        <v>0</v>
      </c>
      <c r="AR306" s="19" t="s">
        <v>82</v>
      </c>
      <c r="AS306">
        <v>0</v>
      </c>
      <c r="AT306" s="20">
        <f>IF(t_ExtractAll[[#This Row],[Currency]]="GBP",t_ExtractAll[[#This Row],[Claimed Amount]]*$BD$2,IF(t_ExtractAll[[#This Row],[Currency]]="USD",t_ExtractAll[[#This Row],[Claimed Amount]]*$BD$3,IF(t_ExtractAll[[#This Row],[Currency]]="MXN",t_ExtractAll[[#This Row],[Claimed Amount]]*$BD$4,t_ExtractAll[[#This Row],[Claimed Amount]])))</f>
        <v>0</v>
      </c>
      <c r="AU306" s="20">
        <f>IF(t_ExtractAll[[#This Row],[Currency2]]="GBP",t_ExtractAll[[#This Row],[Accruals Plant]]*$BD$2,IF(t_ExtractAll[[#This Row],[Currency2]]="USD",t_ExtractAll[[#This Row],[Accruals Plant]]*$BD$3,IF(t_ExtractAll[[#This Row],[Currency2]]="MXN",t_ExtractAll[[#This Row],[Accruals Plant]]*$BD$4,t_ExtractAll[[#This Row],[Accruals Plant]])))</f>
        <v>0</v>
      </c>
      <c r="AV306" s="20">
        <f>IF(t_ExtractAll[[#This Row],[IMD_Currency]]="GBP",t_ExtractAll[[#This Row],[Accruals ABII]]*$BD$2,IF(t_ExtractAll[[#This Row],[IMD_Currency]]="USD",t_ExtractAll[[#This Row],[Accruals ABII]]*$BD$3,t_ExtractAll[[#This Row],[Accruals ABII]]))</f>
        <v>0</v>
      </c>
      <c r="AW3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6" s="20">
        <f>IF(t_ExtractAll[[#This Row],[IMD_Currency]]="GBP",t_ExtractAll[[#This Row],[Amount Accepted (ABII)]]*$BD$2,IF(t_ExtractAll[[#This Row],[IMD_Currency]]="USD",t_ExtractAll[[#This Row],[Amount Accepted (ABII)]]*$BD$3,t_ExtractAll[[#This Row],[Amount Accepted (ABII)]]))</f>
        <v>0</v>
      </c>
      <c r="AY306" s="20">
        <f>IF((t_ExtractAll[[#This Row],[Amount Accepted ABII '[EUR']]]-t_ExtractAll[[#This Row],[Amount Accepted Plant '[EUR']]])&lt;0,0,t_ExtractAll[[#This Row],[Amount Accepted ABII '[EUR']]]-t_ExtractAll[[#This Row],[Amount Accepted Plant '[EUR']]])</f>
        <v>0</v>
      </c>
      <c r="AZ3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7" spans="1:52" ht="14.25" hidden="1" customHeight="1" x14ac:dyDescent="0.25">
      <c r="A307" t="s">
        <v>1853</v>
      </c>
      <c r="B307" s="16">
        <v>42450</v>
      </c>
      <c r="C307" s="16">
        <v>42667</v>
      </c>
      <c r="D307" s="16">
        <v>42667</v>
      </c>
      <c r="E307">
        <v>2016268</v>
      </c>
      <c r="F307" t="s">
        <v>64</v>
      </c>
      <c r="G307" t="s">
        <v>1854</v>
      </c>
      <c r="H307" t="s">
        <v>1695</v>
      </c>
      <c r="I307" t="s">
        <v>117</v>
      </c>
      <c r="J307" t="s">
        <v>68</v>
      </c>
      <c r="K307" t="s">
        <v>88</v>
      </c>
      <c r="L307" t="s">
        <v>210</v>
      </c>
      <c r="N307" t="s">
        <v>161</v>
      </c>
      <c r="O307" t="s">
        <v>211</v>
      </c>
      <c r="P307" t="s">
        <v>1855</v>
      </c>
      <c r="Q307">
        <v>8194011</v>
      </c>
      <c r="R307">
        <v>4504604225</v>
      </c>
      <c r="S307">
        <v>80350048</v>
      </c>
      <c r="U307" t="s">
        <v>144</v>
      </c>
      <c r="V307" t="s">
        <v>145</v>
      </c>
      <c r="W307">
        <v>47523</v>
      </c>
      <c r="X307" t="s">
        <v>1697</v>
      </c>
      <c r="Y307" t="s">
        <v>780</v>
      </c>
      <c r="AB307" t="s">
        <v>112</v>
      </c>
      <c r="AC307" t="s">
        <v>164</v>
      </c>
      <c r="AD307" t="s">
        <v>1856</v>
      </c>
      <c r="AE307" s="3"/>
      <c r="AF307" s="3"/>
      <c r="AG307">
        <v>0</v>
      </c>
      <c r="AH307" t="s">
        <v>82</v>
      </c>
      <c r="AI307" s="18">
        <v>0</v>
      </c>
      <c r="AJ307">
        <v>0</v>
      </c>
      <c r="AK307">
        <v>0</v>
      </c>
      <c r="AM307" s="19" t="s">
        <v>82</v>
      </c>
      <c r="AN307">
        <v>244.97</v>
      </c>
      <c r="AO307">
        <v>0</v>
      </c>
      <c r="AP307">
        <v>244.97</v>
      </c>
      <c r="AR307" s="19" t="s">
        <v>82</v>
      </c>
      <c r="AS307">
        <v>0</v>
      </c>
      <c r="AT307" s="20">
        <f>IF(t_ExtractAll[[#This Row],[Currency]]="GBP",t_ExtractAll[[#This Row],[Claimed Amount]]*$BD$2,IF(t_ExtractAll[[#This Row],[Currency]]="USD",t_ExtractAll[[#This Row],[Claimed Amount]]*$BD$3,IF(t_ExtractAll[[#This Row],[Currency]]="MXN",t_ExtractAll[[#This Row],[Claimed Amount]]*$BD$4,t_ExtractAll[[#This Row],[Claimed Amount]])))</f>
        <v>0</v>
      </c>
      <c r="AU307" s="20">
        <f>IF(t_ExtractAll[[#This Row],[Currency2]]="GBP",t_ExtractAll[[#This Row],[Accruals Plant]]*$BD$2,IF(t_ExtractAll[[#This Row],[Currency2]]="USD",t_ExtractAll[[#This Row],[Accruals Plant]]*$BD$3,IF(t_ExtractAll[[#This Row],[Currency2]]="MXN",t_ExtractAll[[#This Row],[Accruals Plant]]*$BD$4,t_ExtractAll[[#This Row],[Accruals Plant]])))</f>
        <v>244.97</v>
      </c>
      <c r="AV307" s="20">
        <f>IF(t_ExtractAll[[#This Row],[IMD_Currency]]="GBP",t_ExtractAll[[#This Row],[Accruals ABII]]*$BD$2,IF(t_ExtractAll[[#This Row],[IMD_Currency]]="USD",t_ExtractAll[[#This Row],[Accruals ABII]]*$BD$3,t_ExtractAll[[#This Row],[Accruals ABII]]))</f>
        <v>0</v>
      </c>
      <c r="AW3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7" s="20">
        <f>IF(t_ExtractAll[[#This Row],[IMD_Currency]]="GBP",t_ExtractAll[[#This Row],[Amount Accepted (ABII)]]*$BD$2,IF(t_ExtractAll[[#This Row],[IMD_Currency]]="USD",t_ExtractAll[[#This Row],[Amount Accepted (ABII)]]*$BD$3,t_ExtractAll[[#This Row],[Amount Accepted (ABII)]]))</f>
        <v>0</v>
      </c>
      <c r="AY307" s="20">
        <f>IF((t_ExtractAll[[#This Row],[Amount Accepted ABII '[EUR']]]-t_ExtractAll[[#This Row],[Amount Accepted Plant '[EUR']]])&lt;0,0,t_ExtractAll[[#This Row],[Amount Accepted ABII '[EUR']]]-t_ExtractAll[[#This Row],[Amount Accepted Plant '[EUR']]])</f>
        <v>0</v>
      </c>
      <c r="AZ3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8" spans="1:52" ht="14.25" hidden="1" customHeight="1" x14ac:dyDescent="0.25">
      <c r="A308" t="s">
        <v>1857</v>
      </c>
      <c r="B308" s="16">
        <v>42450</v>
      </c>
      <c r="C308" s="16">
        <v>42730</v>
      </c>
      <c r="D308" s="16">
        <v>42730</v>
      </c>
      <c r="E308">
        <v>2016269</v>
      </c>
      <c r="F308" t="s">
        <v>64</v>
      </c>
      <c r="G308" t="s">
        <v>1858</v>
      </c>
      <c r="H308" t="s">
        <v>86</v>
      </c>
      <c r="I308" t="s">
        <v>76</v>
      </c>
      <c r="J308" t="s">
        <v>68</v>
      </c>
      <c r="K308" t="s">
        <v>88</v>
      </c>
      <c r="L308" t="s">
        <v>119</v>
      </c>
      <c r="N308" t="s">
        <v>90</v>
      </c>
      <c r="O308" t="s">
        <v>91</v>
      </c>
      <c r="P308" t="s">
        <v>1859</v>
      </c>
      <c r="Q308">
        <v>8401778</v>
      </c>
      <c r="R308" t="s">
        <v>1860</v>
      </c>
      <c r="S308">
        <v>80362647</v>
      </c>
      <c r="T308">
        <v>335</v>
      </c>
      <c r="U308" t="s">
        <v>124</v>
      </c>
      <c r="V308" t="s">
        <v>117</v>
      </c>
      <c r="W308">
        <v>53998</v>
      </c>
      <c r="X308" t="s">
        <v>1861</v>
      </c>
      <c r="Y308" t="s">
        <v>1862</v>
      </c>
      <c r="Z308">
        <v>161.87952000000001</v>
      </c>
      <c r="AB308" t="s">
        <v>97</v>
      </c>
      <c r="AC308" t="s">
        <v>98</v>
      </c>
      <c r="AD308" t="s">
        <v>1863</v>
      </c>
      <c r="AE308" s="3"/>
      <c r="AF308" s="3"/>
      <c r="AG308">
        <v>0</v>
      </c>
      <c r="AH308" t="s">
        <v>100</v>
      </c>
      <c r="AI308" s="18">
        <v>0</v>
      </c>
      <c r="AJ308">
        <v>0</v>
      </c>
      <c r="AK308">
        <v>0</v>
      </c>
      <c r="AM308" s="19" t="s">
        <v>82</v>
      </c>
      <c r="AN308">
        <v>0</v>
      </c>
      <c r="AO308">
        <v>0</v>
      </c>
      <c r="AP308">
        <v>0</v>
      </c>
      <c r="AR308" s="19" t="s">
        <v>100</v>
      </c>
      <c r="AS308">
        <v>0</v>
      </c>
      <c r="AT308" s="20">
        <f>IF(t_ExtractAll[[#This Row],[Currency]]="GBP",t_ExtractAll[[#This Row],[Claimed Amount]]*$BD$2,IF(t_ExtractAll[[#This Row],[Currency]]="USD",t_ExtractAll[[#This Row],[Claimed Amount]]*$BD$3,IF(t_ExtractAll[[#This Row],[Currency]]="MXN",t_ExtractAll[[#This Row],[Claimed Amount]]*$BD$4,t_ExtractAll[[#This Row],[Claimed Amount]])))</f>
        <v>0</v>
      </c>
      <c r="AU308" s="20">
        <f>IF(t_ExtractAll[[#This Row],[Currency2]]="GBP",t_ExtractAll[[#This Row],[Accruals Plant]]*$BD$2,IF(t_ExtractAll[[#This Row],[Currency2]]="USD",t_ExtractAll[[#This Row],[Accruals Plant]]*$BD$3,IF(t_ExtractAll[[#This Row],[Currency2]]="MXN",t_ExtractAll[[#This Row],[Accruals Plant]]*$BD$4,t_ExtractAll[[#This Row],[Accruals Plant]])))</f>
        <v>0</v>
      </c>
      <c r="AV308" s="20">
        <f>IF(t_ExtractAll[[#This Row],[IMD_Currency]]="GBP",t_ExtractAll[[#This Row],[Accruals ABII]]*$BD$2,IF(t_ExtractAll[[#This Row],[IMD_Currency]]="USD",t_ExtractAll[[#This Row],[Accruals ABII]]*$BD$3,t_ExtractAll[[#This Row],[Accruals ABII]]))</f>
        <v>0</v>
      </c>
      <c r="AW3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8" s="20">
        <f>IF(t_ExtractAll[[#This Row],[IMD_Currency]]="GBP",t_ExtractAll[[#This Row],[Amount Accepted (ABII)]]*$BD$2,IF(t_ExtractAll[[#This Row],[IMD_Currency]]="USD",t_ExtractAll[[#This Row],[Amount Accepted (ABII)]]*$BD$3,t_ExtractAll[[#This Row],[Amount Accepted (ABII)]]))</f>
        <v>0</v>
      </c>
      <c r="AY308" s="20">
        <f>IF((t_ExtractAll[[#This Row],[Amount Accepted ABII '[EUR']]]-t_ExtractAll[[#This Row],[Amount Accepted Plant '[EUR']]])&lt;0,0,t_ExtractAll[[#This Row],[Amount Accepted ABII '[EUR']]]-t_ExtractAll[[#This Row],[Amount Accepted Plant '[EUR']]])</f>
        <v>0</v>
      </c>
      <c r="AZ3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09" spans="1:52" ht="14.25" hidden="1" customHeight="1" x14ac:dyDescent="0.25">
      <c r="A309" t="s">
        <v>1864</v>
      </c>
      <c r="B309" s="16">
        <v>42447</v>
      </c>
      <c r="C309" s="16">
        <v>42522</v>
      </c>
      <c r="D309" s="16">
        <v>42522</v>
      </c>
      <c r="E309">
        <v>2016270</v>
      </c>
      <c r="F309" t="s">
        <v>64</v>
      </c>
      <c r="G309" t="s">
        <v>286</v>
      </c>
      <c r="H309" t="s">
        <v>287</v>
      </c>
      <c r="I309" t="s">
        <v>288</v>
      </c>
      <c r="J309" t="s">
        <v>118</v>
      </c>
      <c r="K309" t="s">
        <v>69</v>
      </c>
      <c r="L309" t="s">
        <v>1237</v>
      </c>
      <c r="N309" t="s">
        <v>161</v>
      </c>
      <c r="O309" t="s">
        <v>91</v>
      </c>
      <c r="P309" s="3" t="s">
        <v>1865</v>
      </c>
      <c r="Q309" s="17">
        <v>8.2154618215462803E+27</v>
      </c>
      <c r="R309" t="s">
        <v>291</v>
      </c>
      <c r="S309" t="s">
        <v>1866</v>
      </c>
      <c r="T309" t="s">
        <v>1867</v>
      </c>
      <c r="U309" t="s">
        <v>75</v>
      </c>
      <c r="V309" t="s">
        <v>76</v>
      </c>
      <c r="W309">
        <v>51137</v>
      </c>
      <c r="X309" t="s">
        <v>293</v>
      </c>
      <c r="Y309" t="s">
        <v>1868</v>
      </c>
      <c r="Z309">
        <v>7.242</v>
      </c>
      <c r="AB309" t="s">
        <v>97</v>
      </c>
      <c r="AC309" t="s">
        <v>98</v>
      </c>
      <c r="AE309" s="3"/>
      <c r="AF309" s="3"/>
      <c r="AG309">
        <v>1197.7</v>
      </c>
      <c r="AH309" t="s">
        <v>100</v>
      </c>
      <c r="AI309" s="18">
        <v>651.1</v>
      </c>
      <c r="AJ309">
        <v>546.54999999999995</v>
      </c>
      <c r="AK309">
        <v>1197.6500000000001</v>
      </c>
      <c r="AL309">
        <v>1197.6500000000001</v>
      </c>
      <c r="AM309" s="19" t="s">
        <v>82</v>
      </c>
      <c r="AN309">
        <v>0</v>
      </c>
      <c r="AO309">
        <v>0</v>
      </c>
      <c r="AP309">
        <v>0</v>
      </c>
      <c r="AQ309">
        <v>0</v>
      </c>
      <c r="AR309" s="19" t="s">
        <v>100</v>
      </c>
      <c r="AS309">
        <v>0</v>
      </c>
      <c r="AT309" s="20">
        <f>IF(t_ExtractAll[[#This Row],[Currency]]="GBP",t_ExtractAll[[#This Row],[Claimed Amount]]*$BD$2,IF(t_ExtractAll[[#This Row],[Currency]]="USD",t_ExtractAll[[#This Row],[Claimed Amount]]*$BD$3,IF(t_ExtractAll[[#This Row],[Currency]]="MXN",t_ExtractAll[[#This Row],[Claimed Amount]]*$BD$4,t_ExtractAll[[#This Row],[Claimed Amount]])))</f>
        <v>1095.7757300000001</v>
      </c>
      <c r="AU309" s="20">
        <f>IF(t_ExtractAll[[#This Row],[Currency2]]="GBP",t_ExtractAll[[#This Row],[Accruals Plant]]*$BD$2,IF(t_ExtractAll[[#This Row],[Currency2]]="USD",t_ExtractAll[[#This Row],[Accruals Plant]]*$BD$3,IF(t_ExtractAll[[#This Row],[Currency2]]="MXN",t_ExtractAll[[#This Row],[Accruals Plant]]*$BD$4,t_ExtractAll[[#This Row],[Accruals Plant]])))</f>
        <v>0</v>
      </c>
      <c r="AV309" s="20">
        <f>IF(t_ExtractAll[[#This Row],[IMD_Currency]]="GBP",t_ExtractAll[[#This Row],[Accruals ABII]]*$BD$2,IF(t_ExtractAll[[#This Row],[IMD_Currency]]="USD",t_ExtractAll[[#This Row],[Accruals ABII]]*$BD$3,t_ExtractAll[[#This Row],[Accruals ABII]]))</f>
        <v>1197.6500000000001</v>
      </c>
      <c r="AW3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09" s="20">
        <f>IF(t_ExtractAll[[#This Row],[IMD_Currency]]="GBP",t_ExtractAll[[#This Row],[Amount Accepted (ABII)]]*$BD$2,IF(t_ExtractAll[[#This Row],[IMD_Currency]]="USD",t_ExtractAll[[#This Row],[Amount Accepted (ABII)]]*$BD$3,t_ExtractAll[[#This Row],[Amount Accepted (ABII)]]))</f>
        <v>1197.6500000000001</v>
      </c>
      <c r="AY309" s="20">
        <f>IF((t_ExtractAll[[#This Row],[Amount Accepted ABII '[EUR']]]-t_ExtractAll[[#This Row],[Amount Accepted Plant '[EUR']]])&lt;0,0,t_ExtractAll[[#This Row],[Amount Accepted ABII '[EUR']]]-t_ExtractAll[[#This Row],[Amount Accepted Plant '[EUR']]])</f>
        <v>1197.6500000000001</v>
      </c>
      <c r="AZ3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10" spans="1:52" ht="14.25" hidden="1" customHeight="1" x14ac:dyDescent="0.25">
      <c r="A310" t="s">
        <v>1869</v>
      </c>
      <c r="B310" s="16">
        <v>42447</v>
      </c>
      <c r="C310" s="16">
        <v>42488</v>
      </c>
      <c r="D310" s="16">
        <v>42488</v>
      </c>
      <c r="E310">
        <v>2016274</v>
      </c>
      <c r="F310" t="s">
        <v>64</v>
      </c>
      <c r="G310" t="s">
        <v>65</v>
      </c>
      <c r="H310" t="s">
        <v>86</v>
      </c>
      <c r="I310" t="s">
        <v>67</v>
      </c>
      <c r="J310" t="s">
        <v>68</v>
      </c>
      <c r="K310" t="s">
        <v>88</v>
      </c>
      <c r="L310" t="s">
        <v>139</v>
      </c>
      <c r="N310" t="s">
        <v>90</v>
      </c>
      <c r="O310" t="s">
        <v>331</v>
      </c>
      <c r="P310" s="3" t="s">
        <v>1870</v>
      </c>
      <c r="Q310">
        <v>8183450</v>
      </c>
      <c r="R310" t="s">
        <v>1871</v>
      </c>
      <c r="S310">
        <v>80346722</v>
      </c>
      <c r="T310" t="s">
        <v>1872</v>
      </c>
      <c r="U310" t="s">
        <v>1197</v>
      </c>
      <c r="V310" t="s">
        <v>145</v>
      </c>
      <c r="W310">
        <v>19971</v>
      </c>
      <c r="X310" t="s">
        <v>1198</v>
      </c>
      <c r="Y310" t="s">
        <v>633</v>
      </c>
      <c r="Z310">
        <v>9.6</v>
      </c>
      <c r="AB310" t="s">
        <v>79</v>
      </c>
      <c r="AC310" t="s">
        <v>127</v>
      </c>
      <c r="AE310" s="3"/>
      <c r="AF310" s="3"/>
      <c r="AG310">
        <v>0</v>
      </c>
      <c r="AH310" t="s">
        <v>82</v>
      </c>
      <c r="AI310" s="18">
        <v>0</v>
      </c>
      <c r="AJ310">
        <v>0</v>
      </c>
      <c r="AK310">
        <v>0</v>
      </c>
      <c r="AM310" s="19" t="s">
        <v>82</v>
      </c>
      <c r="AN310">
        <v>529.25599999999997</v>
      </c>
      <c r="AO310">
        <v>0</v>
      </c>
      <c r="AP310">
        <v>529.25599999999997</v>
      </c>
      <c r="AR310" s="19" t="s">
        <v>82</v>
      </c>
      <c r="AS310">
        <v>0</v>
      </c>
      <c r="AT310" s="20">
        <f>IF(t_ExtractAll[[#This Row],[Currency]]="GBP",t_ExtractAll[[#This Row],[Claimed Amount]]*$BD$2,IF(t_ExtractAll[[#This Row],[Currency]]="USD",t_ExtractAll[[#This Row],[Claimed Amount]]*$BD$3,IF(t_ExtractAll[[#This Row],[Currency]]="MXN",t_ExtractAll[[#This Row],[Claimed Amount]]*$BD$4,t_ExtractAll[[#This Row],[Claimed Amount]])))</f>
        <v>0</v>
      </c>
      <c r="AU310" s="20">
        <f>IF(t_ExtractAll[[#This Row],[Currency2]]="GBP",t_ExtractAll[[#This Row],[Accruals Plant]]*$BD$2,IF(t_ExtractAll[[#This Row],[Currency2]]="USD",t_ExtractAll[[#This Row],[Accruals Plant]]*$BD$3,IF(t_ExtractAll[[#This Row],[Currency2]]="MXN",t_ExtractAll[[#This Row],[Accruals Plant]]*$BD$4,t_ExtractAll[[#This Row],[Accruals Plant]])))</f>
        <v>529.25599999999997</v>
      </c>
      <c r="AV310" s="20">
        <f>IF(t_ExtractAll[[#This Row],[IMD_Currency]]="GBP",t_ExtractAll[[#This Row],[Accruals ABII]]*$BD$2,IF(t_ExtractAll[[#This Row],[IMD_Currency]]="USD",t_ExtractAll[[#This Row],[Accruals ABII]]*$BD$3,t_ExtractAll[[#This Row],[Accruals ABII]]))</f>
        <v>0</v>
      </c>
      <c r="AW3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0" s="20">
        <f>IF(t_ExtractAll[[#This Row],[IMD_Currency]]="GBP",t_ExtractAll[[#This Row],[Amount Accepted (ABII)]]*$BD$2,IF(t_ExtractAll[[#This Row],[IMD_Currency]]="USD",t_ExtractAll[[#This Row],[Amount Accepted (ABII)]]*$BD$3,t_ExtractAll[[#This Row],[Amount Accepted (ABII)]]))</f>
        <v>0</v>
      </c>
      <c r="AY310" s="20">
        <f>IF((t_ExtractAll[[#This Row],[Amount Accepted ABII '[EUR']]]-t_ExtractAll[[#This Row],[Amount Accepted Plant '[EUR']]])&lt;0,0,t_ExtractAll[[#This Row],[Amount Accepted ABII '[EUR']]]-t_ExtractAll[[#This Row],[Amount Accepted Plant '[EUR']]])</f>
        <v>0</v>
      </c>
      <c r="AZ3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1" spans="1:52" ht="14.25" hidden="1" customHeight="1" x14ac:dyDescent="0.25">
      <c r="A311" t="s">
        <v>1873</v>
      </c>
      <c r="B311" s="16">
        <v>42450</v>
      </c>
      <c r="C311" s="16">
        <v>42521</v>
      </c>
      <c r="D311" s="16">
        <v>42521</v>
      </c>
      <c r="E311">
        <v>2016271</v>
      </c>
      <c r="F311" t="s">
        <v>64</v>
      </c>
      <c r="G311" t="s">
        <v>85</v>
      </c>
      <c r="H311" t="s">
        <v>86</v>
      </c>
      <c r="I311" t="s">
        <v>87</v>
      </c>
      <c r="J311" t="s">
        <v>68</v>
      </c>
      <c r="K311" t="s">
        <v>88</v>
      </c>
      <c r="L311" t="s">
        <v>130</v>
      </c>
      <c r="N311" t="s">
        <v>90</v>
      </c>
      <c r="O311" t="s">
        <v>121</v>
      </c>
      <c r="P311" s="3" t="s">
        <v>1874</v>
      </c>
      <c r="Q311">
        <v>8233267</v>
      </c>
      <c r="R311" t="s">
        <v>1875</v>
      </c>
      <c r="S311">
        <v>80342655</v>
      </c>
      <c r="T311" t="s">
        <v>1876</v>
      </c>
      <c r="U311" t="s">
        <v>75</v>
      </c>
      <c r="V311" t="s">
        <v>76</v>
      </c>
      <c r="W311">
        <v>45551</v>
      </c>
      <c r="X311" t="s">
        <v>1604</v>
      </c>
      <c r="Y311" t="s">
        <v>1877</v>
      </c>
      <c r="Z311">
        <v>798.33600000000001</v>
      </c>
      <c r="AB311" t="s">
        <v>79</v>
      </c>
      <c r="AC311" t="s">
        <v>127</v>
      </c>
      <c r="AD311" s="3" t="s">
        <v>1878</v>
      </c>
      <c r="AE311" s="3"/>
      <c r="AF311" s="3"/>
      <c r="AG311">
        <v>0</v>
      </c>
      <c r="AH311" t="s">
        <v>82</v>
      </c>
      <c r="AI311" s="18">
        <v>0</v>
      </c>
      <c r="AJ311">
        <v>0</v>
      </c>
      <c r="AK311">
        <v>0</v>
      </c>
      <c r="AM311" s="19" t="s">
        <v>82</v>
      </c>
      <c r="AN311">
        <v>0</v>
      </c>
      <c r="AO311">
        <v>0</v>
      </c>
      <c r="AP311">
        <v>0</v>
      </c>
      <c r="AR311" s="19" t="s">
        <v>82</v>
      </c>
      <c r="AS311">
        <v>0</v>
      </c>
      <c r="AT311" s="20">
        <f>IF(t_ExtractAll[[#This Row],[Currency]]="GBP",t_ExtractAll[[#This Row],[Claimed Amount]]*$BD$2,IF(t_ExtractAll[[#This Row],[Currency]]="USD",t_ExtractAll[[#This Row],[Claimed Amount]]*$BD$3,IF(t_ExtractAll[[#This Row],[Currency]]="MXN",t_ExtractAll[[#This Row],[Claimed Amount]]*$BD$4,t_ExtractAll[[#This Row],[Claimed Amount]])))</f>
        <v>0</v>
      </c>
      <c r="AU311" s="20">
        <f>IF(t_ExtractAll[[#This Row],[Currency2]]="GBP",t_ExtractAll[[#This Row],[Accruals Plant]]*$BD$2,IF(t_ExtractAll[[#This Row],[Currency2]]="USD",t_ExtractAll[[#This Row],[Accruals Plant]]*$BD$3,IF(t_ExtractAll[[#This Row],[Currency2]]="MXN",t_ExtractAll[[#This Row],[Accruals Plant]]*$BD$4,t_ExtractAll[[#This Row],[Accruals Plant]])))</f>
        <v>0</v>
      </c>
      <c r="AV311" s="20">
        <f>IF(t_ExtractAll[[#This Row],[IMD_Currency]]="GBP",t_ExtractAll[[#This Row],[Accruals ABII]]*$BD$2,IF(t_ExtractAll[[#This Row],[IMD_Currency]]="USD",t_ExtractAll[[#This Row],[Accruals ABII]]*$BD$3,t_ExtractAll[[#This Row],[Accruals ABII]]))</f>
        <v>0</v>
      </c>
      <c r="AW3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1" s="20">
        <f>IF(t_ExtractAll[[#This Row],[IMD_Currency]]="GBP",t_ExtractAll[[#This Row],[Amount Accepted (ABII)]]*$BD$2,IF(t_ExtractAll[[#This Row],[IMD_Currency]]="USD",t_ExtractAll[[#This Row],[Amount Accepted (ABII)]]*$BD$3,t_ExtractAll[[#This Row],[Amount Accepted (ABII)]]))</f>
        <v>0</v>
      </c>
      <c r="AY311" s="20">
        <f>IF((t_ExtractAll[[#This Row],[Amount Accepted ABII '[EUR']]]-t_ExtractAll[[#This Row],[Amount Accepted Plant '[EUR']]])&lt;0,0,t_ExtractAll[[#This Row],[Amount Accepted ABII '[EUR']]]-t_ExtractAll[[#This Row],[Amount Accepted Plant '[EUR']]])</f>
        <v>0</v>
      </c>
      <c r="AZ3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2" spans="1:52" ht="14.25" hidden="1" customHeight="1" x14ac:dyDescent="0.25">
      <c r="A312" t="s">
        <v>1879</v>
      </c>
      <c r="B312" s="16">
        <v>42450</v>
      </c>
      <c r="C312" s="16">
        <v>42465</v>
      </c>
      <c r="D312" s="16">
        <v>42466</v>
      </c>
      <c r="E312">
        <v>2016266</v>
      </c>
      <c r="F312" t="s">
        <v>64</v>
      </c>
      <c r="G312" t="s">
        <v>1318</v>
      </c>
      <c r="H312" t="s">
        <v>287</v>
      </c>
      <c r="I312" t="s">
        <v>1319</v>
      </c>
      <c r="J312" t="s">
        <v>118</v>
      </c>
      <c r="K312" t="s">
        <v>69</v>
      </c>
      <c r="L312" t="s">
        <v>308</v>
      </c>
      <c r="N312" t="s">
        <v>90</v>
      </c>
      <c r="O312" t="s">
        <v>131</v>
      </c>
      <c r="P312" t="s">
        <v>1880</v>
      </c>
      <c r="Q312">
        <v>8101816</v>
      </c>
      <c r="R312" t="s">
        <v>1881</v>
      </c>
      <c r="S312">
        <v>80341615</v>
      </c>
      <c r="T312" t="s">
        <v>1882</v>
      </c>
      <c r="U312" t="s">
        <v>521</v>
      </c>
      <c r="V312" t="s">
        <v>313</v>
      </c>
      <c r="W312">
        <v>6198</v>
      </c>
      <c r="X312" t="s">
        <v>1883</v>
      </c>
      <c r="Y312" t="s">
        <v>1884</v>
      </c>
      <c r="Z312">
        <v>3.2736000000000001</v>
      </c>
      <c r="AB312" t="s">
        <v>97</v>
      </c>
      <c r="AC312" t="s">
        <v>98</v>
      </c>
      <c r="AD312" t="s">
        <v>1885</v>
      </c>
      <c r="AE312" s="3"/>
      <c r="AF312" s="3"/>
      <c r="AG312">
        <v>449.81</v>
      </c>
      <c r="AH312" t="s">
        <v>82</v>
      </c>
      <c r="AI312" s="18">
        <v>449.81</v>
      </c>
      <c r="AJ312">
        <v>0</v>
      </c>
      <c r="AK312">
        <v>449.81</v>
      </c>
      <c r="AL312">
        <v>449.81</v>
      </c>
      <c r="AM312" s="19" t="s">
        <v>82</v>
      </c>
      <c r="AN312">
        <v>168.33</v>
      </c>
      <c r="AO312">
        <v>0</v>
      </c>
      <c r="AP312">
        <v>168.33</v>
      </c>
      <c r="AQ312">
        <v>168.33</v>
      </c>
      <c r="AR312" s="19" t="s">
        <v>523</v>
      </c>
      <c r="AS312">
        <v>0</v>
      </c>
      <c r="AT312" s="20">
        <f>IF(t_ExtractAll[[#This Row],[Currency]]="GBP",t_ExtractAll[[#This Row],[Claimed Amount]]*$BD$2,IF(t_ExtractAll[[#This Row],[Currency]]="USD",t_ExtractAll[[#This Row],[Claimed Amount]]*$BD$3,IF(t_ExtractAll[[#This Row],[Currency]]="MXN",t_ExtractAll[[#This Row],[Claimed Amount]]*$BD$4,t_ExtractAll[[#This Row],[Claimed Amount]])))</f>
        <v>449.81</v>
      </c>
      <c r="AU312" s="20">
        <f>IF(t_ExtractAll[[#This Row],[Currency2]]="GBP",t_ExtractAll[[#This Row],[Accruals Plant]]*$BD$2,IF(t_ExtractAll[[#This Row],[Currency2]]="USD",t_ExtractAll[[#This Row],[Accruals Plant]]*$BD$3,IF(t_ExtractAll[[#This Row],[Currency2]]="MXN",t_ExtractAll[[#This Row],[Accruals Plant]]*$BD$4,t_ExtractAll[[#This Row],[Accruals Plant]])))</f>
        <v>199.26905400000001</v>
      </c>
      <c r="AV312" s="20">
        <f>IF(t_ExtractAll[[#This Row],[IMD_Currency]]="GBP",t_ExtractAll[[#This Row],[Accruals ABII]]*$BD$2,IF(t_ExtractAll[[#This Row],[IMD_Currency]]="USD",t_ExtractAll[[#This Row],[Accruals ABII]]*$BD$3,t_ExtractAll[[#This Row],[Accruals ABII]]))</f>
        <v>449.81</v>
      </c>
      <c r="AW312" s="20">
        <f>IF(t_ExtractAll[[#This Row],[Currency2]]="GBP",t_ExtractAll[[#This Row],[PlantAmountAccepted]]*$BD$2,IF(t_ExtractAll[[#This Row],[Currency2]]="USD",t_ExtractAll[[#This Row],[PlantAmountAccepted]]*$BD$3,IF(t_ExtractAll[[#This Row],[Currency2]]="MXN",t_ExtractAll[[#This Row],[PlantAmountAccepted]]*$BD$4,t_ExtractAll[[#This Row],[PlantAmountAccepted]])))</f>
        <v>199.26905400000001</v>
      </c>
      <c r="AX312" s="20">
        <f>IF(t_ExtractAll[[#This Row],[IMD_Currency]]="GBP",t_ExtractAll[[#This Row],[Amount Accepted (ABII)]]*$BD$2,IF(t_ExtractAll[[#This Row],[IMD_Currency]]="USD",t_ExtractAll[[#This Row],[Amount Accepted (ABII)]]*$BD$3,t_ExtractAll[[#This Row],[Amount Accepted (ABII)]]))</f>
        <v>449.81</v>
      </c>
      <c r="AY312" s="20">
        <f>IF((t_ExtractAll[[#This Row],[Amount Accepted ABII '[EUR']]]-t_ExtractAll[[#This Row],[Amount Accepted Plant '[EUR']]])&lt;0,0,t_ExtractAll[[#This Row],[Amount Accepted ABII '[EUR']]]-t_ExtractAll[[#This Row],[Amount Accepted Plant '[EUR']]])</f>
        <v>250.54094599999999</v>
      </c>
      <c r="AZ3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313" spans="1:52" ht="14.25" hidden="1" customHeight="1" x14ac:dyDescent="0.25">
      <c r="A313" t="s">
        <v>1886</v>
      </c>
      <c r="B313" s="16">
        <v>42450</v>
      </c>
      <c r="C313" s="16">
        <v>42521</v>
      </c>
      <c r="D313" s="16">
        <v>42521</v>
      </c>
      <c r="E313">
        <v>2016272</v>
      </c>
      <c r="F313" t="s">
        <v>64</v>
      </c>
      <c r="G313" t="s">
        <v>85</v>
      </c>
      <c r="H313" t="s">
        <v>86</v>
      </c>
      <c r="I313" t="s">
        <v>87</v>
      </c>
      <c r="J313" t="s">
        <v>68</v>
      </c>
      <c r="K313" t="s">
        <v>88</v>
      </c>
      <c r="L313" t="s">
        <v>130</v>
      </c>
      <c r="N313" t="s">
        <v>90</v>
      </c>
      <c r="O313" t="s">
        <v>121</v>
      </c>
      <c r="P313" t="s">
        <v>1887</v>
      </c>
      <c r="Q313">
        <v>8232049</v>
      </c>
      <c r="R313" t="s">
        <v>1888</v>
      </c>
      <c r="S313">
        <v>80348433</v>
      </c>
      <c r="T313" t="s">
        <v>1889</v>
      </c>
      <c r="U313" t="s">
        <v>75</v>
      </c>
      <c r="V313" t="s">
        <v>76</v>
      </c>
      <c r="W313">
        <v>44697</v>
      </c>
      <c r="X313" t="s">
        <v>1328</v>
      </c>
      <c r="Y313" t="s">
        <v>1890</v>
      </c>
      <c r="Z313">
        <v>133.05600000000001</v>
      </c>
      <c r="AB313" t="s">
        <v>79</v>
      </c>
      <c r="AC313" t="s">
        <v>127</v>
      </c>
      <c r="AD313" s="3" t="s">
        <v>1891</v>
      </c>
      <c r="AE313" s="3"/>
      <c r="AF313" s="3"/>
      <c r="AG313">
        <v>0</v>
      </c>
      <c r="AH313" t="s">
        <v>82</v>
      </c>
      <c r="AI313" s="18">
        <v>0</v>
      </c>
      <c r="AJ313">
        <v>0</v>
      </c>
      <c r="AK313">
        <v>0</v>
      </c>
      <c r="AM313" s="19" t="s">
        <v>82</v>
      </c>
      <c r="AN313">
        <v>0</v>
      </c>
      <c r="AO313">
        <v>0</v>
      </c>
      <c r="AP313">
        <v>0</v>
      </c>
      <c r="AR313" s="19" t="s">
        <v>82</v>
      </c>
      <c r="AS313">
        <v>0</v>
      </c>
      <c r="AT313" s="20">
        <f>IF(t_ExtractAll[[#This Row],[Currency]]="GBP",t_ExtractAll[[#This Row],[Claimed Amount]]*$BD$2,IF(t_ExtractAll[[#This Row],[Currency]]="USD",t_ExtractAll[[#This Row],[Claimed Amount]]*$BD$3,IF(t_ExtractAll[[#This Row],[Currency]]="MXN",t_ExtractAll[[#This Row],[Claimed Amount]]*$BD$4,t_ExtractAll[[#This Row],[Claimed Amount]])))</f>
        <v>0</v>
      </c>
      <c r="AU313" s="20">
        <f>IF(t_ExtractAll[[#This Row],[Currency2]]="GBP",t_ExtractAll[[#This Row],[Accruals Plant]]*$BD$2,IF(t_ExtractAll[[#This Row],[Currency2]]="USD",t_ExtractAll[[#This Row],[Accruals Plant]]*$BD$3,IF(t_ExtractAll[[#This Row],[Currency2]]="MXN",t_ExtractAll[[#This Row],[Accruals Plant]]*$BD$4,t_ExtractAll[[#This Row],[Accruals Plant]])))</f>
        <v>0</v>
      </c>
      <c r="AV313" s="20">
        <f>IF(t_ExtractAll[[#This Row],[IMD_Currency]]="GBP",t_ExtractAll[[#This Row],[Accruals ABII]]*$BD$2,IF(t_ExtractAll[[#This Row],[IMD_Currency]]="USD",t_ExtractAll[[#This Row],[Accruals ABII]]*$BD$3,t_ExtractAll[[#This Row],[Accruals ABII]]))</f>
        <v>0</v>
      </c>
      <c r="AW3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3" s="20">
        <f>IF(t_ExtractAll[[#This Row],[IMD_Currency]]="GBP",t_ExtractAll[[#This Row],[Amount Accepted (ABII)]]*$BD$2,IF(t_ExtractAll[[#This Row],[IMD_Currency]]="USD",t_ExtractAll[[#This Row],[Amount Accepted (ABII)]]*$BD$3,t_ExtractAll[[#This Row],[Amount Accepted (ABII)]]))</f>
        <v>0</v>
      </c>
      <c r="AY313" s="20">
        <f>IF((t_ExtractAll[[#This Row],[Amount Accepted ABII '[EUR']]]-t_ExtractAll[[#This Row],[Amount Accepted Plant '[EUR']]])&lt;0,0,t_ExtractAll[[#This Row],[Amount Accepted ABII '[EUR']]]-t_ExtractAll[[#This Row],[Amount Accepted Plant '[EUR']]])</f>
        <v>0</v>
      </c>
      <c r="AZ3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4" spans="1:52" ht="14.25" hidden="1" customHeight="1" x14ac:dyDescent="0.25">
      <c r="A314" t="s">
        <v>1892</v>
      </c>
      <c r="B314" s="16">
        <v>42447</v>
      </c>
      <c r="C314" s="16">
        <v>42513</v>
      </c>
      <c r="D314" s="16">
        <v>42513</v>
      </c>
      <c r="E314">
        <v>2016275</v>
      </c>
      <c r="F314" t="s">
        <v>64</v>
      </c>
      <c r="G314" t="s">
        <v>544</v>
      </c>
      <c r="H314" t="s">
        <v>287</v>
      </c>
      <c r="I314" t="s">
        <v>545</v>
      </c>
      <c r="J314" t="s">
        <v>118</v>
      </c>
      <c r="K314" t="s">
        <v>88</v>
      </c>
      <c r="L314" t="s">
        <v>1237</v>
      </c>
      <c r="N314" t="s">
        <v>90</v>
      </c>
      <c r="O314" t="s">
        <v>121</v>
      </c>
      <c r="P314" s="3" t="s">
        <v>1893</v>
      </c>
      <c r="Q314">
        <v>8224106</v>
      </c>
      <c r="R314" t="s">
        <v>1894</v>
      </c>
      <c r="S314">
        <v>80339623</v>
      </c>
      <c r="T314" t="s">
        <v>1895</v>
      </c>
      <c r="U314" t="s">
        <v>75</v>
      </c>
      <c r="V314" t="s">
        <v>76</v>
      </c>
      <c r="W314">
        <v>50965</v>
      </c>
      <c r="X314" t="s">
        <v>551</v>
      </c>
      <c r="Y314" t="s">
        <v>558</v>
      </c>
      <c r="Z314">
        <v>0.42599999999999999</v>
      </c>
      <c r="AB314" t="s">
        <v>79</v>
      </c>
      <c r="AC314" t="s">
        <v>127</v>
      </c>
      <c r="AD314" s="3" t="s">
        <v>1896</v>
      </c>
      <c r="AE314" s="3"/>
      <c r="AF314" s="3"/>
      <c r="AG314">
        <v>0</v>
      </c>
      <c r="AH314" t="s">
        <v>82</v>
      </c>
      <c r="AI314" s="18">
        <v>0</v>
      </c>
      <c r="AJ314">
        <v>0</v>
      </c>
      <c r="AK314">
        <v>0</v>
      </c>
      <c r="AM314" s="19" t="s">
        <v>82</v>
      </c>
      <c r="AN314">
        <v>0</v>
      </c>
      <c r="AO314">
        <v>0</v>
      </c>
      <c r="AP314">
        <v>0</v>
      </c>
      <c r="AR314" s="19" t="s">
        <v>82</v>
      </c>
      <c r="AS314">
        <v>0</v>
      </c>
      <c r="AT314" s="20">
        <f>IF(t_ExtractAll[[#This Row],[Currency]]="GBP",t_ExtractAll[[#This Row],[Claimed Amount]]*$BD$2,IF(t_ExtractAll[[#This Row],[Currency]]="USD",t_ExtractAll[[#This Row],[Claimed Amount]]*$BD$3,IF(t_ExtractAll[[#This Row],[Currency]]="MXN",t_ExtractAll[[#This Row],[Claimed Amount]]*$BD$4,t_ExtractAll[[#This Row],[Claimed Amount]])))</f>
        <v>0</v>
      </c>
      <c r="AU314" s="20">
        <f>IF(t_ExtractAll[[#This Row],[Currency2]]="GBP",t_ExtractAll[[#This Row],[Accruals Plant]]*$BD$2,IF(t_ExtractAll[[#This Row],[Currency2]]="USD",t_ExtractAll[[#This Row],[Accruals Plant]]*$BD$3,IF(t_ExtractAll[[#This Row],[Currency2]]="MXN",t_ExtractAll[[#This Row],[Accruals Plant]]*$BD$4,t_ExtractAll[[#This Row],[Accruals Plant]])))</f>
        <v>0</v>
      </c>
      <c r="AV314" s="20">
        <f>IF(t_ExtractAll[[#This Row],[IMD_Currency]]="GBP",t_ExtractAll[[#This Row],[Accruals ABII]]*$BD$2,IF(t_ExtractAll[[#This Row],[IMD_Currency]]="USD",t_ExtractAll[[#This Row],[Accruals ABII]]*$BD$3,t_ExtractAll[[#This Row],[Accruals ABII]]))</f>
        <v>0</v>
      </c>
      <c r="AW3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4" s="20">
        <f>IF(t_ExtractAll[[#This Row],[IMD_Currency]]="GBP",t_ExtractAll[[#This Row],[Amount Accepted (ABII)]]*$BD$2,IF(t_ExtractAll[[#This Row],[IMD_Currency]]="USD",t_ExtractAll[[#This Row],[Amount Accepted (ABII)]]*$BD$3,t_ExtractAll[[#This Row],[Amount Accepted (ABII)]]))</f>
        <v>0</v>
      </c>
      <c r="AY314" s="20">
        <f>IF((t_ExtractAll[[#This Row],[Amount Accepted ABII '[EUR']]]-t_ExtractAll[[#This Row],[Amount Accepted Plant '[EUR']]])&lt;0,0,t_ExtractAll[[#This Row],[Amount Accepted ABII '[EUR']]]-t_ExtractAll[[#This Row],[Amount Accepted Plant '[EUR']]])</f>
        <v>0</v>
      </c>
      <c r="AZ3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5" spans="1:52" ht="14.25" hidden="1" customHeight="1" x14ac:dyDescent="0.25">
      <c r="A315" t="s">
        <v>1897</v>
      </c>
      <c r="B315" s="16">
        <v>42450</v>
      </c>
      <c r="C315" s="16">
        <v>42451</v>
      </c>
      <c r="D315" s="16">
        <v>42453</v>
      </c>
      <c r="E315">
        <v>2016276</v>
      </c>
      <c r="F315" t="s">
        <v>64</v>
      </c>
      <c r="G315" t="s">
        <v>305</v>
      </c>
      <c r="H315" t="s">
        <v>306</v>
      </c>
      <c r="I315" t="s">
        <v>307</v>
      </c>
      <c r="J315" t="s">
        <v>118</v>
      </c>
      <c r="K315" t="s">
        <v>69</v>
      </c>
      <c r="L315" t="s">
        <v>308</v>
      </c>
      <c r="N315" t="s">
        <v>90</v>
      </c>
      <c r="O315" t="s">
        <v>91</v>
      </c>
      <c r="P315" s="3" t="s">
        <v>1254</v>
      </c>
      <c r="Q315">
        <v>8353960</v>
      </c>
      <c r="R315" t="s">
        <v>1898</v>
      </c>
      <c r="U315" t="s">
        <v>341</v>
      </c>
      <c r="V315" t="s">
        <v>313</v>
      </c>
      <c r="W315">
        <v>35658</v>
      </c>
      <c r="X315" t="s">
        <v>342</v>
      </c>
      <c r="Y315" t="s">
        <v>350</v>
      </c>
      <c r="Z315">
        <v>0.12</v>
      </c>
      <c r="AB315" t="s">
        <v>97</v>
      </c>
      <c r="AC315" t="s">
        <v>98</v>
      </c>
      <c r="AE315" s="3"/>
      <c r="AF315" s="3"/>
      <c r="AG315">
        <v>0</v>
      </c>
      <c r="AH315" t="s">
        <v>82</v>
      </c>
      <c r="AI315" s="18">
        <v>0</v>
      </c>
      <c r="AJ315">
        <v>0</v>
      </c>
      <c r="AK315">
        <v>0</v>
      </c>
      <c r="AL315">
        <v>0</v>
      </c>
      <c r="AM315" s="19" t="s">
        <v>82</v>
      </c>
      <c r="AN315">
        <v>0</v>
      </c>
      <c r="AO315">
        <v>0</v>
      </c>
      <c r="AP315">
        <v>0</v>
      </c>
      <c r="AQ315">
        <v>0</v>
      </c>
      <c r="AR315" s="19" t="s">
        <v>82</v>
      </c>
      <c r="AS315">
        <v>0</v>
      </c>
      <c r="AT315" s="20">
        <f>IF(t_ExtractAll[[#This Row],[Currency]]="GBP",t_ExtractAll[[#This Row],[Claimed Amount]]*$BD$2,IF(t_ExtractAll[[#This Row],[Currency]]="USD",t_ExtractAll[[#This Row],[Claimed Amount]]*$BD$3,IF(t_ExtractAll[[#This Row],[Currency]]="MXN",t_ExtractAll[[#This Row],[Claimed Amount]]*$BD$4,t_ExtractAll[[#This Row],[Claimed Amount]])))</f>
        <v>0</v>
      </c>
      <c r="AU315" s="20">
        <f>IF(t_ExtractAll[[#This Row],[Currency2]]="GBP",t_ExtractAll[[#This Row],[Accruals Plant]]*$BD$2,IF(t_ExtractAll[[#This Row],[Currency2]]="USD",t_ExtractAll[[#This Row],[Accruals Plant]]*$BD$3,IF(t_ExtractAll[[#This Row],[Currency2]]="MXN",t_ExtractAll[[#This Row],[Accruals Plant]]*$BD$4,t_ExtractAll[[#This Row],[Accruals Plant]])))</f>
        <v>0</v>
      </c>
      <c r="AV315" s="20">
        <f>IF(t_ExtractAll[[#This Row],[IMD_Currency]]="GBP",t_ExtractAll[[#This Row],[Accruals ABII]]*$BD$2,IF(t_ExtractAll[[#This Row],[IMD_Currency]]="USD",t_ExtractAll[[#This Row],[Accruals ABII]]*$BD$3,t_ExtractAll[[#This Row],[Accruals ABII]]))</f>
        <v>0</v>
      </c>
      <c r="AW3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15" s="20">
        <f>IF(t_ExtractAll[[#This Row],[IMD_Currency]]="GBP",t_ExtractAll[[#This Row],[Amount Accepted (ABII)]]*$BD$2,IF(t_ExtractAll[[#This Row],[IMD_Currency]]="USD",t_ExtractAll[[#This Row],[Amount Accepted (ABII)]]*$BD$3,t_ExtractAll[[#This Row],[Amount Accepted (ABII)]]))</f>
        <v>0</v>
      </c>
      <c r="AY315" s="20">
        <f>IF((t_ExtractAll[[#This Row],[Amount Accepted ABII '[EUR']]]-t_ExtractAll[[#This Row],[Amount Accepted Plant '[EUR']]])&lt;0,0,t_ExtractAll[[#This Row],[Amount Accepted ABII '[EUR']]]-t_ExtractAll[[#This Row],[Amount Accepted Plant '[EUR']]])</f>
        <v>0</v>
      </c>
      <c r="AZ3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6" spans="1:52" ht="14.25" hidden="1" customHeight="1" x14ac:dyDescent="0.25">
      <c r="A316" t="s">
        <v>1899</v>
      </c>
      <c r="B316" s="16">
        <v>42451</v>
      </c>
      <c r="C316" s="16">
        <v>42479</v>
      </c>
      <c r="D316" s="16">
        <v>42507</v>
      </c>
      <c r="E316">
        <v>2016277</v>
      </c>
      <c r="F316" t="s">
        <v>64</v>
      </c>
      <c r="G316" t="s">
        <v>428</v>
      </c>
      <c r="H316" t="s">
        <v>86</v>
      </c>
      <c r="I316" t="s">
        <v>429</v>
      </c>
      <c r="J316" t="s">
        <v>118</v>
      </c>
      <c r="K316" t="s">
        <v>69</v>
      </c>
      <c r="L316" t="s">
        <v>210</v>
      </c>
      <c r="N316" t="s">
        <v>161</v>
      </c>
      <c r="O316" t="s">
        <v>177</v>
      </c>
      <c r="P316" t="s">
        <v>1141</v>
      </c>
      <c r="Q316">
        <v>8053716</v>
      </c>
      <c r="R316" t="s">
        <v>1900</v>
      </c>
      <c r="U316" t="s">
        <v>182</v>
      </c>
      <c r="V316" t="s">
        <v>145</v>
      </c>
      <c r="W316">
        <v>50385</v>
      </c>
      <c r="X316" t="s">
        <v>1150</v>
      </c>
      <c r="Y316" t="s">
        <v>126</v>
      </c>
      <c r="Z316">
        <v>0.315</v>
      </c>
      <c r="AB316" t="s">
        <v>112</v>
      </c>
      <c r="AC316" t="s">
        <v>185</v>
      </c>
      <c r="AE316" s="3"/>
      <c r="AF316" s="3"/>
      <c r="AG316">
        <v>32.130000000000003</v>
      </c>
      <c r="AH316" t="s">
        <v>82</v>
      </c>
      <c r="AI316" s="18">
        <v>32.130000000000003</v>
      </c>
      <c r="AJ316">
        <v>0</v>
      </c>
      <c r="AK316">
        <v>32.130000000000003</v>
      </c>
      <c r="AL316">
        <v>32.130000000000003</v>
      </c>
      <c r="AM316" s="19" t="s">
        <v>82</v>
      </c>
      <c r="AN316">
        <v>26.39</v>
      </c>
      <c r="AO316">
        <v>0</v>
      </c>
      <c r="AP316">
        <v>26.39</v>
      </c>
      <c r="AQ316">
        <v>26.39</v>
      </c>
      <c r="AR316" s="19" t="s">
        <v>82</v>
      </c>
      <c r="AS316">
        <v>0</v>
      </c>
      <c r="AT316" s="20">
        <f>IF(t_ExtractAll[[#This Row],[Currency]]="GBP",t_ExtractAll[[#This Row],[Claimed Amount]]*$BD$2,IF(t_ExtractAll[[#This Row],[Currency]]="USD",t_ExtractAll[[#This Row],[Claimed Amount]]*$BD$3,IF(t_ExtractAll[[#This Row],[Currency]]="MXN",t_ExtractAll[[#This Row],[Claimed Amount]]*$BD$4,t_ExtractAll[[#This Row],[Claimed Amount]])))</f>
        <v>32.130000000000003</v>
      </c>
      <c r="AU316" s="20">
        <f>IF(t_ExtractAll[[#This Row],[Currency2]]="GBP",t_ExtractAll[[#This Row],[Accruals Plant]]*$BD$2,IF(t_ExtractAll[[#This Row],[Currency2]]="USD",t_ExtractAll[[#This Row],[Accruals Plant]]*$BD$3,IF(t_ExtractAll[[#This Row],[Currency2]]="MXN",t_ExtractAll[[#This Row],[Accruals Plant]]*$BD$4,t_ExtractAll[[#This Row],[Accruals Plant]])))</f>
        <v>26.39</v>
      </c>
      <c r="AV316" s="20">
        <f>IF(t_ExtractAll[[#This Row],[IMD_Currency]]="GBP",t_ExtractAll[[#This Row],[Accruals ABII]]*$BD$2,IF(t_ExtractAll[[#This Row],[IMD_Currency]]="USD",t_ExtractAll[[#This Row],[Accruals ABII]]*$BD$3,t_ExtractAll[[#This Row],[Accruals ABII]]))</f>
        <v>32.130000000000003</v>
      </c>
      <c r="AW316" s="20">
        <f>IF(t_ExtractAll[[#This Row],[Currency2]]="GBP",t_ExtractAll[[#This Row],[PlantAmountAccepted]]*$BD$2,IF(t_ExtractAll[[#This Row],[Currency2]]="USD",t_ExtractAll[[#This Row],[PlantAmountAccepted]]*$BD$3,IF(t_ExtractAll[[#This Row],[Currency2]]="MXN",t_ExtractAll[[#This Row],[PlantAmountAccepted]]*$BD$4,t_ExtractAll[[#This Row],[PlantAmountAccepted]])))</f>
        <v>26.39</v>
      </c>
      <c r="AX316" s="20">
        <f>IF(t_ExtractAll[[#This Row],[IMD_Currency]]="GBP",t_ExtractAll[[#This Row],[Amount Accepted (ABII)]]*$BD$2,IF(t_ExtractAll[[#This Row],[IMD_Currency]]="USD",t_ExtractAll[[#This Row],[Amount Accepted (ABII)]]*$BD$3,t_ExtractAll[[#This Row],[Amount Accepted (ABII)]]))</f>
        <v>32.130000000000003</v>
      </c>
      <c r="AY316" s="20">
        <f>IF((t_ExtractAll[[#This Row],[Amount Accepted ABII '[EUR']]]-t_ExtractAll[[#This Row],[Amount Accepted Plant '[EUR']]])&lt;0,0,t_ExtractAll[[#This Row],[Amount Accepted ABII '[EUR']]]-t_ExtractAll[[#This Row],[Amount Accepted Plant '[EUR']]])</f>
        <v>5.740000000000002</v>
      </c>
      <c r="AZ3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7" spans="1:52" ht="14.25" hidden="1" customHeight="1" x14ac:dyDescent="0.25">
      <c r="A317" t="s">
        <v>1901</v>
      </c>
      <c r="B317" s="16">
        <v>42451</v>
      </c>
      <c r="C317" s="16">
        <v>42451</v>
      </c>
      <c r="D317" s="16">
        <v>42458</v>
      </c>
      <c r="E317">
        <v>2016278</v>
      </c>
      <c r="F317" t="s">
        <v>64</v>
      </c>
      <c r="G317" t="s">
        <v>428</v>
      </c>
      <c r="H317" t="s">
        <v>86</v>
      </c>
      <c r="I317" t="s">
        <v>429</v>
      </c>
      <c r="J317" t="s">
        <v>118</v>
      </c>
      <c r="K317" t="s">
        <v>69</v>
      </c>
      <c r="L317" t="s">
        <v>195</v>
      </c>
      <c r="N317" t="s">
        <v>161</v>
      </c>
      <c r="O317" t="s">
        <v>177</v>
      </c>
      <c r="P317" t="s">
        <v>1141</v>
      </c>
      <c r="Q317" t="s">
        <v>1902</v>
      </c>
      <c r="R317" t="s">
        <v>1903</v>
      </c>
      <c r="U317" t="s">
        <v>369</v>
      </c>
      <c r="V317" t="s">
        <v>145</v>
      </c>
      <c r="W317" t="s">
        <v>1904</v>
      </c>
      <c r="Y317" t="s">
        <v>1905</v>
      </c>
      <c r="Z317">
        <v>0.23760000000000001</v>
      </c>
      <c r="AB317" t="s">
        <v>112</v>
      </c>
      <c r="AC317" t="s">
        <v>185</v>
      </c>
      <c r="AD317" t="s">
        <v>1906</v>
      </c>
      <c r="AE317" s="3"/>
      <c r="AF317" s="3"/>
      <c r="AG317">
        <v>24.64</v>
      </c>
      <c r="AH317" t="s">
        <v>82</v>
      </c>
      <c r="AI317" s="18">
        <v>24.64</v>
      </c>
      <c r="AJ317">
        <v>0</v>
      </c>
      <c r="AK317">
        <v>24.64</v>
      </c>
      <c r="AL317">
        <v>24.64</v>
      </c>
      <c r="AM317" s="19" t="s">
        <v>82</v>
      </c>
      <c r="AN317">
        <v>17.649999999999999</v>
      </c>
      <c r="AO317">
        <v>0</v>
      </c>
      <c r="AP317">
        <v>17.649999999999999</v>
      </c>
      <c r="AQ317">
        <v>17.649999999999999</v>
      </c>
      <c r="AR317" s="19" t="s">
        <v>82</v>
      </c>
      <c r="AS317">
        <v>0</v>
      </c>
      <c r="AT317" s="20">
        <f>IF(t_ExtractAll[[#This Row],[Currency]]="GBP",t_ExtractAll[[#This Row],[Claimed Amount]]*$BD$2,IF(t_ExtractAll[[#This Row],[Currency]]="USD",t_ExtractAll[[#This Row],[Claimed Amount]]*$BD$3,IF(t_ExtractAll[[#This Row],[Currency]]="MXN",t_ExtractAll[[#This Row],[Claimed Amount]]*$BD$4,t_ExtractAll[[#This Row],[Claimed Amount]])))</f>
        <v>24.64</v>
      </c>
      <c r="AU317" s="20">
        <f>IF(t_ExtractAll[[#This Row],[Currency2]]="GBP",t_ExtractAll[[#This Row],[Accruals Plant]]*$BD$2,IF(t_ExtractAll[[#This Row],[Currency2]]="USD",t_ExtractAll[[#This Row],[Accruals Plant]]*$BD$3,IF(t_ExtractAll[[#This Row],[Currency2]]="MXN",t_ExtractAll[[#This Row],[Accruals Plant]]*$BD$4,t_ExtractAll[[#This Row],[Accruals Plant]])))</f>
        <v>17.649999999999999</v>
      </c>
      <c r="AV317" s="20">
        <f>IF(t_ExtractAll[[#This Row],[IMD_Currency]]="GBP",t_ExtractAll[[#This Row],[Accruals ABII]]*$BD$2,IF(t_ExtractAll[[#This Row],[IMD_Currency]]="USD",t_ExtractAll[[#This Row],[Accruals ABII]]*$BD$3,t_ExtractAll[[#This Row],[Accruals ABII]]))</f>
        <v>24.64</v>
      </c>
      <c r="AW317" s="20">
        <f>IF(t_ExtractAll[[#This Row],[Currency2]]="GBP",t_ExtractAll[[#This Row],[PlantAmountAccepted]]*$BD$2,IF(t_ExtractAll[[#This Row],[Currency2]]="USD",t_ExtractAll[[#This Row],[PlantAmountAccepted]]*$BD$3,IF(t_ExtractAll[[#This Row],[Currency2]]="MXN",t_ExtractAll[[#This Row],[PlantAmountAccepted]]*$BD$4,t_ExtractAll[[#This Row],[PlantAmountAccepted]])))</f>
        <v>17.649999999999999</v>
      </c>
      <c r="AX317" s="20">
        <f>IF(t_ExtractAll[[#This Row],[IMD_Currency]]="GBP",t_ExtractAll[[#This Row],[Amount Accepted (ABII)]]*$BD$2,IF(t_ExtractAll[[#This Row],[IMD_Currency]]="USD",t_ExtractAll[[#This Row],[Amount Accepted (ABII)]]*$BD$3,t_ExtractAll[[#This Row],[Amount Accepted (ABII)]]))</f>
        <v>24.64</v>
      </c>
      <c r="AY317" s="20">
        <f>IF((t_ExtractAll[[#This Row],[Amount Accepted ABII '[EUR']]]-t_ExtractAll[[#This Row],[Amount Accepted Plant '[EUR']]])&lt;0,0,t_ExtractAll[[#This Row],[Amount Accepted ABII '[EUR']]]-t_ExtractAll[[#This Row],[Amount Accepted Plant '[EUR']]])</f>
        <v>6.990000000000002</v>
      </c>
      <c r="AZ3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18" spans="1:52" ht="14.25" hidden="1" customHeight="1" x14ac:dyDescent="0.25">
      <c r="A318" t="s">
        <v>1907</v>
      </c>
      <c r="B318" s="16">
        <v>42442</v>
      </c>
      <c r="C318" s="16">
        <v>42459</v>
      </c>
      <c r="D318" s="16">
        <v>42464</v>
      </c>
      <c r="E318">
        <v>2016267</v>
      </c>
      <c r="F318" t="s">
        <v>64</v>
      </c>
      <c r="G318" t="s">
        <v>478</v>
      </c>
      <c r="H318" t="s">
        <v>273</v>
      </c>
      <c r="I318" t="s">
        <v>479</v>
      </c>
      <c r="J318" t="s">
        <v>118</v>
      </c>
      <c r="K318" t="s">
        <v>69</v>
      </c>
      <c r="L318" t="s">
        <v>308</v>
      </c>
      <c r="N318" t="s">
        <v>90</v>
      </c>
      <c r="O318" t="s">
        <v>331</v>
      </c>
      <c r="P318" t="s">
        <v>1908</v>
      </c>
      <c r="Q318">
        <v>8100109</v>
      </c>
      <c r="R318" t="s">
        <v>1909</v>
      </c>
      <c r="S318" t="s">
        <v>1910</v>
      </c>
      <c r="T318" t="s">
        <v>1909</v>
      </c>
      <c r="U318" t="s">
        <v>144</v>
      </c>
      <c r="V318" t="s">
        <v>313</v>
      </c>
      <c r="W318">
        <v>49271</v>
      </c>
      <c r="X318" t="s">
        <v>1358</v>
      </c>
      <c r="Y318" t="s">
        <v>1911</v>
      </c>
      <c r="Z318">
        <v>15.3</v>
      </c>
      <c r="AB318" t="s">
        <v>79</v>
      </c>
      <c r="AC318" t="s">
        <v>127</v>
      </c>
      <c r="AD318" t="s">
        <v>1912</v>
      </c>
      <c r="AE318" s="3"/>
      <c r="AF318" s="3"/>
      <c r="AG318">
        <v>1134.75</v>
      </c>
      <c r="AH318" t="s">
        <v>82</v>
      </c>
      <c r="AI318" s="18">
        <v>1134.75</v>
      </c>
      <c r="AJ318">
        <v>1113.51</v>
      </c>
      <c r="AK318">
        <v>2248.2600000000002</v>
      </c>
      <c r="AL318">
        <v>2248.2600000000002</v>
      </c>
      <c r="AM318" s="19" t="s">
        <v>82</v>
      </c>
      <c r="AN318">
        <v>1154.6400000000001</v>
      </c>
      <c r="AO318">
        <v>875</v>
      </c>
      <c r="AP318">
        <v>2029.64</v>
      </c>
      <c r="AQ318">
        <v>2029.64</v>
      </c>
      <c r="AR318" s="19" t="s">
        <v>523</v>
      </c>
      <c r="AS318">
        <v>0</v>
      </c>
      <c r="AT318" s="20">
        <f>IF(t_ExtractAll[[#This Row],[Currency]]="GBP",t_ExtractAll[[#This Row],[Claimed Amount]]*$BD$2,IF(t_ExtractAll[[#This Row],[Currency]]="USD",t_ExtractAll[[#This Row],[Claimed Amount]]*$BD$3,IF(t_ExtractAll[[#This Row],[Currency]]="MXN",t_ExtractAll[[#This Row],[Claimed Amount]]*$BD$4,t_ExtractAll[[#This Row],[Claimed Amount]])))</f>
        <v>1134.75</v>
      </c>
      <c r="AU318" s="20">
        <f>IF(t_ExtractAll[[#This Row],[Currency2]]="GBP",t_ExtractAll[[#This Row],[Accruals Plant]]*$BD$2,IF(t_ExtractAll[[#This Row],[Currency2]]="USD",t_ExtractAll[[#This Row],[Accruals Plant]]*$BD$3,IF(t_ExtractAll[[#This Row],[Currency2]]="MXN",t_ExtractAll[[#This Row],[Accruals Plant]]*$BD$4,t_ExtractAll[[#This Row],[Accruals Plant]])))</f>
        <v>2402.6878320000001</v>
      </c>
      <c r="AV318" s="20">
        <f>IF(t_ExtractAll[[#This Row],[IMD_Currency]]="GBP",t_ExtractAll[[#This Row],[Accruals ABII]]*$BD$2,IF(t_ExtractAll[[#This Row],[IMD_Currency]]="USD",t_ExtractAll[[#This Row],[Accruals ABII]]*$BD$3,t_ExtractAll[[#This Row],[Accruals ABII]]))</f>
        <v>2248.2600000000002</v>
      </c>
      <c r="AW318" s="20">
        <f>IF(t_ExtractAll[[#This Row],[Currency2]]="GBP",t_ExtractAll[[#This Row],[PlantAmountAccepted]]*$BD$2,IF(t_ExtractAll[[#This Row],[Currency2]]="USD",t_ExtractAll[[#This Row],[PlantAmountAccepted]]*$BD$3,IF(t_ExtractAll[[#This Row],[Currency2]]="MXN",t_ExtractAll[[#This Row],[PlantAmountAccepted]]*$BD$4,t_ExtractAll[[#This Row],[PlantAmountAccepted]])))</f>
        <v>2402.6878320000001</v>
      </c>
      <c r="AX318" s="20">
        <f>IF(t_ExtractAll[[#This Row],[IMD_Currency]]="GBP",t_ExtractAll[[#This Row],[Amount Accepted (ABII)]]*$BD$2,IF(t_ExtractAll[[#This Row],[IMD_Currency]]="USD",t_ExtractAll[[#This Row],[Amount Accepted (ABII)]]*$BD$3,t_ExtractAll[[#This Row],[Amount Accepted (ABII)]]))</f>
        <v>2248.2600000000002</v>
      </c>
      <c r="AY318" s="20">
        <f>IF((t_ExtractAll[[#This Row],[Amount Accepted ABII '[EUR']]]-t_ExtractAll[[#This Row],[Amount Accepted Plant '[EUR']]])&lt;0,0,t_ExtractAll[[#This Row],[Amount Accepted ABII '[EUR']]]-t_ExtractAll[[#This Row],[Amount Accepted Plant '[EUR']]])</f>
        <v>0</v>
      </c>
      <c r="AZ3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19" spans="1:52" ht="14.25" hidden="1" customHeight="1" x14ac:dyDescent="0.25">
      <c r="A319" t="s">
        <v>1913</v>
      </c>
      <c r="B319" s="16">
        <v>42451</v>
      </c>
      <c r="C319" s="16">
        <v>42557</v>
      </c>
      <c r="D319" s="16">
        <v>42557</v>
      </c>
      <c r="E319">
        <v>2016279</v>
      </c>
      <c r="F319" t="s">
        <v>64</v>
      </c>
      <c r="G319" t="s">
        <v>65</v>
      </c>
      <c r="H319" t="s">
        <v>287</v>
      </c>
      <c r="I319" t="s">
        <v>67</v>
      </c>
      <c r="J319" t="s">
        <v>118</v>
      </c>
      <c r="K319" t="s">
        <v>69</v>
      </c>
      <c r="L319" t="s">
        <v>512</v>
      </c>
      <c r="N319" t="s">
        <v>161</v>
      </c>
      <c r="O319" t="s">
        <v>211</v>
      </c>
      <c r="P319" t="s">
        <v>1914</v>
      </c>
      <c r="Q319">
        <v>8092525</v>
      </c>
      <c r="R319" t="s">
        <v>1915</v>
      </c>
      <c r="S319">
        <v>80336905</v>
      </c>
      <c r="T319" t="s">
        <v>1916</v>
      </c>
      <c r="U319" t="s">
        <v>278</v>
      </c>
      <c r="V319" t="s">
        <v>109</v>
      </c>
      <c r="W319">
        <v>6391</v>
      </c>
      <c r="X319" t="s">
        <v>1917</v>
      </c>
      <c r="Y319" t="s">
        <v>581</v>
      </c>
      <c r="Z319">
        <v>0.3</v>
      </c>
      <c r="AB319" t="s">
        <v>112</v>
      </c>
      <c r="AC319" t="s">
        <v>164</v>
      </c>
      <c r="AE319" s="3"/>
      <c r="AF319" s="3"/>
      <c r="AG319">
        <v>43.95</v>
      </c>
      <c r="AH319" t="s">
        <v>82</v>
      </c>
      <c r="AI319" s="18">
        <v>0</v>
      </c>
      <c r="AJ319">
        <v>0</v>
      </c>
      <c r="AK319">
        <v>0</v>
      </c>
      <c r="AL319">
        <v>0</v>
      </c>
      <c r="AM319" s="19" t="s">
        <v>82</v>
      </c>
      <c r="AN319">
        <v>43.95</v>
      </c>
      <c r="AO319">
        <v>0</v>
      </c>
      <c r="AP319">
        <v>43.95</v>
      </c>
      <c r="AQ319">
        <v>43.95</v>
      </c>
      <c r="AR319" s="19" t="s">
        <v>82</v>
      </c>
      <c r="AS319">
        <v>0</v>
      </c>
      <c r="AT319" s="20">
        <f>IF(t_ExtractAll[[#This Row],[Currency]]="GBP",t_ExtractAll[[#This Row],[Claimed Amount]]*$BD$2,IF(t_ExtractAll[[#This Row],[Currency]]="USD",t_ExtractAll[[#This Row],[Claimed Amount]]*$BD$3,IF(t_ExtractAll[[#This Row],[Currency]]="MXN",t_ExtractAll[[#This Row],[Claimed Amount]]*$BD$4,t_ExtractAll[[#This Row],[Claimed Amount]])))</f>
        <v>43.95</v>
      </c>
      <c r="AU319" s="20">
        <f>IF(t_ExtractAll[[#This Row],[Currency2]]="GBP",t_ExtractAll[[#This Row],[Accruals Plant]]*$BD$2,IF(t_ExtractAll[[#This Row],[Currency2]]="USD",t_ExtractAll[[#This Row],[Accruals Plant]]*$BD$3,IF(t_ExtractAll[[#This Row],[Currency2]]="MXN",t_ExtractAll[[#This Row],[Accruals Plant]]*$BD$4,t_ExtractAll[[#This Row],[Accruals Plant]])))</f>
        <v>43.95</v>
      </c>
      <c r="AV319" s="20">
        <f>IF(t_ExtractAll[[#This Row],[IMD_Currency]]="GBP",t_ExtractAll[[#This Row],[Accruals ABII]]*$BD$2,IF(t_ExtractAll[[#This Row],[IMD_Currency]]="USD",t_ExtractAll[[#This Row],[Accruals ABII]]*$BD$3,t_ExtractAll[[#This Row],[Accruals ABII]]))</f>
        <v>0</v>
      </c>
      <c r="AW319" s="20">
        <f>IF(t_ExtractAll[[#This Row],[Currency2]]="GBP",t_ExtractAll[[#This Row],[PlantAmountAccepted]]*$BD$2,IF(t_ExtractAll[[#This Row],[Currency2]]="USD",t_ExtractAll[[#This Row],[PlantAmountAccepted]]*$BD$3,IF(t_ExtractAll[[#This Row],[Currency2]]="MXN",t_ExtractAll[[#This Row],[PlantAmountAccepted]]*$BD$4,t_ExtractAll[[#This Row],[PlantAmountAccepted]])))</f>
        <v>43.95</v>
      </c>
      <c r="AX319" s="20">
        <f>IF(t_ExtractAll[[#This Row],[IMD_Currency]]="GBP",t_ExtractAll[[#This Row],[Amount Accepted (ABII)]]*$BD$2,IF(t_ExtractAll[[#This Row],[IMD_Currency]]="USD",t_ExtractAll[[#This Row],[Amount Accepted (ABII)]]*$BD$3,t_ExtractAll[[#This Row],[Amount Accepted (ABII)]]))</f>
        <v>0</v>
      </c>
      <c r="AY319" s="20">
        <f>IF((t_ExtractAll[[#This Row],[Amount Accepted ABII '[EUR']]]-t_ExtractAll[[#This Row],[Amount Accepted Plant '[EUR']]])&lt;0,0,t_ExtractAll[[#This Row],[Amount Accepted ABII '[EUR']]]-t_ExtractAll[[#This Row],[Amount Accepted Plant '[EUR']]])</f>
        <v>0</v>
      </c>
      <c r="AZ3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0" spans="1:52" ht="14.25" hidden="1" customHeight="1" x14ac:dyDescent="0.25">
      <c r="A320" t="s">
        <v>1918</v>
      </c>
      <c r="B320" s="16">
        <v>42451</v>
      </c>
      <c r="C320" s="16">
        <v>42508</v>
      </c>
      <c r="D320" s="16">
        <v>42508</v>
      </c>
      <c r="E320">
        <v>2016280</v>
      </c>
      <c r="F320" t="s">
        <v>64</v>
      </c>
      <c r="G320" t="s">
        <v>65</v>
      </c>
      <c r="H320" t="s">
        <v>287</v>
      </c>
      <c r="I320" t="s">
        <v>67</v>
      </c>
      <c r="J320" t="s">
        <v>68</v>
      </c>
      <c r="K320" t="s">
        <v>69</v>
      </c>
      <c r="L320" t="s">
        <v>298</v>
      </c>
      <c r="N320" t="s">
        <v>90</v>
      </c>
      <c r="O320" t="s">
        <v>91</v>
      </c>
      <c r="P320" t="s">
        <v>1919</v>
      </c>
      <c r="Q320">
        <v>8052131</v>
      </c>
      <c r="R320" t="s">
        <v>1920</v>
      </c>
      <c r="S320">
        <v>80336873</v>
      </c>
      <c r="T320" t="s">
        <v>1921</v>
      </c>
      <c r="U320" t="s">
        <v>1922</v>
      </c>
      <c r="V320" t="s">
        <v>109</v>
      </c>
      <c r="W320">
        <v>6544</v>
      </c>
      <c r="X320" t="s">
        <v>1717</v>
      </c>
      <c r="Y320" t="s">
        <v>1648</v>
      </c>
      <c r="Z320">
        <v>2.4</v>
      </c>
      <c r="AB320" t="s">
        <v>97</v>
      </c>
      <c r="AC320" t="s">
        <v>98</v>
      </c>
      <c r="AE320" s="3"/>
      <c r="AF320" s="3"/>
      <c r="AG320">
        <v>0</v>
      </c>
      <c r="AH320" t="s">
        <v>82</v>
      </c>
      <c r="AI320" s="18">
        <v>0</v>
      </c>
      <c r="AJ320">
        <v>0</v>
      </c>
      <c r="AK320">
        <v>0</v>
      </c>
      <c r="AL320">
        <v>0</v>
      </c>
      <c r="AM320" s="19" t="s">
        <v>82</v>
      </c>
      <c r="AN320">
        <v>194.4</v>
      </c>
      <c r="AO320">
        <v>0</v>
      </c>
      <c r="AP320">
        <v>194.4</v>
      </c>
      <c r="AQ320">
        <v>194.4</v>
      </c>
      <c r="AR320" s="19" t="s">
        <v>82</v>
      </c>
      <c r="AS320">
        <v>0</v>
      </c>
      <c r="AT320" s="20">
        <f>IF(t_ExtractAll[[#This Row],[Currency]]="GBP",t_ExtractAll[[#This Row],[Claimed Amount]]*$BD$2,IF(t_ExtractAll[[#This Row],[Currency]]="USD",t_ExtractAll[[#This Row],[Claimed Amount]]*$BD$3,IF(t_ExtractAll[[#This Row],[Currency]]="MXN",t_ExtractAll[[#This Row],[Claimed Amount]]*$BD$4,t_ExtractAll[[#This Row],[Claimed Amount]])))</f>
        <v>0</v>
      </c>
      <c r="AU320" s="20">
        <f>IF(t_ExtractAll[[#This Row],[Currency2]]="GBP",t_ExtractAll[[#This Row],[Accruals Plant]]*$BD$2,IF(t_ExtractAll[[#This Row],[Currency2]]="USD",t_ExtractAll[[#This Row],[Accruals Plant]]*$BD$3,IF(t_ExtractAll[[#This Row],[Currency2]]="MXN",t_ExtractAll[[#This Row],[Accruals Plant]]*$BD$4,t_ExtractAll[[#This Row],[Accruals Plant]])))</f>
        <v>194.4</v>
      </c>
      <c r="AV320" s="20">
        <f>IF(t_ExtractAll[[#This Row],[IMD_Currency]]="GBP",t_ExtractAll[[#This Row],[Accruals ABII]]*$BD$2,IF(t_ExtractAll[[#This Row],[IMD_Currency]]="USD",t_ExtractAll[[#This Row],[Accruals ABII]]*$BD$3,t_ExtractAll[[#This Row],[Accruals ABII]]))</f>
        <v>0</v>
      </c>
      <c r="AW320" s="20">
        <f>IF(t_ExtractAll[[#This Row],[Currency2]]="GBP",t_ExtractAll[[#This Row],[PlantAmountAccepted]]*$BD$2,IF(t_ExtractAll[[#This Row],[Currency2]]="USD",t_ExtractAll[[#This Row],[PlantAmountAccepted]]*$BD$3,IF(t_ExtractAll[[#This Row],[Currency2]]="MXN",t_ExtractAll[[#This Row],[PlantAmountAccepted]]*$BD$4,t_ExtractAll[[#This Row],[PlantAmountAccepted]])))</f>
        <v>194.4</v>
      </c>
      <c r="AX320" s="20">
        <f>IF(t_ExtractAll[[#This Row],[IMD_Currency]]="GBP",t_ExtractAll[[#This Row],[Amount Accepted (ABII)]]*$BD$2,IF(t_ExtractAll[[#This Row],[IMD_Currency]]="USD",t_ExtractAll[[#This Row],[Amount Accepted (ABII)]]*$BD$3,t_ExtractAll[[#This Row],[Amount Accepted (ABII)]]))</f>
        <v>0</v>
      </c>
      <c r="AY320" s="20">
        <f>IF((t_ExtractAll[[#This Row],[Amount Accepted ABII '[EUR']]]-t_ExtractAll[[#This Row],[Amount Accepted Plant '[EUR']]])&lt;0,0,t_ExtractAll[[#This Row],[Amount Accepted ABII '[EUR']]]-t_ExtractAll[[#This Row],[Amount Accepted Plant '[EUR']]])</f>
        <v>0</v>
      </c>
      <c r="AZ3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1" spans="1:52" ht="14.25" hidden="1" customHeight="1" x14ac:dyDescent="0.25">
      <c r="A321" t="s">
        <v>1923</v>
      </c>
      <c r="B321" s="16">
        <v>42452</v>
      </c>
      <c r="C321" s="16">
        <v>42478</v>
      </c>
      <c r="D321" s="16">
        <v>42478</v>
      </c>
      <c r="E321">
        <v>2016281</v>
      </c>
      <c r="F321" t="s">
        <v>64</v>
      </c>
      <c r="G321" t="s">
        <v>241</v>
      </c>
      <c r="H321" t="s">
        <v>86</v>
      </c>
      <c r="I321" t="s">
        <v>242</v>
      </c>
      <c r="J321" t="s">
        <v>68</v>
      </c>
      <c r="K321" t="s">
        <v>69</v>
      </c>
      <c r="L321" t="s">
        <v>139</v>
      </c>
      <c r="N321" t="s">
        <v>90</v>
      </c>
      <c r="O321" t="s">
        <v>91</v>
      </c>
      <c r="P321" s="3" t="s">
        <v>1924</v>
      </c>
      <c r="Q321">
        <v>8150355</v>
      </c>
      <c r="R321" t="s">
        <v>1925</v>
      </c>
      <c r="S321">
        <v>80341808</v>
      </c>
      <c r="T321" t="s">
        <v>1926</v>
      </c>
      <c r="U321" t="s">
        <v>182</v>
      </c>
      <c r="V321" t="s">
        <v>145</v>
      </c>
      <c r="W321">
        <v>33252</v>
      </c>
      <c r="X321" t="s">
        <v>693</v>
      </c>
      <c r="Y321" t="s">
        <v>581</v>
      </c>
      <c r="Z321">
        <v>0.18</v>
      </c>
      <c r="AB321" t="s">
        <v>97</v>
      </c>
      <c r="AC321" t="s">
        <v>98</v>
      </c>
      <c r="AD321" t="s">
        <v>1927</v>
      </c>
      <c r="AE321" s="3"/>
      <c r="AF321" s="3"/>
      <c r="AG321">
        <v>0</v>
      </c>
      <c r="AH321" t="s">
        <v>82</v>
      </c>
      <c r="AI321" s="18">
        <v>0</v>
      </c>
      <c r="AJ321">
        <v>0</v>
      </c>
      <c r="AK321">
        <v>0</v>
      </c>
      <c r="AL321">
        <v>0</v>
      </c>
      <c r="AM321" s="19" t="s">
        <v>82</v>
      </c>
      <c r="AN321">
        <v>15.89</v>
      </c>
      <c r="AO321">
        <v>0</v>
      </c>
      <c r="AP321">
        <v>15.89</v>
      </c>
      <c r="AQ321">
        <v>15.89</v>
      </c>
      <c r="AR321" s="19" t="s">
        <v>82</v>
      </c>
      <c r="AS321">
        <v>0</v>
      </c>
      <c r="AT321" s="20">
        <f>IF(t_ExtractAll[[#This Row],[Currency]]="GBP",t_ExtractAll[[#This Row],[Claimed Amount]]*$BD$2,IF(t_ExtractAll[[#This Row],[Currency]]="USD",t_ExtractAll[[#This Row],[Claimed Amount]]*$BD$3,IF(t_ExtractAll[[#This Row],[Currency]]="MXN",t_ExtractAll[[#This Row],[Claimed Amount]]*$BD$4,t_ExtractAll[[#This Row],[Claimed Amount]])))</f>
        <v>0</v>
      </c>
      <c r="AU321" s="20">
        <f>IF(t_ExtractAll[[#This Row],[Currency2]]="GBP",t_ExtractAll[[#This Row],[Accruals Plant]]*$BD$2,IF(t_ExtractAll[[#This Row],[Currency2]]="USD",t_ExtractAll[[#This Row],[Accruals Plant]]*$BD$3,IF(t_ExtractAll[[#This Row],[Currency2]]="MXN",t_ExtractAll[[#This Row],[Accruals Plant]]*$BD$4,t_ExtractAll[[#This Row],[Accruals Plant]])))</f>
        <v>15.89</v>
      </c>
      <c r="AV321" s="20">
        <f>IF(t_ExtractAll[[#This Row],[IMD_Currency]]="GBP",t_ExtractAll[[#This Row],[Accruals ABII]]*$BD$2,IF(t_ExtractAll[[#This Row],[IMD_Currency]]="USD",t_ExtractAll[[#This Row],[Accruals ABII]]*$BD$3,t_ExtractAll[[#This Row],[Accruals ABII]]))</f>
        <v>0</v>
      </c>
      <c r="AW321" s="20">
        <f>IF(t_ExtractAll[[#This Row],[Currency2]]="GBP",t_ExtractAll[[#This Row],[PlantAmountAccepted]]*$BD$2,IF(t_ExtractAll[[#This Row],[Currency2]]="USD",t_ExtractAll[[#This Row],[PlantAmountAccepted]]*$BD$3,IF(t_ExtractAll[[#This Row],[Currency2]]="MXN",t_ExtractAll[[#This Row],[PlantAmountAccepted]]*$BD$4,t_ExtractAll[[#This Row],[PlantAmountAccepted]])))</f>
        <v>15.89</v>
      </c>
      <c r="AX321" s="20">
        <f>IF(t_ExtractAll[[#This Row],[IMD_Currency]]="GBP",t_ExtractAll[[#This Row],[Amount Accepted (ABII)]]*$BD$2,IF(t_ExtractAll[[#This Row],[IMD_Currency]]="USD",t_ExtractAll[[#This Row],[Amount Accepted (ABII)]]*$BD$3,t_ExtractAll[[#This Row],[Amount Accepted (ABII)]]))</f>
        <v>0</v>
      </c>
      <c r="AY321" s="20">
        <f>IF((t_ExtractAll[[#This Row],[Amount Accepted ABII '[EUR']]]-t_ExtractAll[[#This Row],[Amount Accepted Plant '[EUR']]])&lt;0,0,t_ExtractAll[[#This Row],[Amount Accepted ABII '[EUR']]]-t_ExtractAll[[#This Row],[Amount Accepted Plant '[EUR']]])</f>
        <v>0</v>
      </c>
      <c r="AZ3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2" spans="1:52" ht="14.25" hidden="1" customHeight="1" x14ac:dyDescent="0.25">
      <c r="A322" t="s">
        <v>1928</v>
      </c>
      <c r="B322" s="16">
        <v>42452</v>
      </c>
      <c r="C322" s="16">
        <v>42453</v>
      </c>
      <c r="D322" s="16">
        <v>42465</v>
      </c>
      <c r="E322">
        <v>2016282</v>
      </c>
      <c r="F322" t="s">
        <v>64</v>
      </c>
      <c r="G322" t="s">
        <v>973</v>
      </c>
      <c r="H322" t="s">
        <v>86</v>
      </c>
      <c r="I322" t="s">
        <v>307</v>
      </c>
      <c r="J322" t="s">
        <v>118</v>
      </c>
      <c r="K322" t="s">
        <v>69</v>
      </c>
      <c r="L322" t="s">
        <v>103</v>
      </c>
      <c r="N322" t="s">
        <v>90</v>
      </c>
      <c r="O322" t="s">
        <v>121</v>
      </c>
      <c r="P322" s="3" t="s">
        <v>1929</v>
      </c>
      <c r="Q322">
        <v>8519389</v>
      </c>
      <c r="R322">
        <v>16200852</v>
      </c>
      <c r="U322" t="s">
        <v>108</v>
      </c>
      <c r="V322" t="s">
        <v>109</v>
      </c>
      <c r="W322" t="s">
        <v>1930</v>
      </c>
      <c r="Y322" t="s">
        <v>1931</v>
      </c>
      <c r="Z322">
        <v>14.9688</v>
      </c>
      <c r="AB322" t="s">
        <v>79</v>
      </c>
      <c r="AC322" t="s">
        <v>127</v>
      </c>
      <c r="AD322" s="3" t="s">
        <v>1932</v>
      </c>
      <c r="AE322" s="3"/>
      <c r="AF322" s="3"/>
      <c r="AG322">
        <v>0</v>
      </c>
      <c r="AH322" t="s">
        <v>82</v>
      </c>
      <c r="AI322" s="18">
        <v>0</v>
      </c>
      <c r="AJ322">
        <v>0</v>
      </c>
      <c r="AK322">
        <v>0</v>
      </c>
      <c r="AL322">
        <v>0</v>
      </c>
      <c r="AM322" s="19" t="s">
        <v>82</v>
      </c>
      <c r="AN322">
        <v>0</v>
      </c>
      <c r="AO322">
        <v>0</v>
      </c>
      <c r="AP322">
        <v>0</v>
      </c>
      <c r="AQ322">
        <v>0</v>
      </c>
      <c r="AR322" s="19" t="s">
        <v>82</v>
      </c>
      <c r="AS322">
        <v>0</v>
      </c>
      <c r="AT322" s="20">
        <f>IF(t_ExtractAll[[#This Row],[Currency]]="GBP",t_ExtractAll[[#This Row],[Claimed Amount]]*$BD$2,IF(t_ExtractAll[[#This Row],[Currency]]="USD",t_ExtractAll[[#This Row],[Claimed Amount]]*$BD$3,IF(t_ExtractAll[[#This Row],[Currency]]="MXN",t_ExtractAll[[#This Row],[Claimed Amount]]*$BD$4,t_ExtractAll[[#This Row],[Claimed Amount]])))</f>
        <v>0</v>
      </c>
      <c r="AU322" s="20">
        <f>IF(t_ExtractAll[[#This Row],[Currency2]]="GBP",t_ExtractAll[[#This Row],[Accruals Plant]]*$BD$2,IF(t_ExtractAll[[#This Row],[Currency2]]="USD",t_ExtractAll[[#This Row],[Accruals Plant]]*$BD$3,IF(t_ExtractAll[[#This Row],[Currency2]]="MXN",t_ExtractAll[[#This Row],[Accruals Plant]]*$BD$4,t_ExtractAll[[#This Row],[Accruals Plant]])))</f>
        <v>0</v>
      </c>
      <c r="AV322" s="20">
        <f>IF(t_ExtractAll[[#This Row],[IMD_Currency]]="GBP",t_ExtractAll[[#This Row],[Accruals ABII]]*$BD$2,IF(t_ExtractAll[[#This Row],[IMD_Currency]]="USD",t_ExtractAll[[#This Row],[Accruals ABII]]*$BD$3,t_ExtractAll[[#This Row],[Accruals ABII]]))</f>
        <v>0</v>
      </c>
      <c r="AW3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2" s="20">
        <f>IF(t_ExtractAll[[#This Row],[IMD_Currency]]="GBP",t_ExtractAll[[#This Row],[Amount Accepted (ABII)]]*$BD$2,IF(t_ExtractAll[[#This Row],[IMD_Currency]]="USD",t_ExtractAll[[#This Row],[Amount Accepted (ABII)]]*$BD$3,t_ExtractAll[[#This Row],[Amount Accepted (ABII)]]))</f>
        <v>0</v>
      </c>
      <c r="AY322" s="20">
        <f>IF((t_ExtractAll[[#This Row],[Amount Accepted ABII '[EUR']]]-t_ExtractAll[[#This Row],[Amount Accepted Plant '[EUR']]])&lt;0,0,t_ExtractAll[[#This Row],[Amount Accepted ABII '[EUR']]]-t_ExtractAll[[#This Row],[Amount Accepted Plant '[EUR']]])</f>
        <v>0</v>
      </c>
      <c r="AZ3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3" spans="1:52" ht="14.25" hidden="1" customHeight="1" x14ac:dyDescent="0.25">
      <c r="A323" t="s">
        <v>449</v>
      </c>
      <c r="B323" s="16">
        <v>42451</v>
      </c>
      <c r="C323" s="16">
        <v>42601</v>
      </c>
      <c r="D323" s="16">
        <v>42601</v>
      </c>
      <c r="E323">
        <v>2016284</v>
      </c>
      <c r="F323" t="s">
        <v>64</v>
      </c>
      <c r="G323" t="s">
        <v>396</v>
      </c>
      <c r="H323" t="s">
        <v>86</v>
      </c>
      <c r="I323" t="s">
        <v>117</v>
      </c>
      <c r="J323" t="s">
        <v>68</v>
      </c>
      <c r="K323" t="s">
        <v>88</v>
      </c>
      <c r="L323" t="s">
        <v>1237</v>
      </c>
      <c r="N323" t="s">
        <v>161</v>
      </c>
      <c r="O323" t="s">
        <v>131</v>
      </c>
      <c r="P323" t="s">
        <v>1933</v>
      </c>
      <c r="Q323">
        <v>8364599</v>
      </c>
      <c r="R323">
        <v>4504634479</v>
      </c>
      <c r="S323">
        <v>80362816</v>
      </c>
      <c r="T323" t="s">
        <v>1934</v>
      </c>
      <c r="U323" t="s">
        <v>398</v>
      </c>
      <c r="V323" t="s">
        <v>76</v>
      </c>
      <c r="W323">
        <v>53954</v>
      </c>
      <c r="X323" t="s">
        <v>1935</v>
      </c>
      <c r="Y323" t="s">
        <v>1936</v>
      </c>
      <c r="Z323">
        <v>143.136</v>
      </c>
      <c r="AB323" t="s">
        <v>97</v>
      </c>
      <c r="AC323" t="s">
        <v>98</v>
      </c>
      <c r="AE323" s="3"/>
      <c r="AF323" s="3"/>
      <c r="AG323">
        <v>0</v>
      </c>
      <c r="AH323" t="s">
        <v>82</v>
      </c>
      <c r="AI323" s="18">
        <v>0</v>
      </c>
      <c r="AJ323">
        <v>0</v>
      </c>
      <c r="AK323">
        <v>0</v>
      </c>
      <c r="AM323" s="19" t="s">
        <v>82</v>
      </c>
      <c r="AN323">
        <v>0</v>
      </c>
      <c r="AO323">
        <v>0</v>
      </c>
      <c r="AP323">
        <v>0</v>
      </c>
      <c r="AR323" s="19" t="s">
        <v>82</v>
      </c>
      <c r="AS323">
        <v>0</v>
      </c>
      <c r="AT323" s="20">
        <f>IF(t_ExtractAll[[#This Row],[Currency]]="GBP",t_ExtractAll[[#This Row],[Claimed Amount]]*$BD$2,IF(t_ExtractAll[[#This Row],[Currency]]="USD",t_ExtractAll[[#This Row],[Claimed Amount]]*$BD$3,IF(t_ExtractAll[[#This Row],[Currency]]="MXN",t_ExtractAll[[#This Row],[Claimed Amount]]*$BD$4,t_ExtractAll[[#This Row],[Claimed Amount]])))</f>
        <v>0</v>
      </c>
      <c r="AU323" s="20">
        <f>IF(t_ExtractAll[[#This Row],[Currency2]]="GBP",t_ExtractAll[[#This Row],[Accruals Plant]]*$BD$2,IF(t_ExtractAll[[#This Row],[Currency2]]="USD",t_ExtractAll[[#This Row],[Accruals Plant]]*$BD$3,IF(t_ExtractAll[[#This Row],[Currency2]]="MXN",t_ExtractAll[[#This Row],[Accruals Plant]]*$BD$4,t_ExtractAll[[#This Row],[Accruals Plant]])))</f>
        <v>0</v>
      </c>
      <c r="AV323" s="20">
        <f>IF(t_ExtractAll[[#This Row],[IMD_Currency]]="GBP",t_ExtractAll[[#This Row],[Accruals ABII]]*$BD$2,IF(t_ExtractAll[[#This Row],[IMD_Currency]]="USD",t_ExtractAll[[#This Row],[Accruals ABII]]*$BD$3,t_ExtractAll[[#This Row],[Accruals ABII]]))</f>
        <v>0</v>
      </c>
      <c r="AW3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3" s="20">
        <f>IF(t_ExtractAll[[#This Row],[IMD_Currency]]="GBP",t_ExtractAll[[#This Row],[Amount Accepted (ABII)]]*$BD$2,IF(t_ExtractAll[[#This Row],[IMD_Currency]]="USD",t_ExtractAll[[#This Row],[Amount Accepted (ABII)]]*$BD$3,t_ExtractAll[[#This Row],[Amount Accepted (ABII)]]))</f>
        <v>0</v>
      </c>
      <c r="AY323" s="20">
        <f>IF((t_ExtractAll[[#This Row],[Amount Accepted ABII '[EUR']]]-t_ExtractAll[[#This Row],[Amount Accepted Plant '[EUR']]])&lt;0,0,t_ExtractAll[[#This Row],[Amount Accepted ABII '[EUR']]]-t_ExtractAll[[#This Row],[Amount Accepted Plant '[EUR']]])</f>
        <v>0</v>
      </c>
      <c r="AZ3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4" spans="1:52" ht="14.25" hidden="1" customHeight="1" x14ac:dyDescent="0.25">
      <c r="A324" t="s">
        <v>1937</v>
      </c>
      <c r="B324" s="16">
        <v>42453</v>
      </c>
      <c r="C324" s="16">
        <v>42590</v>
      </c>
      <c r="D324" s="16">
        <v>42590</v>
      </c>
      <c r="E324">
        <v>2016285</v>
      </c>
      <c r="F324" t="s">
        <v>64</v>
      </c>
      <c r="G324" t="s">
        <v>266</v>
      </c>
      <c r="H324" t="s">
        <v>86</v>
      </c>
      <c r="I324" t="s">
        <v>258</v>
      </c>
      <c r="J324" t="s">
        <v>68</v>
      </c>
      <c r="K324" t="s">
        <v>88</v>
      </c>
      <c r="L324" t="s">
        <v>119</v>
      </c>
      <c r="N324" t="s">
        <v>90</v>
      </c>
      <c r="O324" t="s">
        <v>738</v>
      </c>
      <c r="P324" s="3" t="s">
        <v>1938</v>
      </c>
      <c r="Q324">
        <v>8349166</v>
      </c>
      <c r="R324" t="s">
        <v>1939</v>
      </c>
      <c r="S324" t="s">
        <v>1940</v>
      </c>
      <c r="U324" t="s">
        <v>269</v>
      </c>
      <c r="V324" t="s">
        <v>117</v>
      </c>
      <c r="W324">
        <v>52683</v>
      </c>
      <c r="X324" t="s">
        <v>1747</v>
      </c>
      <c r="Y324" t="s">
        <v>1941</v>
      </c>
      <c r="Z324">
        <v>214.82496</v>
      </c>
      <c r="AB324" t="s">
        <v>97</v>
      </c>
      <c r="AC324" t="s">
        <v>743</v>
      </c>
      <c r="AD324" t="s">
        <v>1942</v>
      </c>
      <c r="AE324" s="3"/>
      <c r="AF324" s="3"/>
      <c r="AG324">
        <v>0</v>
      </c>
      <c r="AH324" t="s">
        <v>82</v>
      </c>
      <c r="AI324" s="18">
        <v>0</v>
      </c>
      <c r="AJ324">
        <v>0</v>
      </c>
      <c r="AK324">
        <v>0</v>
      </c>
      <c r="AM324" s="19" t="s">
        <v>82</v>
      </c>
      <c r="AN324">
        <v>0</v>
      </c>
      <c r="AO324">
        <v>0</v>
      </c>
      <c r="AP324">
        <v>0</v>
      </c>
      <c r="AR324" s="19" t="s">
        <v>82</v>
      </c>
      <c r="AS324">
        <v>0</v>
      </c>
      <c r="AT324" s="20">
        <f>IF(t_ExtractAll[[#This Row],[Currency]]="GBP",t_ExtractAll[[#This Row],[Claimed Amount]]*$BD$2,IF(t_ExtractAll[[#This Row],[Currency]]="USD",t_ExtractAll[[#This Row],[Claimed Amount]]*$BD$3,IF(t_ExtractAll[[#This Row],[Currency]]="MXN",t_ExtractAll[[#This Row],[Claimed Amount]]*$BD$4,t_ExtractAll[[#This Row],[Claimed Amount]])))</f>
        <v>0</v>
      </c>
      <c r="AU324" s="20">
        <f>IF(t_ExtractAll[[#This Row],[Currency2]]="GBP",t_ExtractAll[[#This Row],[Accruals Plant]]*$BD$2,IF(t_ExtractAll[[#This Row],[Currency2]]="USD",t_ExtractAll[[#This Row],[Accruals Plant]]*$BD$3,IF(t_ExtractAll[[#This Row],[Currency2]]="MXN",t_ExtractAll[[#This Row],[Accruals Plant]]*$BD$4,t_ExtractAll[[#This Row],[Accruals Plant]])))</f>
        <v>0</v>
      </c>
      <c r="AV324" s="20">
        <f>IF(t_ExtractAll[[#This Row],[IMD_Currency]]="GBP",t_ExtractAll[[#This Row],[Accruals ABII]]*$BD$2,IF(t_ExtractAll[[#This Row],[IMD_Currency]]="USD",t_ExtractAll[[#This Row],[Accruals ABII]]*$BD$3,t_ExtractAll[[#This Row],[Accruals ABII]]))</f>
        <v>0</v>
      </c>
      <c r="AW3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4" s="20">
        <f>IF(t_ExtractAll[[#This Row],[IMD_Currency]]="GBP",t_ExtractAll[[#This Row],[Amount Accepted (ABII)]]*$BD$2,IF(t_ExtractAll[[#This Row],[IMD_Currency]]="USD",t_ExtractAll[[#This Row],[Amount Accepted (ABII)]]*$BD$3,t_ExtractAll[[#This Row],[Amount Accepted (ABII)]]))</f>
        <v>0</v>
      </c>
      <c r="AY324" s="20">
        <f>IF((t_ExtractAll[[#This Row],[Amount Accepted ABII '[EUR']]]-t_ExtractAll[[#This Row],[Amount Accepted Plant '[EUR']]])&lt;0,0,t_ExtractAll[[#This Row],[Amount Accepted ABII '[EUR']]]-t_ExtractAll[[#This Row],[Amount Accepted Plant '[EUR']]])</f>
        <v>0</v>
      </c>
      <c r="AZ3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5" spans="1:52" ht="14.25" hidden="1" customHeight="1" x14ac:dyDescent="0.25">
      <c r="A325" t="s">
        <v>1943</v>
      </c>
      <c r="B325" s="16">
        <v>42453</v>
      </c>
      <c r="C325" s="16">
        <v>42471</v>
      </c>
      <c r="D325" s="16">
        <v>42471</v>
      </c>
      <c r="E325">
        <v>2016286</v>
      </c>
      <c r="F325" t="s">
        <v>64</v>
      </c>
      <c r="G325" t="s">
        <v>396</v>
      </c>
      <c r="H325" t="s">
        <v>1695</v>
      </c>
      <c r="I325" t="s">
        <v>117</v>
      </c>
      <c r="J325" t="s">
        <v>68</v>
      </c>
      <c r="K325" t="s">
        <v>69</v>
      </c>
      <c r="L325" t="s">
        <v>139</v>
      </c>
      <c r="N325" t="s">
        <v>90</v>
      </c>
      <c r="O325" t="s">
        <v>91</v>
      </c>
      <c r="P325" t="s">
        <v>1944</v>
      </c>
      <c r="Q325">
        <v>8343628</v>
      </c>
      <c r="R325">
        <v>4504630656</v>
      </c>
      <c r="S325">
        <v>80359644</v>
      </c>
      <c r="U325" t="s">
        <v>144</v>
      </c>
      <c r="V325" t="s">
        <v>145</v>
      </c>
      <c r="W325">
        <v>48982</v>
      </c>
      <c r="X325" t="s">
        <v>1945</v>
      </c>
      <c r="Y325" t="s">
        <v>1946</v>
      </c>
      <c r="Z325">
        <v>11.4048</v>
      </c>
      <c r="AB325" t="s">
        <v>97</v>
      </c>
      <c r="AC325" t="s">
        <v>98</v>
      </c>
      <c r="AD325" s="3" t="s">
        <v>1947</v>
      </c>
      <c r="AE325" s="3"/>
      <c r="AF325" s="3"/>
      <c r="AG325">
        <v>0</v>
      </c>
      <c r="AH325" t="s">
        <v>82</v>
      </c>
      <c r="AI325" s="18">
        <v>0</v>
      </c>
      <c r="AJ325">
        <v>0</v>
      </c>
      <c r="AK325">
        <v>0</v>
      </c>
      <c r="AL325">
        <v>0</v>
      </c>
      <c r="AM325" s="19" t="s">
        <v>82</v>
      </c>
      <c r="AN325">
        <v>0</v>
      </c>
      <c r="AO325">
        <v>35</v>
      </c>
      <c r="AP325">
        <v>35</v>
      </c>
      <c r="AQ325">
        <v>35</v>
      </c>
      <c r="AR325" s="19" t="s">
        <v>100</v>
      </c>
      <c r="AS325">
        <v>0</v>
      </c>
      <c r="AT325" s="20">
        <f>IF(t_ExtractAll[[#This Row],[Currency]]="GBP",t_ExtractAll[[#This Row],[Claimed Amount]]*$BD$2,IF(t_ExtractAll[[#This Row],[Currency]]="USD",t_ExtractAll[[#This Row],[Claimed Amount]]*$BD$3,IF(t_ExtractAll[[#This Row],[Currency]]="MXN",t_ExtractAll[[#This Row],[Claimed Amount]]*$BD$4,t_ExtractAll[[#This Row],[Claimed Amount]])))</f>
        <v>0</v>
      </c>
      <c r="AU325" s="20">
        <f>IF(t_ExtractAll[[#This Row],[Currency2]]="GBP",t_ExtractAll[[#This Row],[Accruals Plant]]*$BD$2,IF(t_ExtractAll[[#This Row],[Currency2]]="USD",t_ExtractAll[[#This Row],[Accruals Plant]]*$BD$3,IF(t_ExtractAll[[#This Row],[Currency2]]="MXN",t_ExtractAll[[#This Row],[Accruals Plant]]*$BD$4,t_ExtractAll[[#This Row],[Accruals Plant]])))</f>
        <v>32.021500000000003</v>
      </c>
      <c r="AV325" s="20">
        <f>IF(t_ExtractAll[[#This Row],[IMD_Currency]]="GBP",t_ExtractAll[[#This Row],[Accruals ABII]]*$BD$2,IF(t_ExtractAll[[#This Row],[IMD_Currency]]="USD",t_ExtractAll[[#This Row],[Accruals ABII]]*$BD$3,t_ExtractAll[[#This Row],[Accruals ABII]]))</f>
        <v>0</v>
      </c>
      <c r="AW325" s="20">
        <f>IF(t_ExtractAll[[#This Row],[Currency2]]="GBP",t_ExtractAll[[#This Row],[PlantAmountAccepted]]*$BD$2,IF(t_ExtractAll[[#This Row],[Currency2]]="USD",t_ExtractAll[[#This Row],[PlantAmountAccepted]]*$BD$3,IF(t_ExtractAll[[#This Row],[Currency2]]="MXN",t_ExtractAll[[#This Row],[PlantAmountAccepted]]*$BD$4,t_ExtractAll[[#This Row],[PlantAmountAccepted]])))</f>
        <v>32.021500000000003</v>
      </c>
      <c r="AX325" s="20">
        <f>IF(t_ExtractAll[[#This Row],[IMD_Currency]]="GBP",t_ExtractAll[[#This Row],[Amount Accepted (ABII)]]*$BD$2,IF(t_ExtractAll[[#This Row],[IMD_Currency]]="USD",t_ExtractAll[[#This Row],[Amount Accepted (ABII)]]*$BD$3,t_ExtractAll[[#This Row],[Amount Accepted (ABII)]]))</f>
        <v>0</v>
      </c>
      <c r="AY325" s="20">
        <f>IF((t_ExtractAll[[#This Row],[Amount Accepted ABII '[EUR']]]-t_ExtractAll[[#This Row],[Amount Accepted Plant '[EUR']]])&lt;0,0,t_ExtractAll[[#This Row],[Amount Accepted ABII '[EUR']]]-t_ExtractAll[[#This Row],[Amount Accepted Plant '[EUR']]])</f>
        <v>0</v>
      </c>
      <c r="AZ3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6" spans="1:52" ht="14.25" hidden="1" customHeight="1" x14ac:dyDescent="0.25">
      <c r="A326" t="s">
        <v>1948</v>
      </c>
      <c r="B326" s="16">
        <v>42452</v>
      </c>
      <c r="C326" s="16">
        <v>42529</v>
      </c>
      <c r="D326" s="16">
        <v>42529</v>
      </c>
      <c r="E326">
        <v>2016287</v>
      </c>
      <c r="F326" t="s">
        <v>64</v>
      </c>
      <c r="G326" t="s">
        <v>450</v>
      </c>
      <c r="I326" t="s">
        <v>452</v>
      </c>
      <c r="J326" t="s">
        <v>68</v>
      </c>
      <c r="K326" t="s">
        <v>88</v>
      </c>
      <c r="L326" t="s">
        <v>1834</v>
      </c>
      <c r="N326" t="s">
        <v>161</v>
      </c>
      <c r="O326" t="s">
        <v>162</v>
      </c>
      <c r="P326" t="s">
        <v>1949</v>
      </c>
      <c r="Q326" t="s">
        <v>1950</v>
      </c>
      <c r="U326" t="s">
        <v>261</v>
      </c>
      <c r="V326" t="s">
        <v>117</v>
      </c>
      <c r="Y326" t="s">
        <v>1951</v>
      </c>
      <c r="Z326">
        <v>110.32559999999999</v>
      </c>
      <c r="AB326" t="s">
        <v>112</v>
      </c>
      <c r="AC326" t="s">
        <v>164</v>
      </c>
      <c r="AD326" t="s">
        <v>1952</v>
      </c>
      <c r="AE326" s="3"/>
      <c r="AF326" s="3"/>
      <c r="AG326">
        <v>0</v>
      </c>
      <c r="AH326" t="s">
        <v>82</v>
      </c>
      <c r="AI326" s="18">
        <v>0</v>
      </c>
      <c r="AJ326">
        <v>0</v>
      </c>
      <c r="AK326">
        <v>0</v>
      </c>
      <c r="AM326" s="19" t="s">
        <v>82</v>
      </c>
      <c r="AN326">
        <v>10308.200000000001</v>
      </c>
      <c r="AO326">
        <v>0</v>
      </c>
      <c r="AP326">
        <v>10308.200000000001</v>
      </c>
      <c r="AR326" s="19" t="s">
        <v>100</v>
      </c>
      <c r="AS326">
        <v>0</v>
      </c>
      <c r="AT326" s="20">
        <f>IF(t_ExtractAll[[#This Row],[Currency]]="GBP",t_ExtractAll[[#This Row],[Claimed Amount]]*$BD$2,IF(t_ExtractAll[[#This Row],[Currency]]="USD",t_ExtractAll[[#This Row],[Claimed Amount]]*$BD$3,IF(t_ExtractAll[[#This Row],[Currency]]="MXN",t_ExtractAll[[#This Row],[Claimed Amount]]*$BD$4,t_ExtractAll[[#This Row],[Claimed Amount]])))</f>
        <v>0</v>
      </c>
      <c r="AU326" s="20">
        <f>IF(t_ExtractAll[[#This Row],[Currency2]]="GBP",t_ExtractAll[[#This Row],[Accruals Plant]]*$BD$2,IF(t_ExtractAll[[#This Row],[Currency2]]="USD",t_ExtractAll[[#This Row],[Accruals Plant]]*$BD$3,IF(t_ExtractAll[[#This Row],[Currency2]]="MXN",t_ExtractAll[[#This Row],[Accruals Plant]]*$BD$4,t_ExtractAll[[#This Row],[Accruals Plant]])))</f>
        <v>9430.9721800000007</v>
      </c>
      <c r="AV326" s="20">
        <f>IF(t_ExtractAll[[#This Row],[IMD_Currency]]="GBP",t_ExtractAll[[#This Row],[Accruals ABII]]*$BD$2,IF(t_ExtractAll[[#This Row],[IMD_Currency]]="USD",t_ExtractAll[[#This Row],[Accruals ABII]]*$BD$3,t_ExtractAll[[#This Row],[Accruals ABII]]))</f>
        <v>0</v>
      </c>
      <c r="AW3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6" s="20">
        <f>IF(t_ExtractAll[[#This Row],[IMD_Currency]]="GBP",t_ExtractAll[[#This Row],[Amount Accepted (ABII)]]*$BD$2,IF(t_ExtractAll[[#This Row],[IMD_Currency]]="USD",t_ExtractAll[[#This Row],[Amount Accepted (ABII)]]*$BD$3,t_ExtractAll[[#This Row],[Amount Accepted (ABII)]]))</f>
        <v>0</v>
      </c>
      <c r="AY326" s="20">
        <f>IF((t_ExtractAll[[#This Row],[Amount Accepted ABII '[EUR']]]-t_ExtractAll[[#This Row],[Amount Accepted Plant '[EUR']]])&lt;0,0,t_ExtractAll[[#This Row],[Amount Accepted ABII '[EUR']]]-t_ExtractAll[[#This Row],[Amount Accepted Plant '[EUR']]])</f>
        <v>0</v>
      </c>
      <c r="AZ3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7" spans="1:52" ht="14.25" hidden="1" customHeight="1" x14ac:dyDescent="0.25">
      <c r="A327" t="s">
        <v>1953</v>
      </c>
      <c r="B327" s="16">
        <v>42453</v>
      </c>
      <c r="C327" s="16">
        <v>42619</v>
      </c>
      <c r="D327" s="16">
        <v>42619</v>
      </c>
      <c r="E327">
        <v>2016288</v>
      </c>
      <c r="F327" t="s">
        <v>64</v>
      </c>
      <c r="G327" t="s">
        <v>1954</v>
      </c>
      <c r="H327" t="s">
        <v>451</v>
      </c>
      <c r="I327" t="s">
        <v>67</v>
      </c>
      <c r="J327" t="s">
        <v>68</v>
      </c>
      <c r="K327" t="s">
        <v>88</v>
      </c>
      <c r="L327" t="s">
        <v>139</v>
      </c>
      <c r="N327" t="s">
        <v>90</v>
      </c>
      <c r="O327" t="s">
        <v>738</v>
      </c>
      <c r="P327" s="3" t="s">
        <v>1955</v>
      </c>
      <c r="Q327">
        <v>8271073</v>
      </c>
      <c r="R327" t="s">
        <v>1956</v>
      </c>
      <c r="S327">
        <v>80347887</v>
      </c>
      <c r="U327" t="s">
        <v>278</v>
      </c>
      <c r="V327" t="s">
        <v>145</v>
      </c>
      <c r="W327">
        <v>47305</v>
      </c>
      <c r="X327" t="s">
        <v>697</v>
      </c>
      <c r="Y327" t="s">
        <v>1016</v>
      </c>
      <c r="Z327">
        <v>0.35676000000000002</v>
      </c>
      <c r="AB327" t="s">
        <v>97</v>
      </c>
      <c r="AC327" t="s">
        <v>743</v>
      </c>
      <c r="AD327" t="s">
        <v>1957</v>
      </c>
      <c r="AE327" s="3"/>
      <c r="AF327" s="3"/>
      <c r="AG327">
        <v>126.14</v>
      </c>
      <c r="AH327" t="s">
        <v>82</v>
      </c>
      <c r="AI327" s="18">
        <v>0</v>
      </c>
      <c r="AJ327">
        <v>126.14</v>
      </c>
      <c r="AK327">
        <v>126.14</v>
      </c>
      <c r="AM327" s="19" t="s">
        <v>82</v>
      </c>
      <c r="AN327">
        <v>0</v>
      </c>
      <c r="AO327">
        <v>126.14</v>
      </c>
      <c r="AP327">
        <v>126.14</v>
      </c>
      <c r="AR327" s="19" t="s">
        <v>82</v>
      </c>
      <c r="AS327">
        <v>0</v>
      </c>
      <c r="AT327" s="20">
        <f>IF(t_ExtractAll[[#This Row],[Currency]]="GBP",t_ExtractAll[[#This Row],[Claimed Amount]]*$BD$2,IF(t_ExtractAll[[#This Row],[Currency]]="USD",t_ExtractAll[[#This Row],[Claimed Amount]]*$BD$3,IF(t_ExtractAll[[#This Row],[Currency]]="MXN",t_ExtractAll[[#This Row],[Claimed Amount]]*$BD$4,t_ExtractAll[[#This Row],[Claimed Amount]])))</f>
        <v>126.14</v>
      </c>
      <c r="AU327" s="20">
        <f>IF(t_ExtractAll[[#This Row],[Currency2]]="GBP",t_ExtractAll[[#This Row],[Accruals Plant]]*$BD$2,IF(t_ExtractAll[[#This Row],[Currency2]]="USD",t_ExtractAll[[#This Row],[Accruals Plant]]*$BD$3,IF(t_ExtractAll[[#This Row],[Currency2]]="MXN",t_ExtractAll[[#This Row],[Accruals Plant]]*$BD$4,t_ExtractAll[[#This Row],[Accruals Plant]])))</f>
        <v>126.14</v>
      </c>
      <c r="AV327" s="20">
        <f>IF(t_ExtractAll[[#This Row],[IMD_Currency]]="GBP",t_ExtractAll[[#This Row],[Accruals ABII]]*$BD$2,IF(t_ExtractAll[[#This Row],[IMD_Currency]]="USD",t_ExtractAll[[#This Row],[Accruals ABII]]*$BD$3,t_ExtractAll[[#This Row],[Accruals ABII]]))</f>
        <v>126.14</v>
      </c>
      <c r="AW3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7" s="20">
        <f>IF(t_ExtractAll[[#This Row],[IMD_Currency]]="GBP",t_ExtractAll[[#This Row],[Amount Accepted (ABII)]]*$BD$2,IF(t_ExtractAll[[#This Row],[IMD_Currency]]="USD",t_ExtractAll[[#This Row],[Amount Accepted (ABII)]]*$BD$3,t_ExtractAll[[#This Row],[Amount Accepted (ABII)]]))</f>
        <v>0</v>
      </c>
      <c r="AY327" s="20">
        <f>IF((t_ExtractAll[[#This Row],[Amount Accepted ABII '[EUR']]]-t_ExtractAll[[#This Row],[Amount Accepted Plant '[EUR']]])&lt;0,0,t_ExtractAll[[#This Row],[Amount Accepted ABII '[EUR']]]-t_ExtractAll[[#This Row],[Amount Accepted Plant '[EUR']]])</f>
        <v>0</v>
      </c>
      <c r="AZ3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28" spans="1:52" ht="14.25" hidden="1" customHeight="1" x14ac:dyDescent="0.25">
      <c r="A328" t="s">
        <v>1958</v>
      </c>
      <c r="B328" s="16">
        <v>42451</v>
      </c>
      <c r="C328" s="16">
        <v>42667</v>
      </c>
      <c r="D328" s="16">
        <v>42667</v>
      </c>
      <c r="E328">
        <v>2016273</v>
      </c>
      <c r="F328" t="s">
        <v>64</v>
      </c>
      <c r="G328" t="s">
        <v>1954</v>
      </c>
      <c r="H328" t="s">
        <v>451</v>
      </c>
      <c r="I328" t="s">
        <v>67</v>
      </c>
      <c r="J328" t="s">
        <v>118</v>
      </c>
      <c r="K328" t="s">
        <v>88</v>
      </c>
      <c r="L328" t="s">
        <v>70</v>
      </c>
      <c r="N328" t="s">
        <v>71</v>
      </c>
      <c r="O328" t="s">
        <v>72</v>
      </c>
      <c r="P328" t="s">
        <v>1959</v>
      </c>
      <c r="Q328" t="s">
        <v>1960</v>
      </c>
      <c r="R328" t="s">
        <v>1961</v>
      </c>
      <c r="S328" t="s">
        <v>1962</v>
      </c>
      <c r="T328" t="s">
        <v>1963</v>
      </c>
      <c r="U328" t="s">
        <v>521</v>
      </c>
      <c r="V328" t="s">
        <v>145</v>
      </c>
      <c r="W328">
        <v>6199</v>
      </c>
      <c r="X328" t="s">
        <v>763</v>
      </c>
      <c r="Y328" t="s">
        <v>940</v>
      </c>
      <c r="Z328">
        <v>321.60000000000002</v>
      </c>
      <c r="AB328" t="s">
        <v>79</v>
      </c>
      <c r="AC328" t="s">
        <v>80</v>
      </c>
      <c r="AD328" t="s">
        <v>1964</v>
      </c>
      <c r="AE328" s="3"/>
      <c r="AF328" s="3"/>
      <c r="AG328">
        <v>0</v>
      </c>
      <c r="AH328" t="s">
        <v>82</v>
      </c>
      <c r="AI328" s="18">
        <v>0</v>
      </c>
      <c r="AJ328">
        <v>0</v>
      </c>
      <c r="AK328">
        <v>0</v>
      </c>
      <c r="AM328" s="19" t="s">
        <v>82</v>
      </c>
      <c r="AN328">
        <v>0</v>
      </c>
      <c r="AO328">
        <v>0</v>
      </c>
      <c r="AP328">
        <v>0</v>
      </c>
      <c r="AR328" s="19" t="s">
        <v>82</v>
      </c>
      <c r="AS328">
        <v>0</v>
      </c>
      <c r="AT328" s="20">
        <f>IF(t_ExtractAll[[#This Row],[Currency]]="GBP",t_ExtractAll[[#This Row],[Claimed Amount]]*$BD$2,IF(t_ExtractAll[[#This Row],[Currency]]="USD",t_ExtractAll[[#This Row],[Claimed Amount]]*$BD$3,IF(t_ExtractAll[[#This Row],[Currency]]="MXN",t_ExtractAll[[#This Row],[Claimed Amount]]*$BD$4,t_ExtractAll[[#This Row],[Claimed Amount]])))</f>
        <v>0</v>
      </c>
      <c r="AU328" s="20">
        <f>IF(t_ExtractAll[[#This Row],[Currency2]]="GBP",t_ExtractAll[[#This Row],[Accruals Plant]]*$BD$2,IF(t_ExtractAll[[#This Row],[Currency2]]="USD",t_ExtractAll[[#This Row],[Accruals Plant]]*$BD$3,IF(t_ExtractAll[[#This Row],[Currency2]]="MXN",t_ExtractAll[[#This Row],[Accruals Plant]]*$BD$4,t_ExtractAll[[#This Row],[Accruals Plant]])))</f>
        <v>0</v>
      </c>
      <c r="AV328" s="20">
        <f>IF(t_ExtractAll[[#This Row],[IMD_Currency]]="GBP",t_ExtractAll[[#This Row],[Accruals ABII]]*$BD$2,IF(t_ExtractAll[[#This Row],[IMD_Currency]]="USD",t_ExtractAll[[#This Row],[Accruals ABII]]*$BD$3,t_ExtractAll[[#This Row],[Accruals ABII]]))</f>
        <v>0</v>
      </c>
      <c r="AW3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8" s="20">
        <f>IF(t_ExtractAll[[#This Row],[IMD_Currency]]="GBP",t_ExtractAll[[#This Row],[Amount Accepted (ABII)]]*$BD$2,IF(t_ExtractAll[[#This Row],[IMD_Currency]]="USD",t_ExtractAll[[#This Row],[Amount Accepted (ABII)]]*$BD$3,t_ExtractAll[[#This Row],[Amount Accepted (ABII)]]))</f>
        <v>0</v>
      </c>
      <c r="AY328" s="20">
        <f>IF((t_ExtractAll[[#This Row],[Amount Accepted ABII '[EUR']]]-t_ExtractAll[[#This Row],[Amount Accepted Plant '[EUR']]])&lt;0,0,t_ExtractAll[[#This Row],[Amount Accepted ABII '[EUR']]]-t_ExtractAll[[#This Row],[Amount Accepted Plant '[EUR']]])</f>
        <v>0</v>
      </c>
      <c r="AZ3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29" spans="1:52" ht="14.25" hidden="1" customHeight="1" x14ac:dyDescent="0.25">
      <c r="A329" t="s">
        <v>1965</v>
      </c>
      <c r="B329" s="16">
        <v>42458</v>
      </c>
      <c r="C329" s="16">
        <v>42458</v>
      </c>
      <c r="D329" s="16">
        <v>42458</v>
      </c>
      <c r="E329">
        <v>2016283</v>
      </c>
      <c r="F329" t="s">
        <v>64</v>
      </c>
      <c r="G329" t="s">
        <v>305</v>
      </c>
      <c r="H329" t="s">
        <v>306</v>
      </c>
      <c r="I329" t="s">
        <v>307</v>
      </c>
      <c r="J329" t="s">
        <v>118</v>
      </c>
      <c r="K329" t="s">
        <v>69</v>
      </c>
      <c r="L329" t="s">
        <v>308</v>
      </c>
      <c r="N329" t="s">
        <v>90</v>
      </c>
      <c r="O329" t="s">
        <v>91</v>
      </c>
      <c r="P329" s="3" t="s">
        <v>1966</v>
      </c>
      <c r="Q329">
        <v>8353962</v>
      </c>
      <c r="R329" t="s">
        <v>1967</v>
      </c>
      <c r="U329" t="s">
        <v>341</v>
      </c>
      <c r="V329" t="s">
        <v>313</v>
      </c>
      <c r="W329">
        <v>35658</v>
      </c>
      <c r="X329" t="s">
        <v>342</v>
      </c>
      <c r="Y329" t="s">
        <v>1593</v>
      </c>
      <c r="Z329">
        <v>21.6</v>
      </c>
      <c r="AB329" t="s">
        <v>97</v>
      </c>
      <c r="AC329" t="s">
        <v>98</v>
      </c>
      <c r="AE329" s="3"/>
      <c r="AF329" s="3"/>
      <c r="AG329">
        <v>0</v>
      </c>
      <c r="AH329" t="s">
        <v>82</v>
      </c>
      <c r="AI329" s="18">
        <v>0</v>
      </c>
      <c r="AJ329">
        <v>0</v>
      </c>
      <c r="AK329">
        <v>0</v>
      </c>
      <c r="AL329">
        <v>0</v>
      </c>
      <c r="AM329" s="19" t="s">
        <v>82</v>
      </c>
      <c r="AN329">
        <v>0</v>
      </c>
      <c r="AO329">
        <v>0</v>
      </c>
      <c r="AP329">
        <v>0</v>
      </c>
      <c r="AQ329">
        <v>0</v>
      </c>
      <c r="AR329" s="19" t="s">
        <v>82</v>
      </c>
      <c r="AS329">
        <v>0</v>
      </c>
      <c r="AT329" s="20">
        <f>IF(t_ExtractAll[[#This Row],[Currency]]="GBP",t_ExtractAll[[#This Row],[Claimed Amount]]*$BD$2,IF(t_ExtractAll[[#This Row],[Currency]]="USD",t_ExtractAll[[#This Row],[Claimed Amount]]*$BD$3,IF(t_ExtractAll[[#This Row],[Currency]]="MXN",t_ExtractAll[[#This Row],[Claimed Amount]]*$BD$4,t_ExtractAll[[#This Row],[Claimed Amount]])))</f>
        <v>0</v>
      </c>
      <c r="AU329" s="20">
        <f>IF(t_ExtractAll[[#This Row],[Currency2]]="GBP",t_ExtractAll[[#This Row],[Accruals Plant]]*$BD$2,IF(t_ExtractAll[[#This Row],[Currency2]]="USD",t_ExtractAll[[#This Row],[Accruals Plant]]*$BD$3,IF(t_ExtractAll[[#This Row],[Currency2]]="MXN",t_ExtractAll[[#This Row],[Accruals Plant]]*$BD$4,t_ExtractAll[[#This Row],[Accruals Plant]])))</f>
        <v>0</v>
      </c>
      <c r="AV329" s="20">
        <f>IF(t_ExtractAll[[#This Row],[IMD_Currency]]="GBP",t_ExtractAll[[#This Row],[Accruals ABII]]*$BD$2,IF(t_ExtractAll[[#This Row],[IMD_Currency]]="USD",t_ExtractAll[[#This Row],[Accruals ABII]]*$BD$3,t_ExtractAll[[#This Row],[Accruals ABII]]))</f>
        <v>0</v>
      </c>
      <c r="AW3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29" s="20">
        <f>IF(t_ExtractAll[[#This Row],[IMD_Currency]]="GBP",t_ExtractAll[[#This Row],[Amount Accepted (ABII)]]*$BD$2,IF(t_ExtractAll[[#This Row],[IMD_Currency]]="USD",t_ExtractAll[[#This Row],[Amount Accepted (ABII)]]*$BD$3,t_ExtractAll[[#This Row],[Amount Accepted (ABII)]]))</f>
        <v>0</v>
      </c>
      <c r="AY329" s="20">
        <f>IF((t_ExtractAll[[#This Row],[Amount Accepted ABII '[EUR']]]-t_ExtractAll[[#This Row],[Amount Accepted Plant '[EUR']]])&lt;0,0,t_ExtractAll[[#This Row],[Amount Accepted ABII '[EUR']]]-t_ExtractAll[[#This Row],[Amount Accepted Plant '[EUR']]])</f>
        <v>0</v>
      </c>
      <c r="AZ3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0" spans="1:52" ht="14.25" hidden="1" customHeight="1" x14ac:dyDescent="0.25">
      <c r="A330" t="s">
        <v>1968</v>
      </c>
      <c r="B330" s="16">
        <v>42454</v>
      </c>
      <c r="C330" s="16">
        <v>42618</v>
      </c>
      <c r="D330" s="16">
        <v>42618</v>
      </c>
      <c r="E330">
        <v>2016289</v>
      </c>
      <c r="F330" t="s">
        <v>64</v>
      </c>
      <c r="G330" t="s">
        <v>1858</v>
      </c>
      <c r="H330" t="s">
        <v>86</v>
      </c>
      <c r="I330" t="s">
        <v>76</v>
      </c>
      <c r="J330" t="s">
        <v>68</v>
      </c>
      <c r="K330" t="s">
        <v>88</v>
      </c>
      <c r="L330" t="s">
        <v>119</v>
      </c>
      <c r="N330" t="s">
        <v>90</v>
      </c>
      <c r="O330" t="s">
        <v>91</v>
      </c>
      <c r="P330" t="s">
        <v>1969</v>
      </c>
      <c r="Q330">
        <v>8349592</v>
      </c>
      <c r="R330" t="s">
        <v>1970</v>
      </c>
      <c r="U330" t="s">
        <v>261</v>
      </c>
      <c r="V330" t="s">
        <v>117</v>
      </c>
      <c r="W330">
        <v>53096</v>
      </c>
      <c r="X330" t="s">
        <v>1971</v>
      </c>
      <c r="Z330">
        <v>131.6832</v>
      </c>
      <c r="AB330" t="s">
        <v>97</v>
      </c>
      <c r="AC330" t="s">
        <v>98</v>
      </c>
      <c r="AD330" s="3" t="s">
        <v>1972</v>
      </c>
      <c r="AE330" s="3"/>
      <c r="AF330" s="3"/>
      <c r="AG330">
        <v>0</v>
      </c>
      <c r="AH330" t="s">
        <v>82</v>
      </c>
      <c r="AI330" s="18">
        <v>0</v>
      </c>
      <c r="AJ330">
        <v>0</v>
      </c>
      <c r="AK330">
        <v>0</v>
      </c>
      <c r="AM330" s="19" t="s">
        <v>82</v>
      </c>
      <c r="AN330">
        <v>0</v>
      </c>
      <c r="AO330">
        <v>0</v>
      </c>
      <c r="AP330">
        <v>0</v>
      </c>
      <c r="AR330" s="19" t="s">
        <v>82</v>
      </c>
      <c r="AS330">
        <v>0</v>
      </c>
      <c r="AT330" s="20">
        <f>IF(t_ExtractAll[[#This Row],[Currency]]="GBP",t_ExtractAll[[#This Row],[Claimed Amount]]*$BD$2,IF(t_ExtractAll[[#This Row],[Currency]]="USD",t_ExtractAll[[#This Row],[Claimed Amount]]*$BD$3,IF(t_ExtractAll[[#This Row],[Currency]]="MXN",t_ExtractAll[[#This Row],[Claimed Amount]]*$BD$4,t_ExtractAll[[#This Row],[Claimed Amount]])))</f>
        <v>0</v>
      </c>
      <c r="AU330" s="20">
        <f>IF(t_ExtractAll[[#This Row],[Currency2]]="GBP",t_ExtractAll[[#This Row],[Accruals Plant]]*$BD$2,IF(t_ExtractAll[[#This Row],[Currency2]]="USD",t_ExtractAll[[#This Row],[Accruals Plant]]*$BD$3,IF(t_ExtractAll[[#This Row],[Currency2]]="MXN",t_ExtractAll[[#This Row],[Accruals Plant]]*$BD$4,t_ExtractAll[[#This Row],[Accruals Plant]])))</f>
        <v>0</v>
      </c>
      <c r="AV330" s="20">
        <f>IF(t_ExtractAll[[#This Row],[IMD_Currency]]="GBP",t_ExtractAll[[#This Row],[Accruals ABII]]*$BD$2,IF(t_ExtractAll[[#This Row],[IMD_Currency]]="USD",t_ExtractAll[[#This Row],[Accruals ABII]]*$BD$3,t_ExtractAll[[#This Row],[Accruals ABII]]))</f>
        <v>0</v>
      </c>
      <c r="AW3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0" s="20">
        <f>IF(t_ExtractAll[[#This Row],[IMD_Currency]]="GBP",t_ExtractAll[[#This Row],[Amount Accepted (ABII)]]*$BD$2,IF(t_ExtractAll[[#This Row],[IMD_Currency]]="USD",t_ExtractAll[[#This Row],[Amount Accepted (ABII)]]*$BD$3,t_ExtractAll[[#This Row],[Amount Accepted (ABII)]]))</f>
        <v>0</v>
      </c>
      <c r="AY330" s="20">
        <f>IF((t_ExtractAll[[#This Row],[Amount Accepted ABII '[EUR']]]-t_ExtractAll[[#This Row],[Amount Accepted Plant '[EUR']]])&lt;0,0,t_ExtractAll[[#This Row],[Amount Accepted ABII '[EUR']]]-t_ExtractAll[[#This Row],[Amount Accepted Plant '[EUR']]])</f>
        <v>0</v>
      </c>
      <c r="AZ3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1" spans="1:52" ht="14.25" hidden="1" customHeight="1" x14ac:dyDescent="0.25">
      <c r="A331" t="s">
        <v>1973</v>
      </c>
      <c r="B331" s="16">
        <v>42458</v>
      </c>
      <c r="C331" s="16">
        <v>42459</v>
      </c>
      <c r="D331" s="16">
        <v>42460</v>
      </c>
      <c r="E331">
        <v>2016290</v>
      </c>
      <c r="F331" t="s">
        <v>64</v>
      </c>
      <c r="G331" t="s">
        <v>1068</v>
      </c>
      <c r="H331" t="s">
        <v>306</v>
      </c>
      <c r="I331" t="s">
        <v>313</v>
      </c>
      <c r="J331" t="s">
        <v>118</v>
      </c>
      <c r="K331" t="s">
        <v>69</v>
      </c>
      <c r="L331" t="s">
        <v>308</v>
      </c>
      <c r="N331" t="s">
        <v>90</v>
      </c>
      <c r="O331" t="s">
        <v>331</v>
      </c>
      <c r="P331" t="s">
        <v>1974</v>
      </c>
      <c r="Q331">
        <v>8501409</v>
      </c>
      <c r="R331">
        <v>425751</v>
      </c>
      <c r="S331">
        <v>30573240</v>
      </c>
      <c r="U331" t="s">
        <v>182</v>
      </c>
      <c r="V331" t="s">
        <v>313</v>
      </c>
      <c r="W331">
        <v>3451</v>
      </c>
      <c r="X331" t="s">
        <v>1573</v>
      </c>
      <c r="Y331" t="s">
        <v>433</v>
      </c>
      <c r="Z331">
        <v>4.8</v>
      </c>
      <c r="AB331" t="s">
        <v>79</v>
      </c>
      <c r="AC331" t="s">
        <v>127</v>
      </c>
      <c r="AD331" t="s">
        <v>1975</v>
      </c>
      <c r="AE331" s="3"/>
      <c r="AF331" s="3"/>
      <c r="AG331">
        <v>463.52</v>
      </c>
      <c r="AH331" t="s">
        <v>523</v>
      </c>
      <c r="AI331" s="18">
        <v>463.52</v>
      </c>
      <c r="AJ331">
        <v>0</v>
      </c>
      <c r="AK331">
        <v>463.52</v>
      </c>
      <c r="AL331">
        <v>463.52</v>
      </c>
      <c r="AM331" s="19" t="s">
        <v>82</v>
      </c>
      <c r="AN331">
        <v>181.92</v>
      </c>
      <c r="AO331">
        <v>0</v>
      </c>
      <c r="AP331">
        <v>181.92</v>
      </c>
      <c r="AQ331">
        <v>181.92</v>
      </c>
      <c r="AR331" s="19" t="s">
        <v>523</v>
      </c>
      <c r="AS331">
        <v>0</v>
      </c>
      <c r="AT331" s="20">
        <f>IF(t_ExtractAll[[#This Row],[Currency]]="GBP",t_ExtractAll[[#This Row],[Claimed Amount]]*$BD$2,IF(t_ExtractAll[[#This Row],[Currency]]="USD",t_ExtractAll[[#This Row],[Claimed Amount]]*$BD$3,IF(t_ExtractAll[[#This Row],[Currency]]="MXN",t_ExtractAll[[#This Row],[Claimed Amount]]*$BD$4,t_ExtractAll[[#This Row],[Claimed Amount]])))</f>
        <v>548.71497599999998</v>
      </c>
      <c r="AU331" s="20">
        <f>IF(t_ExtractAll[[#This Row],[Currency2]]="GBP",t_ExtractAll[[#This Row],[Accruals Plant]]*$BD$2,IF(t_ExtractAll[[#This Row],[Currency2]]="USD",t_ExtractAll[[#This Row],[Accruals Plant]]*$BD$3,IF(t_ExtractAll[[#This Row],[Currency2]]="MXN",t_ExtractAll[[#This Row],[Accruals Plant]]*$BD$4,t_ExtractAll[[#This Row],[Accruals Plant]])))</f>
        <v>215.35689599999998</v>
      </c>
      <c r="AV331" s="20">
        <f>IF(t_ExtractAll[[#This Row],[IMD_Currency]]="GBP",t_ExtractAll[[#This Row],[Accruals ABII]]*$BD$2,IF(t_ExtractAll[[#This Row],[IMD_Currency]]="USD",t_ExtractAll[[#This Row],[Accruals ABII]]*$BD$3,t_ExtractAll[[#This Row],[Accruals ABII]]))</f>
        <v>463.52</v>
      </c>
      <c r="AW331" s="20">
        <f>IF(t_ExtractAll[[#This Row],[Currency2]]="GBP",t_ExtractAll[[#This Row],[PlantAmountAccepted]]*$BD$2,IF(t_ExtractAll[[#This Row],[Currency2]]="USD",t_ExtractAll[[#This Row],[PlantAmountAccepted]]*$BD$3,IF(t_ExtractAll[[#This Row],[Currency2]]="MXN",t_ExtractAll[[#This Row],[PlantAmountAccepted]]*$BD$4,t_ExtractAll[[#This Row],[PlantAmountAccepted]])))</f>
        <v>215.35689599999998</v>
      </c>
      <c r="AX331" s="20">
        <f>IF(t_ExtractAll[[#This Row],[IMD_Currency]]="GBP",t_ExtractAll[[#This Row],[Amount Accepted (ABII)]]*$BD$2,IF(t_ExtractAll[[#This Row],[IMD_Currency]]="USD",t_ExtractAll[[#This Row],[Amount Accepted (ABII)]]*$BD$3,t_ExtractAll[[#This Row],[Amount Accepted (ABII)]]))</f>
        <v>463.52</v>
      </c>
      <c r="AY331" s="20">
        <f>IF((t_ExtractAll[[#This Row],[Amount Accepted ABII '[EUR']]]-t_ExtractAll[[#This Row],[Amount Accepted Plant '[EUR']]])&lt;0,0,t_ExtractAll[[#This Row],[Amount Accepted ABII '[EUR']]]-t_ExtractAll[[#This Row],[Amount Accepted Plant '[EUR']]])</f>
        <v>248.163104</v>
      </c>
      <c r="AZ3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32" spans="1:52" ht="14.25" hidden="1" customHeight="1" x14ac:dyDescent="0.25">
      <c r="A332" t="s">
        <v>1976</v>
      </c>
      <c r="B332" s="16">
        <v>42458</v>
      </c>
      <c r="C332" s="16">
        <v>42488</v>
      </c>
      <c r="D332" s="16">
        <v>42488</v>
      </c>
      <c r="E332">
        <v>2016291</v>
      </c>
      <c r="F332" t="s">
        <v>64</v>
      </c>
      <c r="G332" t="s">
        <v>65</v>
      </c>
      <c r="H332" t="s">
        <v>86</v>
      </c>
      <c r="I332" t="s">
        <v>67</v>
      </c>
      <c r="J332" t="s">
        <v>68</v>
      </c>
      <c r="K332" t="s">
        <v>88</v>
      </c>
      <c r="L332" t="s">
        <v>139</v>
      </c>
      <c r="N332" t="s">
        <v>90</v>
      </c>
      <c r="O332" t="s">
        <v>91</v>
      </c>
      <c r="P332" t="s">
        <v>1977</v>
      </c>
      <c r="Q332" t="s">
        <v>1978</v>
      </c>
      <c r="R332" t="s">
        <v>1979</v>
      </c>
      <c r="S332" t="s">
        <v>1980</v>
      </c>
      <c r="T332" t="s">
        <v>1981</v>
      </c>
      <c r="U332" t="s">
        <v>1197</v>
      </c>
      <c r="V332" t="s">
        <v>145</v>
      </c>
      <c r="W332">
        <v>19971</v>
      </c>
      <c r="X332" t="s">
        <v>1198</v>
      </c>
      <c r="Y332" t="s">
        <v>1982</v>
      </c>
      <c r="Z332">
        <v>0.2</v>
      </c>
      <c r="AB332" t="s">
        <v>97</v>
      </c>
      <c r="AC332" t="s">
        <v>98</v>
      </c>
      <c r="AE332" s="3"/>
      <c r="AF332" s="3"/>
      <c r="AG332">
        <v>0</v>
      </c>
      <c r="AH332" t="s">
        <v>82</v>
      </c>
      <c r="AI332" s="18">
        <v>0</v>
      </c>
      <c r="AJ332">
        <v>0</v>
      </c>
      <c r="AK332">
        <v>0</v>
      </c>
      <c r="AM332" s="19" t="s">
        <v>82</v>
      </c>
      <c r="AN332">
        <v>0</v>
      </c>
      <c r="AO332">
        <v>0</v>
      </c>
      <c r="AP332">
        <v>0</v>
      </c>
      <c r="AR332" s="19" t="s">
        <v>82</v>
      </c>
      <c r="AS332">
        <v>0</v>
      </c>
      <c r="AT332" s="20">
        <f>IF(t_ExtractAll[[#This Row],[Currency]]="GBP",t_ExtractAll[[#This Row],[Claimed Amount]]*$BD$2,IF(t_ExtractAll[[#This Row],[Currency]]="USD",t_ExtractAll[[#This Row],[Claimed Amount]]*$BD$3,IF(t_ExtractAll[[#This Row],[Currency]]="MXN",t_ExtractAll[[#This Row],[Claimed Amount]]*$BD$4,t_ExtractAll[[#This Row],[Claimed Amount]])))</f>
        <v>0</v>
      </c>
      <c r="AU332" s="20">
        <f>IF(t_ExtractAll[[#This Row],[Currency2]]="GBP",t_ExtractAll[[#This Row],[Accruals Plant]]*$BD$2,IF(t_ExtractAll[[#This Row],[Currency2]]="USD",t_ExtractAll[[#This Row],[Accruals Plant]]*$BD$3,IF(t_ExtractAll[[#This Row],[Currency2]]="MXN",t_ExtractAll[[#This Row],[Accruals Plant]]*$BD$4,t_ExtractAll[[#This Row],[Accruals Plant]])))</f>
        <v>0</v>
      </c>
      <c r="AV332" s="20">
        <f>IF(t_ExtractAll[[#This Row],[IMD_Currency]]="GBP",t_ExtractAll[[#This Row],[Accruals ABII]]*$BD$2,IF(t_ExtractAll[[#This Row],[IMD_Currency]]="USD",t_ExtractAll[[#This Row],[Accruals ABII]]*$BD$3,t_ExtractAll[[#This Row],[Accruals ABII]]))</f>
        <v>0</v>
      </c>
      <c r="AW3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2" s="20">
        <f>IF(t_ExtractAll[[#This Row],[IMD_Currency]]="GBP",t_ExtractAll[[#This Row],[Amount Accepted (ABII)]]*$BD$2,IF(t_ExtractAll[[#This Row],[IMD_Currency]]="USD",t_ExtractAll[[#This Row],[Amount Accepted (ABII)]]*$BD$3,t_ExtractAll[[#This Row],[Amount Accepted (ABII)]]))</f>
        <v>0</v>
      </c>
      <c r="AY332" s="20">
        <f>IF((t_ExtractAll[[#This Row],[Amount Accepted ABII '[EUR']]]-t_ExtractAll[[#This Row],[Amount Accepted Plant '[EUR']]])&lt;0,0,t_ExtractAll[[#This Row],[Amount Accepted ABII '[EUR']]]-t_ExtractAll[[#This Row],[Amount Accepted Plant '[EUR']]])</f>
        <v>0</v>
      </c>
      <c r="AZ3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3" spans="1:52" ht="14.25" hidden="1" customHeight="1" x14ac:dyDescent="0.25">
      <c r="A333" t="s">
        <v>1983</v>
      </c>
      <c r="B333" s="16">
        <v>42458</v>
      </c>
      <c r="C333" s="16">
        <v>42496</v>
      </c>
      <c r="D333" s="16">
        <v>42496</v>
      </c>
      <c r="E333">
        <v>2016292</v>
      </c>
      <c r="F333" t="s">
        <v>64</v>
      </c>
      <c r="G333" t="s">
        <v>241</v>
      </c>
      <c r="H333" t="s">
        <v>86</v>
      </c>
      <c r="I333" t="s">
        <v>242</v>
      </c>
      <c r="J333" t="s">
        <v>68</v>
      </c>
      <c r="K333" t="s">
        <v>69</v>
      </c>
      <c r="L333" t="s">
        <v>139</v>
      </c>
      <c r="N333" t="s">
        <v>90</v>
      </c>
      <c r="O333" t="s">
        <v>91</v>
      </c>
      <c r="P333" s="3" t="s">
        <v>1984</v>
      </c>
      <c r="Q333">
        <v>8082151</v>
      </c>
      <c r="R333" t="s">
        <v>1985</v>
      </c>
      <c r="S333">
        <v>80348502</v>
      </c>
      <c r="T333" t="s">
        <v>1986</v>
      </c>
      <c r="U333" t="s">
        <v>182</v>
      </c>
      <c r="V333" t="s">
        <v>145</v>
      </c>
      <c r="W333">
        <v>10622</v>
      </c>
      <c r="X333" t="s">
        <v>424</v>
      </c>
      <c r="Y333" t="s">
        <v>1329</v>
      </c>
      <c r="Z333">
        <v>4.2</v>
      </c>
      <c r="AB333" t="s">
        <v>97</v>
      </c>
      <c r="AC333" t="s">
        <v>98</v>
      </c>
      <c r="AD333" t="s">
        <v>1987</v>
      </c>
      <c r="AE333" s="3"/>
      <c r="AF333" s="3"/>
      <c r="AG333">
        <v>214.08</v>
      </c>
      <c r="AH333" t="s">
        <v>82</v>
      </c>
      <c r="AI333" s="18">
        <v>0</v>
      </c>
      <c r="AJ333">
        <v>0</v>
      </c>
      <c r="AK333">
        <v>0</v>
      </c>
      <c r="AL333">
        <v>0</v>
      </c>
      <c r="AM333" s="19" t="s">
        <v>82</v>
      </c>
      <c r="AN333">
        <v>214.08</v>
      </c>
      <c r="AO333">
        <v>0</v>
      </c>
      <c r="AP333">
        <v>214.08</v>
      </c>
      <c r="AQ333">
        <v>214.08</v>
      </c>
      <c r="AR333" s="19" t="s">
        <v>82</v>
      </c>
      <c r="AS333">
        <v>0</v>
      </c>
      <c r="AT333" s="20">
        <f>IF(t_ExtractAll[[#This Row],[Currency]]="GBP",t_ExtractAll[[#This Row],[Claimed Amount]]*$BD$2,IF(t_ExtractAll[[#This Row],[Currency]]="USD",t_ExtractAll[[#This Row],[Claimed Amount]]*$BD$3,IF(t_ExtractAll[[#This Row],[Currency]]="MXN",t_ExtractAll[[#This Row],[Claimed Amount]]*$BD$4,t_ExtractAll[[#This Row],[Claimed Amount]])))</f>
        <v>214.08</v>
      </c>
      <c r="AU333" s="20">
        <f>IF(t_ExtractAll[[#This Row],[Currency2]]="GBP",t_ExtractAll[[#This Row],[Accruals Plant]]*$BD$2,IF(t_ExtractAll[[#This Row],[Currency2]]="USD",t_ExtractAll[[#This Row],[Accruals Plant]]*$BD$3,IF(t_ExtractAll[[#This Row],[Currency2]]="MXN",t_ExtractAll[[#This Row],[Accruals Plant]]*$BD$4,t_ExtractAll[[#This Row],[Accruals Plant]])))</f>
        <v>214.08</v>
      </c>
      <c r="AV333" s="20">
        <f>IF(t_ExtractAll[[#This Row],[IMD_Currency]]="GBP",t_ExtractAll[[#This Row],[Accruals ABII]]*$BD$2,IF(t_ExtractAll[[#This Row],[IMD_Currency]]="USD",t_ExtractAll[[#This Row],[Accruals ABII]]*$BD$3,t_ExtractAll[[#This Row],[Accruals ABII]]))</f>
        <v>0</v>
      </c>
      <c r="AW333" s="20">
        <f>IF(t_ExtractAll[[#This Row],[Currency2]]="GBP",t_ExtractAll[[#This Row],[PlantAmountAccepted]]*$BD$2,IF(t_ExtractAll[[#This Row],[Currency2]]="USD",t_ExtractAll[[#This Row],[PlantAmountAccepted]]*$BD$3,IF(t_ExtractAll[[#This Row],[Currency2]]="MXN",t_ExtractAll[[#This Row],[PlantAmountAccepted]]*$BD$4,t_ExtractAll[[#This Row],[PlantAmountAccepted]])))</f>
        <v>214.08</v>
      </c>
      <c r="AX333" s="20">
        <f>IF(t_ExtractAll[[#This Row],[IMD_Currency]]="GBP",t_ExtractAll[[#This Row],[Amount Accepted (ABII)]]*$BD$2,IF(t_ExtractAll[[#This Row],[IMD_Currency]]="USD",t_ExtractAll[[#This Row],[Amount Accepted (ABII)]]*$BD$3,t_ExtractAll[[#This Row],[Amount Accepted (ABII)]]))</f>
        <v>0</v>
      </c>
      <c r="AY333" s="20">
        <f>IF((t_ExtractAll[[#This Row],[Amount Accepted ABII '[EUR']]]-t_ExtractAll[[#This Row],[Amount Accepted Plant '[EUR']]])&lt;0,0,t_ExtractAll[[#This Row],[Amount Accepted ABII '[EUR']]]-t_ExtractAll[[#This Row],[Amount Accepted Plant '[EUR']]])</f>
        <v>0</v>
      </c>
      <c r="AZ3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334" spans="1:52" ht="14.25" hidden="1" customHeight="1" x14ac:dyDescent="0.25">
      <c r="A334" t="s">
        <v>1988</v>
      </c>
      <c r="B334" s="16">
        <v>42458</v>
      </c>
      <c r="C334" s="16">
        <v>42496</v>
      </c>
      <c r="D334" s="16">
        <v>42496</v>
      </c>
      <c r="E334">
        <v>2016293</v>
      </c>
      <c r="F334" t="s">
        <v>64</v>
      </c>
      <c r="G334" t="s">
        <v>241</v>
      </c>
      <c r="H334" t="s">
        <v>86</v>
      </c>
      <c r="I334" t="s">
        <v>242</v>
      </c>
      <c r="J334" t="s">
        <v>68</v>
      </c>
      <c r="K334" t="s">
        <v>69</v>
      </c>
      <c r="L334" t="s">
        <v>139</v>
      </c>
      <c r="N334" t="s">
        <v>90</v>
      </c>
      <c r="O334" t="s">
        <v>91</v>
      </c>
      <c r="P334" s="3" t="s">
        <v>1989</v>
      </c>
      <c r="Q334">
        <v>8082150</v>
      </c>
      <c r="R334" t="s">
        <v>1985</v>
      </c>
      <c r="S334">
        <v>80348501</v>
      </c>
      <c r="T334" t="s">
        <v>1990</v>
      </c>
      <c r="U334" t="s">
        <v>182</v>
      </c>
      <c r="V334" t="s">
        <v>145</v>
      </c>
      <c r="W334">
        <v>10622</v>
      </c>
      <c r="X334" t="s">
        <v>424</v>
      </c>
      <c r="Y334" t="s">
        <v>871</v>
      </c>
      <c r="Z334">
        <v>2.64</v>
      </c>
      <c r="AB334" t="s">
        <v>97</v>
      </c>
      <c r="AC334" t="s">
        <v>98</v>
      </c>
      <c r="AD334" t="s">
        <v>1991</v>
      </c>
      <c r="AE334" s="3"/>
      <c r="AF334" s="3"/>
      <c r="AG334">
        <v>0</v>
      </c>
      <c r="AH334" t="s">
        <v>82</v>
      </c>
      <c r="AI334" s="18">
        <v>0</v>
      </c>
      <c r="AJ334">
        <v>0</v>
      </c>
      <c r="AK334">
        <v>0</v>
      </c>
      <c r="AL334">
        <v>0</v>
      </c>
      <c r="AM334" s="19" t="s">
        <v>82</v>
      </c>
      <c r="AN334">
        <v>134.57</v>
      </c>
      <c r="AO334">
        <v>0</v>
      </c>
      <c r="AP334">
        <v>134.57</v>
      </c>
      <c r="AQ334">
        <v>134.57</v>
      </c>
      <c r="AR334" s="19" t="s">
        <v>82</v>
      </c>
      <c r="AS334">
        <v>0</v>
      </c>
      <c r="AT334" s="20">
        <f>IF(t_ExtractAll[[#This Row],[Currency]]="GBP",t_ExtractAll[[#This Row],[Claimed Amount]]*$BD$2,IF(t_ExtractAll[[#This Row],[Currency]]="USD",t_ExtractAll[[#This Row],[Claimed Amount]]*$BD$3,IF(t_ExtractAll[[#This Row],[Currency]]="MXN",t_ExtractAll[[#This Row],[Claimed Amount]]*$BD$4,t_ExtractAll[[#This Row],[Claimed Amount]])))</f>
        <v>0</v>
      </c>
      <c r="AU334" s="20">
        <f>IF(t_ExtractAll[[#This Row],[Currency2]]="GBP",t_ExtractAll[[#This Row],[Accruals Plant]]*$BD$2,IF(t_ExtractAll[[#This Row],[Currency2]]="USD",t_ExtractAll[[#This Row],[Accruals Plant]]*$BD$3,IF(t_ExtractAll[[#This Row],[Currency2]]="MXN",t_ExtractAll[[#This Row],[Accruals Plant]]*$BD$4,t_ExtractAll[[#This Row],[Accruals Plant]])))</f>
        <v>134.57</v>
      </c>
      <c r="AV334" s="20">
        <f>IF(t_ExtractAll[[#This Row],[IMD_Currency]]="GBP",t_ExtractAll[[#This Row],[Accruals ABII]]*$BD$2,IF(t_ExtractAll[[#This Row],[IMD_Currency]]="USD",t_ExtractAll[[#This Row],[Accruals ABII]]*$BD$3,t_ExtractAll[[#This Row],[Accruals ABII]]))</f>
        <v>0</v>
      </c>
      <c r="AW334" s="20">
        <f>IF(t_ExtractAll[[#This Row],[Currency2]]="GBP",t_ExtractAll[[#This Row],[PlantAmountAccepted]]*$BD$2,IF(t_ExtractAll[[#This Row],[Currency2]]="USD",t_ExtractAll[[#This Row],[PlantAmountAccepted]]*$BD$3,IF(t_ExtractAll[[#This Row],[Currency2]]="MXN",t_ExtractAll[[#This Row],[PlantAmountAccepted]]*$BD$4,t_ExtractAll[[#This Row],[PlantAmountAccepted]])))</f>
        <v>134.57</v>
      </c>
      <c r="AX334" s="20">
        <f>IF(t_ExtractAll[[#This Row],[IMD_Currency]]="GBP",t_ExtractAll[[#This Row],[Amount Accepted (ABII)]]*$BD$2,IF(t_ExtractAll[[#This Row],[IMD_Currency]]="USD",t_ExtractAll[[#This Row],[Amount Accepted (ABII)]]*$BD$3,t_ExtractAll[[#This Row],[Amount Accepted (ABII)]]))</f>
        <v>0</v>
      </c>
      <c r="AY334" s="20">
        <f>IF((t_ExtractAll[[#This Row],[Amount Accepted ABII '[EUR']]]-t_ExtractAll[[#This Row],[Amount Accepted Plant '[EUR']]])&lt;0,0,t_ExtractAll[[#This Row],[Amount Accepted ABII '[EUR']]]-t_ExtractAll[[#This Row],[Amount Accepted Plant '[EUR']]])</f>
        <v>0</v>
      </c>
      <c r="AZ3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5" spans="1:52" ht="14.25" hidden="1" customHeight="1" x14ac:dyDescent="0.25">
      <c r="A335" t="s">
        <v>1992</v>
      </c>
      <c r="B335" s="16">
        <v>42439</v>
      </c>
      <c r="C335" s="16">
        <v>42557</v>
      </c>
      <c r="D335" s="16">
        <v>42557</v>
      </c>
      <c r="E335">
        <v>2016294</v>
      </c>
      <c r="F335" t="s">
        <v>64</v>
      </c>
      <c r="G335" t="s">
        <v>85</v>
      </c>
      <c r="H335" t="s">
        <v>86</v>
      </c>
      <c r="I335" t="s">
        <v>87</v>
      </c>
      <c r="J335" t="s">
        <v>68</v>
      </c>
      <c r="K335" t="s">
        <v>88</v>
      </c>
      <c r="L335" t="s">
        <v>160</v>
      </c>
      <c r="N335" t="s">
        <v>161</v>
      </c>
      <c r="O335" t="s">
        <v>162</v>
      </c>
      <c r="P335" s="3" t="s">
        <v>1993</v>
      </c>
      <c r="Q335">
        <v>8096686</v>
      </c>
      <c r="R335" t="s">
        <v>1994</v>
      </c>
      <c r="S335">
        <v>80328971</v>
      </c>
      <c r="U335" t="s">
        <v>75</v>
      </c>
      <c r="V335" t="s">
        <v>76</v>
      </c>
      <c r="W335">
        <v>48382</v>
      </c>
      <c r="X335" t="s">
        <v>1995</v>
      </c>
      <c r="Y335" t="s">
        <v>1996</v>
      </c>
      <c r="Z335">
        <v>0.21299999999999999</v>
      </c>
      <c r="AB335" t="s">
        <v>112</v>
      </c>
      <c r="AC335" t="s">
        <v>164</v>
      </c>
      <c r="AD335" t="s">
        <v>1995</v>
      </c>
      <c r="AE335" s="3"/>
      <c r="AF335" s="3"/>
      <c r="AG335">
        <v>0</v>
      </c>
      <c r="AH335" t="s">
        <v>82</v>
      </c>
      <c r="AI335" s="18">
        <v>0</v>
      </c>
      <c r="AJ335">
        <v>0</v>
      </c>
      <c r="AK335">
        <v>0</v>
      </c>
      <c r="AM335" s="19" t="s">
        <v>82</v>
      </c>
      <c r="AN335">
        <v>0</v>
      </c>
      <c r="AO335">
        <v>0</v>
      </c>
      <c r="AP335">
        <v>0</v>
      </c>
      <c r="AR335" s="19" t="s">
        <v>82</v>
      </c>
      <c r="AS335">
        <v>0</v>
      </c>
      <c r="AT335" s="20">
        <f>IF(t_ExtractAll[[#This Row],[Currency]]="GBP",t_ExtractAll[[#This Row],[Claimed Amount]]*$BD$2,IF(t_ExtractAll[[#This Row],[Currency]]="USD",t_ExtractAll[[#This Row],[Claimed Amount]]*$BD$3,IF(t_ExtractAll[[#This Row],[Currency]]="MXN",t_ExtractAll[[#This Row],[Claimed Amount]]*$BD$4,t_ExtractAll[[#This Row],[Claimed Amount]])))</f>
        <v>0</v>
      </c>
      <c r="AU335" s="20">
        <f>IF(t_ExtractAll[[#This Row],[Currency2]]="GBP",t_ExtractAll[[#This Row],[Accruals Plant]]*$BD$2,IF(t_ExtractAll[[#This Row],[Currency2]]="USD",t_ExtractAll[[#This Row],[Accruals Plant]]*$BD$3,IF(t_ExtractAll[[#This Row],[Currency2]]="MXN",t_ExtractAll[[#This Row],[Accruals Plant]]*$BD$4,t_ExtractAll[[#This Row],[Accruals Plant]])))</f>
        <v>0</v>
      </c>
      <c r="AV335" s="20">
        <f>IF(t_ExtractAll[[#This Row],[IMD_Currency]]="GBP",t_ExtractAll[[#This Row],[Accruals ABII]]*$BD$2,IF(t_ExtractAll[[#This Row],[IMD_Currency]]="USD",t_ExtractAll[[#This Row],[Accruals ABII]]*$BD$3,t_ExtractAll[[#This Row],[Accruals ABII]]))</f>
        <v>0</v>
      </c>
      <c r="AW3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5" s="20">
        <f>IF(t_ExtractAll[[#This Row],[IMD_Currency]]="GBP",t_ExtractAll[[#This Row],[Amount Accepted (ABII)]]*$BD$2,IF(t_ExtractAll[[#This Row],[IMD_Currency]]="USD",t_ExtractAll[[#This Row],[Amount Accepted (ABII)]]*$BD$3,t_ExtractAll[[#This Row],[Amount Accepted (ABII)]]))</f>
        <v>0</v>
      </c>
      <c r="AY335" s="20">
        <f>IF((t_ExtractAll[[#This Row],[Amount Accepted ABII '[EUR']]]-t_ExtractAll[[#This Row],[Amount Accepted Plant '[EUR']]])&lt;0,0,t_ExtractAll[[#This Row],[Amount Accepted ABII '[EUR']]]-t_ExtractAll[[#This Row],[Amount Accepted Plant '[EUR']]])</f>
        <v>0</v>
      </c>
      <c r="AZ3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36" spans="1:52" ht="14.25" hidden="1" customHeight="1" x14ac:dyDescent="0.25">
      <c r="A336" t="s">
        <v>1997</v>
      </c>
      <c r="B336" s="16">
        <v>42459</v>
      </c>
      <c r="C336" s="16">
        <v>42551</v>
      </c>
      <c r="D336" s="16">
        <v>42551</v>
      </c>
      <c r="E336">
        <v>2016295</v>
      </c>
      <c r="F336" t="s">
        <v>64</v>
      </c>
      <c r="G336" t="s">
        <v>1998</v>
      </c>
      <c r="H336" t="s">
        <v>287</v>
      </c>
      <c r="I336" t="s">
        <v>1999</v>
      </c>
      <c r="J336" t="s">
        <v>118</v>
      </c>
      <c r="K336" t="s">
        <v>69</v>
      </c>
      <c r="L336" t="s">
        <v>70</v>
      </c>
      <c r="N336" t="s">
        <v>71</v>
      </c>
      <c r="O336" t="s">
        <v>72</v>
      </c>
      <c r="P336" t="s">
        <v>2000</v>
      </c>
      <c r="Q336" s="22">
        <v>150015000</v>
      </c>
      <c r="R336" t="s">
        <v>2001</v>
      </c>
      <c r="U336" t="s">
        <v>75</v>
      </c>
      <c r="V336" t="s">
        <v>76</v>
      </c>
      <c r="W336" t="s">
        <v>2002</v>
      </c>
      <c r="Y336" t="s">
        <v>78</v>
      </c>
      <c r="Z336">
        <v>143.136</v>
      </c>
      <c r="AB336" t="s">
        <v>79</v>
      </c>
      <c r="AC336" t="s">
        <v>80</v>
      </c>
      <c r="AD336" t="s">
        <v>2003</v>
      </c>
      <c r="AE336" s="3"/>
      <c r="AF336" s="3"/>
      <c r="AG336">
        <v>4181.6400000000003</v>
      </c>
      <c r="AH336" t="s">
        <v>82</v>
      </c>
      <c r="AI336" s="18">
        <v>0</v>
      </c>
      <c r="AJ336">
        <v>4181.6400000000003</v>
      </c>
      <c r="AK336">
        <v>4181.6400000000003</v>
      </c>
      <c r="AL336">
        <v>4181.6400000000003</v>
      </c>
      <c r="AM336" s="19" t="s">
        <v>82</v>
      </c>
      <c r="AN336">
        <v>0</v>
      </c>
      <c r="AO336">
        <v>0</v>
      </c>
      <c r="AP336">
        <v>0</v>
      </c>
      <c r="AQ336">
        <v>0</v>
      </c>
      <c r="AR336" s="19" t="s">
        <v>82</v>
      </c>
      <c r="AS336">
        <v>4181.6400000000003</v>
      </c>
      <c r="AT336" s="20">
        <f>IF(t_ExtractAll[[#This Row],[Currency]]="GBP",t_ExtractAll[[#This Row],[Claimed Amount]]*$BD$2,IF(t_ExtractAll[[#This Row],[Currency]]="USD",t_ExtractAll[[#This Row],[Claimed Amount]]*$BD$3,IF(t_ExtractAll[[#This Row],[Currency]]="MXN",t_ExtractAll[[#This Row],[Claimed Amount]]*$BD$4,t_ExtractAll[[#This Row],[Claimed Amount]])))</f>
        <v>4181.6400000000003</v>
      </c>
      <c r="AU336" s="20">
        <f>IF(t_ExtractAll[[#This Row],[Currency2]]="GBP",t_ExtractAll[[#This Row],[Accruals Plant]]*$BD$2,IF(t_ExtractAll[[#This Row],[Currency2]]="USD",t_ExtractAll[[#This Row],[Accruals Plant]]*$BD$3,IF(t_ExtractAll[[#This Row],[Currency2]]="MXN",t_ExtractAll[[#This Row],[Accruals Plant]]*$BD$4,t_ExtractAll[[#This Row],[Accruals Plant]])))</f>
        <v>0</v>
      </c>
      <c r="AV336" s="20">
        <f>IF(t_ExtractAll[[#This Row],[IMD_Currency]]="GBP",t_ExtractAll[[#This Row],[Accruals ABII]]*$BD$2,IF(t_ExtractAll[[#This Row],[IMD_Currency]]="USD",t_ExtractAll[[#This Row],[Accruals ABII]]*$BD$3,t_ExtractAll[[#This Row],[Accruals ABII]]))</f>
        <v>4181.6400000000003</v>
      </c>
      <c r="AW3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6" s="20">
        <f>IF(t_ExtractAll[[#This Row],[IMD_Currency]]="GBP",t_ExtractAll[[#This Row],[Amount Accepted (ABII)]]*$BD$2,IF(t_ExtractAll[[#This Row],[IMD_Currency]]="USD",t_ExtractAll[[#This Row],[Amount Accepted (ABII)]]*$BD$3,t_ExtractAll[[#This Row],[Amount Accepted (ABII)]]))</f>
        <v>4181.6400000000003</v>
      </c>
      <c r="AY336" s="20">
        <f>IF((t_ExtractAll[[#This Row],[Amount Accepted ABII '[EUR']]]-t_ExtractAll[[#This Row],[Amount Accepted Plant '[EUR']]])&lt;0,0,t_ExtractAll[[#This Row],[Amount Accepted ABII '[EUR']]]-t_ExtractAll[[#This Row],[Amount Accepted Plant '[EUR']]])</f>
        <v>4181.6400000000003</v>
      </c>
      <c r="AZ3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337" spans="1:52" ht="14.25" hidden="1" customHeight="1" x14ac:dyDescent="0.25">
      <c r="A337" t="s">
        <v>2004</v>
      </c>
      <c r="B337" s="16">
        <v>42443</v>
      </c>
      <c r="C337" s="16">
        <v>42465</v>
      </c>
      <c r="D337" s="16">
        <v>42626</v>
      </c>
      <c r="E337">
        <v>2016297</v>
      </c>
      <c r="F337" t="s">
        <v>64</v>
      </c>
      <c r="G337" t="s">
        <v>2005</v>
      </c>
      <c r="H337" t="s">
        <v>86</v>
      </c>
      <c r="I337" t="s">
        <v>545</v>
      </c>
      <c r="J337" t="s">
        <v>118</v>
      </c>
      <c r="K337" t="s">
        <v>88</v>
      </c>
      <c r="L337" t="s">
        <v>275</v>
      </c>
      <c r="N337" t="s">
        <v>90</v>
      </c>
      <c r="O337" t="s">
        <v>444</v>
      </c>
      <c r="P337" s="3" t="s">
        <v>2006</v>
      </c>
      <c r="Q337" t="s">
        <v>2007</v>
      </c>
      <c r="R337" t="s">
        <v>2008</v>
      </c>
      <c r="U337" t="s">
        <v>282</v>
      </c>
      <c r="V337" t="s">
        <v>109</v>
      </c>
      <c r="W337">
        <v>34066</v>
      </c>
      <c r="X337" t="s">
        <v>2009</v>
      </c>
      <c r="Y337" t="s">
        <v>940</v>
      </c>
      <c r="Z337">
        <v>212.4144</v>
      </c>
      <c r="AB337" t="s">
        <v>79</v>
      </c>
      <c r="AC337" t="s">
        <v>127</v>
      </c>
      <c r="AD337" t="s">
        <v>2010</v>
      </c>
      <c r="AE337" s="3"/>
      <c r="AF337" s="3"/>
      <c r="AG337">
        <v>60</v>
      </c>
      <c r="AH337" t="s">
        <v>82</v>
      </c>
      <c r="AI337" s="18">
        <v>0</v>
      </c>
      <c r="AJ337">
        <v>60</v>
      </c>
      <c r="AK337">
        <v>60</v>
      </c>
      <c r="AM337" s="19" t="s">
        <v>82</v>
      </c>
      <c r="AN337">
        <v>0</v>
      </c>
      <c r="AO337">
        <v>60</v>
      </c>
      <c r="AP337">
        <v>60</v>
      </c>
      <c r="AR337" s="19" t="s">
        <v>82</v>
      </c>
      <c r="AS337">
        <v>0</v>
      </c>
      <c r="AT337" s="20">
        <f>IF(t_ExtractAll[[#This Row],[Currency]]="GBP",t_ExtractAll[[#This Row],[Claimed Amount]]*$BD$2,IF(t_ExtractAll[[#This Row],[Currency]]="USD",t_ExtractAll[[#This Row],[Claimed Amount]]*$BD$3,IF(t_ExtractAll[[#This Row],[Currency]]="MXN",t_ExtractAll[[#This Row],[Claimed Amount]]*$BD$4,t_ExtractAll[[#This Row],[Claimed Amount]])))</f>
        <v>60</v>
      </c>
      <c r="AU337" s="20">
        <f>IF(t_ExtractAll[[#This Row],[Currency2]]="GBP",t_ExtractAll[[#This Row],[Accruals Plant]]*$BD$2,IF(t_ExtractAll[[#This Row],[Currency2]]="USD",t_ExtractAll[[#This Row],[Accruals Plant]]*$BD$3,IF(t_ExtractAll[[#This Row],[Currency2]]="MXN",t_ExtractAll[[#This Row],[Accruals Plant]]*$BD$4,t_ExtractAll[[#This Row],[Accruals Plant]])))</f>
        <v>60</v>
      </c>
      <c r="AV337" s="20">
        <f>IF(t_ExtractAll[[#This Row],[IMD_Currency]]="GBP",t_ExtractAll[[#This Row],[Accruals ABII]]*$BD$2,IF(t_ExtractAll[[#This Row],[IMD_Currency]]="USD",t_ExtractAll[[#This Row],[Accruals ABII]]*$BD$3,t_ExtractAll[[#This Row],[Accruals ABII]]))</f>
        <v>60</v>
      </c>
      <c r="AW3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7" s="20">
        <f>IF(t_ExtractAll[[#This Row],[IMD_Currency]]="GBP",t_ExtractAll[[#This Row],[Amount Accepted (ABII)]]*$BD$2,IF(t_ExtractAll[[#This Row],[IMD_Currency]]="USD",t_ExtractAll[[#This Row],[Amount Accepted (ABII)]]*$BD$3,t_ExtractAll[[#This Row],[Amount Accepted (ABII)]]))</f>
        <v>0</v>
      </c>
      <c r="AY337" s="20">
        <f>IF((t_ExtractAll[[#This Row],[Amount Accepted ABII '[EUR']]]-t_ExtractAll[[#This Row],[Amount Accepted Plant '[EUR']]])&lt;0,0,t_ExtractAll[[#This Row],[Amount Accepted ABII '[EUR']]]-t_ExtractAll[[#This Row],[Amount Accepted Plant '[EUR']]])</f>
        <v>0</v>
      </c>
      <c r="AZ3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338" spans="1:52" ht="14.25" hidden="1" customHeight="1" x14ac:dyDescent="0.25">
      <c r="A338" t="s">
        <v>2011</v>
      </c>
      <c r="B338" s="16">
        <v>42458</v>
      </c>
      <c r="C338" s="16">
        <v>42522</v>
      </c>
      <c r="D338" s="16">
        <v>42522</v>
      </c>
      <c r="E338">
        <v>2016298</v>
      </c>
      <c r="F338" t="s">
        <v>64</v>
      </c>
      <c r="G338" t="s">
        <v>286</v>
      </c>
      <c r="H338" t="s">
        <v>287</v>
      </c>
      <c r="I338" t="s">
        <v>288</v>
      </c>
      <c r="J338" t="s">
        <v>118</v>
      </c>
      <c r="K338" t="s">
        <v>69</v>
      </c>
      <c r="L338" t="s">
        <v>1237</v>
      </c>
      <c r="N338" t="s">
        <v>161</v>
      </c>
      <c r="O338" t="s">
        <v>91</v>
      </c>
      <c r="P338" t="s">
        <v>2012</v>
      </c>
      <c r="Q338">
        <v>8043366</v>
      </c>
      <c r="R338" t="s">
        <v>2013</v>
      </c>
      <c r="S338">
        <v>80351142</v>
      </c>
      <c r="T338" t="s">
        <v>2014</v>
      </c>
      <c r="U338" t="s">
        <v>75</v>
      </c>
      <c r="V338" t="s">
        <v>76</v>
      </c>
      <c r="W338">
        <v>51137</v>
      </c>
      <c r="X338" t="s">
        <v>293</v>
      </c>
      <c r="Y338" t="s">
        <v>2015</v>
      </c>
      <c r="Z338">
        <v>17.891999999999999</v>
      </c>
      <c r="AB338" t="s">
        <v>97</v>
      </c>
      <c r="AC338" t="s">
        <v>98</v>
      </c>
      <c r="AD338" s="3" t="s">
        <v>2016</v>
      </c>
      <c r="AE338" s="3"/>
      <c r="AF338" s="3"/>
      <c r="AG338">
        <v>2958.9</v>
      </c>
      <c r="AH338" t="s">
        <v>100</v>
      </c>
      <c r="AI338" s="18">
        <v>1608.6</v>
      </c>
      <c r="AJ338">
        <v>1350.3</v>
      </c>
      <c r="AK338">
        <v>2958.9</v>
      </c>
      <c r="AL338">
        <v>2958.9</v>
      </c>
      <c r="AM338" s="19" t="s">
        <v>82</v>
      </c>
      <c r="AN338">
        <v>0</v>
      </c>
      <c r="AO338">
        <v>0</v>
      </c>
      <c r="AP338">
        <v>0</v>
      </c>
      <c r="AQ338">
        <v>0</v>
      </c>
      <c r="AR338" s="19" t="s">
        <v>100</v>
      </c>
      <c r="AS338">
        <v>0</v>
      </c>
      <c r="AT338" s="20">
        <f>IF(t_ExtractAll[[#This Row],[Currency]]="GBP",t_ExtractAll[[#This Row],[Claimed Amount]]*$BD$2,IF(t_ExtractAll[[#This Row],[Currency]]="USD",t_ExtractAll[[#This Row],[Claimed Amount]]*$BD$3,IF(t_ExtractAll[[#This Row],[Currency]]="MXN",t_ExtractAll[[#This Row],[Claimed Amount]]*$BD$4,t_ExtractAll[[#This Row],[Claimed Amount]])))</f>
        <v>2707.0976100000003</v>
      </c>
      <c r="AU338" s="20">
        <f>IF(t_ExtractAll[[#This Row],[Currency2]]="GBP",t_ExtractAll[[#This Row],[Accruals Plant]]*$BD$2,IF(t_ExtractAll[[#This Row],[Currency2]]="USD",t_ExtractAll[[#This Row],[Accruals Plant]]*$BD$3,IF(t_ExtractAll[[#This Row],[Currency2]]="MXN",t_ExtractAll[[#This Row],[Accruals Plant]]*$BD$4,t_ExtractAll[[#This Row],[Accruals Plant]])))</f>
        <v>0</v>
      </c>
      <c r="AV338" s="20">
        <f>IF(t_ExtractAll[[#This Row],[IMD_Currency]]="GBP",t_ExtractAll[[#This Row],[Accruals ABII]]*$BD$2,IF(t_ExtractAll[[#This Row],[IMD_Currency]]="USD",t_ExtractAll[[#This Row],[Accruals ABII]]*$BD$3,t_ExtractAll[[#This Row],[Accruals ABII]]))</f>
        <v>2958.9</v>
      </c>
      <c r="AW3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8" s="20">
        <f>IF(t_ExtractAll[[#This Row],[IMD_Currency]]="GBP",t_ExtractAll[[#This Row],[Amount Accepted (ABII)]]*$BD$2,IF(t_ExtractAll[[#This Row],[IMD_Currency]]="USD",t_ExtractAll[[#This Row],[Amount Accepted (ABII)]]*$BD$3,t_ExtractAll[[#This Row],[Amount Accepted (ABII)]]))</f>
        <v>2958.9</v>
      </c>
      <c r="AY338" s="20">
        <f>IF((t_ExtractAll[[#This Row],[Amount Accepted ABII '[EUR']]]-t_ExtractAll[[#This Row],[Amount Accepted Plant '[EUR']]])&lt;0,0,t_ExtractAll[[#This Row],[Amount Accepted ABII '[EUR']]]-t_ExtractAll[[#This Row],[Amount Accepted Plant '[EUR']]])</f>
        <v>2958.9</v>
      </c>
      <c r="AZ3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339" spans="1:52" ht="14.25" hidden="1" customHeight="1" x14ac:dyDescent="0.25">
      <c r="A339" t="s">
        <v>2017</v>
      </c>
      <c r="B339" s="16">
        <v>42458</v>
      </c>
      <c r="C339" s="16">
        <v>42461</v>
      </c>
      <c r="D339" s="16">
        <v>42479</v>
      </c>
      <c r="E339">
        <v>2016299</v>
      </c>
      <c r="F339" t="s">
        <v>64</v>
      </c>
      <c r="G339" t="s">
        <v>777</v>
      </c>
      <c r="H339" t="s">
        <v>273</v>
      </c>
      <c r="I339" t="s">
        <v>778</v>
      </c>
      <c r="J339" t="s">
        <v>118</v>
      </c>
      <c r="K339" t="s">
        <v>69</v>
      </c>
      <c r="L339" t="s">
        <v>718</v>
      </c>
      <c r="N339" t="s">
        <v>161</v>
      </c>
      <c r="O339" t="s">
        <v>162</v>
      </c>
      <c r="P339" s="3" t="s">
        <v>2018</v>
      </c>
      <c r="Q339">
        <v>8505623</v>
      </c>
      <c r="R339">
        <v>4500214399</v>
      </c>
      <c r="U339" t="s">
        <v>182</v>
      </c>
      <c r="V339" t="s">
        <v>145</v>
      </c>
      <c r="W339" t="s">
        <v>2019</v>
      </c>
      <c r="Y339" t="s">
        <v>2020</v>
      </c>
      <c r="Z339">
        <v>147.19999999999999</v>
      </c>
      <c r="AB339" t="s">
        <v>112</v>
      </c>
      <c r="AC339" t="s">
        <v>164</v>
      </c>
      <c r="AD339" t="s">
        <v>2021</v>
      </c>
      <c r="AE339" s="3"/>
      <c r="AF339" s="3"/>
      <c r="AG339">
        <v>0</v>
      </c>
      <c r="AH339" t="s">
        <v>82</v>
      </c>
      <c r="AI339" s="18">
        <v>0</v>
      </c>
      <c r="AJ339">
        <v>0</v>
      </c>
      <c r="AK339">
        <v>0</v>
      </c>
      <c r="AL339">
        <v>0</v>
      </c>
      <c r="AM339" s="19" t="s">
        <v>82</v>
      </c>
      <c r="AN339">
        <v>0</v>
      </c>
      <c r="AO339">
        <v>0</v>
      </c>
      <c r="AP339">
        <v>0</v>
      </c>
      <c r="AQ339">
        <v>0</v>
      </c>
      <c r="AR339" s="19" t="s">
        <v>82</v>
      </c>
      <c r="AS339">
        <v>0</v>
      </c>
      <c r="AT339" s="20">
        <f>IF(t_ExtractAll[[#This Row],[Currency]]="GBP",t_ExtractAll[[#This Row],[Claimed Amount]]*$BD$2,IF(t_ExtractAll[[#This Row],[Currency]]="USD",t_ExtractAll[[#This Row],[Claimed Amount]]*$BD$3,IF(t_ExtractAll[[#This Row],[Currency]]="MXN",t_ExtractAll[[#This Row],[Claimed Amount]]*$BD$4,t_ExtractAll[[#This Row],[Claimed Amount]])))</f>
        <v>0</v>
      </c>
      <c r="AU339" s="20">
        <f>IF(t_ExtractAll[[#This Row],[Currency2]]="GBP",t_ExtractAll[[#This Row],[Accruals Plant]]*$BD$2,IF(t_ExtractAll[[#This Row],[Currency2]]="USD",t_ExtractAll[[#This Row],[Accruals Plant]]*$BD$3,IF(t_ExtractAll[[#This Row],[Currency2]]="MXN",t_ExtractAll[[#This Row],[Accruals Plant]]*$BD$4,t_ExtractAll[[#This Row],[Accruals Plant]])))</f>
        <v>0</v>
      </c>
      <c r="AV339" s="20">
        <f>IF(t_ExtractAll[[#This Row],[IMD_Currency]]="GBP",t_ExtractAll[[#This Row],[Accruals ABII]]*$BD$2,IF(t_ExtractAll[[#This Row],[IMD_Currency]]="USD",t_ExtractAll[[#This Row],[Accruals ABII]]*$BD$3,t_ExtractAll[[#This Row],[Accruals ABII]]))</f>
        <v>0</v>
      </c>
      <c r="AW3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39" s="20">
        <f>IF(t_ExtractAll[[#This Row],[IMD_Currency]]="GBP",t_ExtractAll[[#This Row],[Amount Accepted (ABII)]]*$BD$2,IF(t_ExtractAll[[#This Row],[IMD_Currency]]="USD",t_ExtractAll[[#This Row],[Amount Accepted (ABII)]]*$BD$3,t_ExtractAll[[#This Row],[Amount Accepted (ABII)]]))</f>
        <v>0</v>
      </c>
      <c r="AY339" s="20">
        <f>IF((t_ExtractAll[[#This Row],[Amount Accepted ABII '[EUR']]]-t_ExtractAll[[#This Row],[Amount Accepted Plant '[EUR']]])&lt;0,0,t_ExtractAll[[#This Row],[Amount Accepted ABII '[EUR']]]-t_ExtractAll[[#This Row],[Amount Accepted Plant '[EUR']]])</f>
        <v>0</v>
      </c>
      <c r="AZ3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40" spans="1:52" ht="14.25" hidden="1" customHeight="1" x14ac:dyDescent="0.25">
      <c r="A340" t="s">
        <v>2022</v>
      </c>
      <c r="B340" s="16">
        <v>42461</v>
      </c>
      <c r="C340" s="16">
        <v>42695</v>
      </c>
      <c r="D340" s="16">
        <v>42695</v>
      </c>
      <c r="E340">
        <v>2016300</v>
      </c>
      <c r="F340" t="s">
        <v>64</v>
      </c>
      <c r="G340" t="s">
        <v>1858</v>
      </c>
      <c r="H340" t="s">
        <v>86</v>
      </c>
      <c r="I340" t="s">
        <v>76</v>
      </c>
      <c r="J340" t="s">
        <v>68</v>
      </c>
      <c r="K340" t="s">
        <v>2023</v>
      </c>
      <c r="L340" t="s">
        <v>119</v>
      </c>
      <c r="M340" t="s">
        <v>2024</v>
      </c>
      <c r="N340" t="s">
        <v>90</v>
      </c>
      <c r="O340" t="s">
        <v>121</v>
      </c>
      <c r="P340" t="s">
        <v>2025</v>
      </c>
      <c r="Q340">
        <v>8401769</v>
      </c>
      <c r="R340">
        <v>80362639</v>
      </c>
      <c r="S340" t="s">
        <v>2026</v>
      </c>
      <c r="U340" t="s">
        <v>124</v>
      </c>
      <c r="V340" t="s">
        <v>117</v>
      </c>
      <c r="W340">
        <v>53998</v>
      </c>
      <c r="X340" t="s">
        <v>1861</v>
      </c>
      <c r="Y340" t="s">
        <v>2027</v>
      </c>
      <c r="Z340">
        <v>5.88</v>
      </c>
      <c r="AB340" t="s">
        <v>79</v>
      </c>
      <c r="AC340" t="s">
        <v>127</v>
      </c>
      <c r="AE340" s="3"/>
      <c r="AF340" s="3"/>
      <c r="AG340">
        <v>242.42</v>
      </c>
      <c r="AH340" t="s">
        <v>82</v>
      </c>
      <c r="AI340" s="18">
        <v>0</v>
      </c>
      <c r="AJ340">
        <v>0</v>
      </c>
      <c r="AK340">
        <v>0</v>
      </c>
      <c r="AM340" s="19" t="s">
        <v>82</v>
      </c>
      <c r="AN340">
        <v>224.42</v>
      </c>
      <c r="AO340">
        <v>0</v>
      </c>
      <c r="AP340">
        <v>224.42</v>
      </c>
      <c r="AR340" s="19" t="s">
        <v>82</v>
      </c>
      <c r="AS340">
        <v>0</v>
      </c>
      <c r="AT340" s="20">
        <f>IF(t_ExtractAll[[#This Row],[Currency]]="GBP",t_ExtractAll[[#This Row],[Claimed Amount]]*$BD$2,IF(t_ExtractAll[[#This Row],[Currency]]="USD",t_ExtractAll[[#This Row],[Claimed Amount]]*$BD$3,IF(t_ExtractAll[[#This Row],[Currency]]="MXN",t_ExtractAll[[#This Row],[Claimed Amount]]*$BD$4,t_ExtractAll[[#This Row],[Claimed Amount]])))</f>
        <v>242.42</v>
      </c>
      <c r="AU340" s="20">
        <f>IF(t_ExtractAll[[#This Row],[Currency2]]="GBP",t_ExtractAll[[#This Row],[Accruals Plant]]*$BD$2,IF(t_ExtractAll[[#This Row],[Currency2]]="USD",t_ExtractAll[[#This Row],[Accruals Plant]]*$BD$3,IF(t_ExtractAll[[#This Row],[Currency2]]="MXN",t_ExtractAll[[#This Row],[Accruals Plant]]*$BD$4,t_ExtractAll[[#This Row],[Accruals Plant]])))</f>
        <v>224.42</v>
      </c>
      <c r="AV340" s="20">
        <f>IF(t_ExtractAll[[#This Row],[IMD_Currency]]="GBP",t_ExtractAll[[#This Row],[Accruals ABII]]*$BD$2,IF(t_ExtractAll[[#This Row],[IMD_Currency]]="USD",t_ExtractAll[[#This Row],[Accruals ABII]]*$BD$3,t_ExtractAll[[#This Row],[Accruals ABII]]))</f>
        <v>0</v>
      </c>
      <c r="AW3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40" s="20">
        <f>IF(t_ExtractAll[[#This Row],[IMD_Currency]]="GBP",t_ExtractAll[[#This Row],[Amount Accepted (ABII)]]*$BD$2,IF(t_ExtractAll[[#This Row],[IMD_Currency]]="USD",t_ExtractAll[[#This Row],[Amount Accepted (ABII)]]*$BD$3,t_ExtractAll[[#This Row],[Amount Accepted (ABII)]]))</f>
        <v>0</v>
      </c>
      <c r="AY340" s="20">
        <f>IF((t_ExtractAll[[#This Row],[Amount Accepted ABII '[EUR']]]-t_ExtractAll[[#This Row],[Amount Accepted Plant '[EUR']]])&lt;0,0,t_ExtractAll[[#This Row],[Amount Accepted ABII '[EUR']]]-t_ExtractAll[[#This Row],[Amount Accepted Plant '[EUR']]])</f>
        <v>0</v>
      </c>
      <c r="AZ3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341" spans="1:52" ht="14.25" hidden="1" customHeight="1" x14ac:dyDescent="0.25">
      <c r="A341" t="s">
        <v>2028</v>
      </c>
      <c r="B341" s="16">
        <v>42459</v>
      </c>
      <c r="C341" s="16">
        <v>42542</v>
      </c>
      <c r="D341" s="16">
        <v>42542</v>
      </c>
      <c r="E341">
        <v>2016301</v>
      </c>
      <c r="F341" t="s">
        <v>64</v>
      </c>
      <c r="G341" t="s">
        <v>428</v>
      </c>
      <c r="H341" t="s">
        <v>86</v>
      </c>
      <c r="I341" t="s">
        <v>429</v>
      </c>
      <c r="J341" t="s">
        <v>118</v>
      </c>
      <c r="K341" t="s">
        <v>69</v>
      </c>
      <c r="L341" t="s">
        <v>210</v>
      </c>
      <c r="N341" t="s">
        <v>161</v>
      </c>
      <c r="O341" t="s">
        <v>177</v>
      </c>
      <c r="P341" t="s">
        <v>1141</v>
      </c>
      <c r="Q341">
        <v>8128693</v>
      </c>
      <c r="R341" t="s">
        <v>2029</v>
      </c>
      <c r="U341" t="s">
        <v>182</v>
      </c>
      <c r="V341" t="s">
        <v>145</v>
      </c>
      <c r="W341">
        <v>50385</v>
      </c>
      <c r="X341" t="s">
        <v>1150</v>
      </c>
      <c r="Y341" t="s">
        <v>552</v>
      </c>
      <c r="Z341">
        <v>2.25</v>
      </c>
      <c r="AB341" t="s">
        <v>112</v>
      </c>
      <c r="AC341" t="s">
        <v>185</v>
      </c>
      <c r="AD341" s="3" t="s">
        <v>2030</v>
      </c>
      <c r="AE341" s="3"/>
      <c r="AF341" s="3"/>
      <c r="AG341">
        <v>229.5</v>
      </c>
      <c r="AH341" t="s">
        <v>82</v>
      </c>
      <c r="AI341" s="18">
        <v>229.5</v>
      </c>
      <c r="AJ341">
        <v>0</v>
      </c>
      <c r="AK341">
        <v>229.5</v>
      </c>
      <c r="AL341">
        <v>229.5</v>
      </c>
      <c r="AM341" s="19" t="s">
        <v>82</v>
      </c>
      <c r="AN341">
        <v>188.5</v>
      </c>
      <c r="AO341">
        <v>0</v>
      </c>
      <c r="AP341">
        <v>188.5</v>
      </c>
      <c r="AQ341">
        <v>188.5</v>
      </c>
      <c r="AR341" s="19" t="s">
        <v>82</v>
      </c>
      <c r="AS341">
        <v>0</v>
      </c>
      <c r="AT341" s="20">
        <f>IF(t_ExtractAll[[#This Row],[Currency]]="GBP",t_ExtractAll[[#This Row],[Claimed Amount]]*$BD$2,IF(t_ExtractAll[[#This Row],[Currency]]="USD",t_ExtractAll[[#This Row],[Claimed Amount]]*$BD$3,IF(t_ExtractAll[[#This Row],[Currency]]="MXN",t_ExtractAll[[#This Row],[Claimed Amount]]*$BD$4,t_ExtractAll[[#This Row],[Claimed Amount]])))</f>
        <v>229.5</v>
      </c>
      <c r="AU341" s="20">
        <f>IF(t_ExtractAll[[#This Row],[Currency2]]="GBP",t_ExtractAll[[#This Row],[Accruals Plant]]*$BD$2,IF(t_ExtractAll[[#This Row],[Currency2]]="USD",t_ExtractAll[[#This Row],[Accruals Plant]]*$BD$3,IF(t_ExtractAll[[#This Row],[Currency2]]="MXN",t_ExtractAll[[#This Row],[Accruals Plant]]*$BD$4,t_ExtractAll[[#This Row],[Accruals Plant]])))</f>
        <v>188.5</v>
      </c>
      <c r="AV341" s="20">
        <f>IF(t_ExtractAll[[#This Row],[IMD_Currency]]="GBP",t_ExtractAll[[#This Row],[Accruals ABII]]*$BD$2,IF(t_ExtractAll[[#This Row],[IMD_Currency]]="USD",t_ExtractAll[[#This Row],[Accruals ABII]]*$BD$3,t_ExtractAll[[#This Row],[Accruals ABII]]))</f>
        <v>229.5</v>
      </c>
      <c r="AW341" s="20">
        <f>IF(t_ExtractAll[[#This Row],[Currency2]]="GBP",t_ExtractAll[[#This Row],[PlantAmountAccepted]]*$BD$2,IF(t_ExtractAll[[#This Row],[Currency2]]="USD",t_ExtractAll[[#This Row],[PlantAmountAccepted]]*$BD$3,IF(t_ExtractAll[[#This Row],[Currency2]]="MXN",t_ExtractAll[[#This Row],[PlantAmountAccepted]]*$BD$4,t_ExtractAll[[#This Row],[PlantAmountAccepted]])))</f>
        <v>188.5</v>
      </c>
      <c r="AX341" s="20">
        <f>IF(t_ExtractAll[[#This Row],[IMD_Currency]]="GBP",t_ExtractAll[[#This Row],[Amount Accepted (ABII)]]*$BD$2,IF(t_ExtractAll[[#This Row],[IMD_Currency]]="USD",t_ExtractAll[[#This Row],[Amount Accepted (ABII)]]*$BD$3,t_ExtractAll[[#This Row],[Amount Accepted (ABII)]]))</f>
        <v>229.5</v>
      </c>
      <c r="AY341" s="20">
        <f>IF((t_ExtractAll[[#This Row],[Amount Accepted ABII '[EUR']]]-t_ExtractAll[[#This Row],[Amount Accepted Plant '[EUR']]])&lt;0,0,t_ExtractAll[[#This Row],[Amount Accepted ABII '[EUR']]]-t_ExtractAll[[#This Row],[Amount Accepted Plant '[EUR']]])</f>
        <v>41</v>
      </c>
      <c r="AZ3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342" spans="1:52" ht="14.25" hidden="1" customHeight="1" x14ac:dyDescent="0.25">
      <c r="A342" t="s">
        <v>2031</v>
      </c>
      <c r="B342" s="16">
        <v>42459</v>
      </c>
      <c r="C342" s="16">
        <v>42544</v>
      </c>
      <c r="D342" s="16">
        <v>42565</v>
      </c>
      <c r="E342">
        <v>2016302</v>
      </c>
      <c r="F342" t="s">
        <v>64</v>
      </c>
      <c r="G342" t="s">
        <v>352</v>
      </c>
      <c r="H342" t="s">
        <v>273</v>
      </c>
      <c r="I342" t="s">
        <v>353</v>
      </c>
      <c r="J342" t="s">
        <v>118</v>
      </c>
      <c r="K342" t="s">
        <v>69</v>
      </c>
      <c r="L342" t="s">
        <v>210</v>
      </c>
      <c r="N342" t="s">
        <v>161</v>
      </c>
      <c r="O342" t="s">
        <v>211</v>
      </c>
      <c r="P342" t="s">
        <v>2032</v>
      </c>
      <c r="Q342">
        <v>8274950</v>
      </c>
      <c r="R342">
        <v>15669</v>
      </c>
      <c r="U342" t="s">
        <v>144</v>
      </c>
      <c r="V342" t="s">
        <v>145</v>
      </c>
      <c r="W342">
        <v>18618</v>
      </c>
      <c r="X342" t="s">
        <v>246</v>
      </c>
      <c r="Y342" t="s">
        <v>357</v>
      </c>
      <c r="Z342">
        <v>0.3</v>
      </c>
      <c r="AB342" t="s">
        <v>112</v>
      </c>
      <c r="AC342" t="s">
        <v>164</v>
      </c>
      <c r="AD342" s="3" t="s">
        <v>2033</v>
      </c>
      <c r="AE342" s="3"/>
      <c r="AF342" s="3"/>
      <c r="AG342">
        <v>25.48</v>
      </c>
      <c r="AH342" t="s">
        <v>82</v>
      </c>
      <c r="AI342" s="18">
        <v>25.48</v>
      </c>
      <c r="AJ342">
        <v>0</v>
      </c>
      <c r="AK342">
        <v>25.48</v>
      </c>
      <c r="AL342">
        <v>25.48</v>
      </c>
      <c r="AM342" s="19" t="s">
        <v>82</v>
      </c>
      <c r="AN342">
        <v>10.19</v>
      </c>
      <c r="AO342">
        <v>0</v>
      </c>
      <c r="AP342">
        <v>10.19</v>
      </c>
      <c r="AQ342">
        <v>10.19</v>
      </c>
      <c r="AR342" s="19" t="s">
        <v>82</v>
      </c>
      <c r="AS342">
        <v>0</v>
      </c>
      <c r="AT342" s="20">
        <f>IF(t_ExtractAll[[#This Row],[Currency]]="GBP",t_ExtractAll[[#This Row],[Claimed Amount]]*$BD$2,IF(t_ExtractAll[[#This Row],[Currency]]="USD",t_ExtractAll[[#This Row],[Claimed Amount]]*$BD$3,IF(t_ExtractAll[[#This Row],[Currency]]="MXN",t_ExtractAll[[#This Row],[Claimed Amount]]*$BD$4,t_ExtractAll[[#This Row],[Claimed Amount]])))</f>
        <v>25.48</v>
      </c>
      <c r="AU342" s="20">
        <f>IF(t_ExtractAll[[#This Row],[Currency2]]="GBP",t_ExtractAll[[#This Row],[Accruals Plant]]*$BD$2,IF(t_ExtractAll[[#This Row],[Currency2]]="USD",t_ExtractAll[[#This Row],[Accruals Plant]]*$BD$3,IF(t_ExtractAll[[#This Row],[Currency2]]="MXN",t_ExtractAll[[#This Row],[Accruals Plant]]*$BD$4,t_ExtractAll[[#This Row],[Accruals Plant]])))</f>
        <v>10.19</v>
      </c>
      <c r="AV342" s="20">
        <f>IF(t_ExtractAll[[#This Row],[IMD_Currency]]="GBP",t_ExtractAll[[#This Row],[Accruals ABII]]*$BD$2,IF(t_ExtractAll[[#This Row],[IMD_Currency]]="USD",t_ExtractAll[[#This Row],[Accruals ABII]]*$BD$3,t_ExtractAll[[#This Row],[Accruals ABII]]))</f>
        <v>25.48</v>
      </c>
      <c r="AW342"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v>
      </c>
      <c r="AX342" s="20">
        <f>IF(t_ExtractAll[[#This Row],[IMD_Currency]]="GBP",t_ExtractAll[[#This Row],[Amount Accepted (ABII)]]*$BD$2,IF(t_ExtractAll[[#This Row],[IMD_Currency]]="USD",t_ExtractAll[[#This Row],[Amount Accepted (ABII)]]*$BD$3,t_ExtractAll[[#This Row],[Amount Accepted (ABII)]]))</f>
        <v>25.48</v>
      </c>
      <c r="AY342" s="20">
        <f>IF((t_ExtractAll[[#This Row],[Amount Accepted ABII '[EUR']]]-t_ExtractAll[[#This Row],[Amount Accepted Plant '[EUR']]])&lt;0,0,t_ExtractAll[[#This Row],[Amount Accepted ABII '[EUR']]]-t_ExtractAll[[#This Row],[Amount Accepted Plant '[EUR']]])</f>
        <v>15.290000000000001</v>
      </c>
      <c r="AZ3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43" spans="1:52" ht="14.25" hidden="1" customHeight="1" x14ac:dyDescent="0.25">
      <c r="A343" t="s">
        <v>2034</v>
      </c>
      <c r="B343" s="16">
        <v>42460</v>
      </c>
      <c r="C343" s="16">
        <v>42543</v>
      </c>
      <c r="D343" s="16">
        <v>42545</v>
      </c>
      <c r="E343">
        <v>2016303</v>
      </c>
      <c r="F343" t="s">
        <v>64</v>
      </c>
      <c r="G343" t="s">
        <v>2035</v>
      </c>
      <c r="H343" t="s">
        <v>287</v>
      </c>
      <c r="I343" t="s">
        <v>375</v>
      </c>
      <c r="J343" t="s">
        <v>118</v>
      </c>
      <c r="K343" t="s">
        <v>69</v>
      </c>
      <c r="L343" t="s">
        <v>187</v>
      </c>
      <c r="N343" t="s">
        <v>161</v>
      </c>
      <c r="O343" t="s">
        <v>354</v>
      </c>
      <c r="P343" s="3" t="s">
        <v>2036</v>
      </c>
      <c r="Q343" t="s">
        <v>2037</v>
      </c>
      <c r="R343" t="s">
        <v>2038</v>
      </c>
      <c r="U343" t="s">
        <v>182</v>
      </c>
      <c r="V343" t="s">
        <v>145</v>
      </c>
      <c r="W343">
        <v>43477</v>
      </c>
      <c r="X343" t="s">
        <v>192</v>
      </c>
      <c r="Y343" t="s">
        <v>2039</v>
      </c>
      <c r="Z343">
        <v>1.4</v>
      </c>
      <c r="AB343" t="s">
        <v>112</v>
      </c>
      <c r="AC343" t="s">
        <v>113</v>
      </c>
      <c r="AD343" t="s">
        <v>2040</v>
      </c>
      <c r="AE343" s="3"/>
      <c r="AF343" s="3"/>
      <c r="AG343">
        <v>330.61</v>
      </c>
      <c r="AH343" t="s">
        <v>82</v>
      </c>
      <c r="AI343" s="18">
        <v>87.95</v>
      </c>
      <c r="AJ343">
        <v>148.19999999999999</v>
      </c>
      <c r="AK343">
        <v>236.15</v>
      </c>
      <c r="AL343">
        <v>236.15</v>
      </c>
      <c r="AM343" s="19" t="s">
        <v>82</v>
      </c>
      <c r="AN343">
        <v>39.85</v>
      </c>
      <c r="AO343">
        <v>148.19999999999999</v>
      </c>
      <c r="AP343">
        <v>188.05</v>
      </c>
      <c r="AQ343">
        <v>188.05</v>
      </c>
      <c r="AR343" s="19" t="s">
        <v>82</v>
      </c>
      <c r="AS343">
        <v>0</v>
      </c>
      <c r="AT343" s="20">
        <f>IF(t_ExtractAll[[#This Row],[Currency]]="GBP",t_ExtractAll[[#This Row],[Claimed Amount]]*$BD$2,IF(t_ExtractAll[[#This Row],[Currency]]="USD",t_ExtractAll[[#This Row],[Claimed Amount]]*$BD$3,IF(t_ExtractAll[[#This Row],[Currency]]="MXN",t_ExtractAll[[#This Row],[Claimed Amount]]*$BD$4,t_ExtractAll[[#This Row],[Claimed Amount]])))</f>
        <v>330.61</v>
      </c>
      <c r="AU343" s="20">
        <f>IF(t_ExtractAll[[#This Row],[Currency2]]="GBP",t_ExtractAll[[#This Row],[Accruals Plant]]*$BD$2,IF(t_ExtractAll[[#This Row],[Currency2]]="USD",t_ExtractAll[[#This Row],[Accruals Plant]]*$BD$3,IF(t_ExtractAll[[#This Row],[Currency2]]="MXN",t_ExtractAll[[#This Row],[Accruals Plant]]*$BD$4,t_ExtractAll[[#This Row],[Accruals Plant]])))</f>
        <v>188.05</v>
      </c>
      <c r="AV343" s="20">
        <f>IF(t_ExtractAll[[#This Row],[IMD_Currency]]="GBP",t_ExtractAll[[#This Row],[Accruals ABII]]*$BD$2,IF(t_ExtractAll[[#This Row],[IMD_Currency]]="USD",t_ExtractAll[[#This Row],[Accruals ABII]]*$BD$3,t_ExtractAll[[#This Row],[Accruals ABII]]))</f>
        <v>236.15</v>
      </c>
      <c r="AW343" s="20">
        <f>IF(t_ExtractAll[[#This Row],[Currency2]]="GBP",t_ExtractAll[[#This Row],[PlantAmountAccepted]]*$BD$2,IF(t_ExtractAll[[#This Row],[Currency2]]="USD",t_ExtractAll[[#This Row],[PlantAmountAccepted]]*$BD$3,IF(t_ExtractAll[[#This Row],[Currency2]]="MXN",t_ExtractAll[[#This Row],[PlantAmountAccepted]]*$BD$4,t_ExtractAll[[#This Row],[PlantAmountAccepted]])))</f>
        <v>188.05</v>
      </c>
      <c r="AX343" s="20">
        <f>IF(t_ExtractAll[[#This Row],[IMD_Currency]]="GBP",t_ExtractAll[[#This Row],[Amount Accepted (ABII)]]*$BD$2,IF(t_ExtractAll[[#This Row],[IMD_Currency]]="USD",t_ExtractAll[[#This Row],[Amount Accepted (ABII)]]*$BD$3,t_ExtractAll[[#This Row],[Amount Accepted (ABII)]]))</f>
        <v>236.15</v>
      </c>
      <c r="AY343" s="20">
        <f>IF((t_ExtractAll[[#This Row],[Amount Accepted ABII '[EUR']]]-t_ExtractAll[[#This Row],[Amount Accepted Plant '[EUR']]])&lt;0,0,t_ExtractAll[[#This Row],[Amount Accepted ABII '[EUR']]]-t_ExtractAll[[#This Row],[Amount Accepted Plant '[EUR']]])</f>
        <v>48.099999999999994</v>
      </c>
      <c r="AZ3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344" spans="1:52" ht="14.25" hidden="1" customHeight="1" x14ac:dyDescent="0.25">
      <c r="A344" t="s">
        <v>2041</v>
      </c>
      <c r="B344" s="16">
        <v>42460</v>
      </c>
      <c r="C344" s="16">
        <v>42464</v>
      </c>
      <c r="D344" s="16">
        <v>42466</v>
      </c>
      <c r="E344">
        <v>2016304</v>
      </c>
      <c r="F344" t="s">
        <v>64</v>
      </c>
      <c r="G344" t="s">
        <v>2035</v>
      </c>
      <c r="H344" t="s">
        <v>287</v>
      </c>
      <c r="I344" t="s">
        <v>375</v>
      </c>
      <c r="J344" t="s">
        <v>118</v>
      </c>
      <c r="K344" t="s">
        <v>69</v>
      </c>
      <c r="L344" t="s">
        <v>718</v>
      </c>
      <c r="N344" t="s">
        <v>161</v>
      </c>
      <c r="O344" t="s">
        <v>211</v>
      </c>
      <c r="P344" s="3" t="s">
        <v>2042</v>
      </c>
      <c r="Q344">
        <v>7946172</v>
      </c>
      <c r="R344" t="s">
        <v>2043</v>
      </c>
      <c r="U344" t="s">
        <v>182</v>
      </c>
      <c r="V344" t="s">
        <v>145</v>
      </c>
      <c r="W344">
        <v>18724</v>
      </c>
      <c r="X344" t="s">
        <v>432</v>
      </c>
      <c r="Y344" t="s">
        <v>247</v>
      </c>
      <c r="Z344">
        <v>0.4</v>
      </c>
      <c r="AB344" t="s">
        <v>112</v>
      </c>
      <c r="AC344" t="s">
        <v>164</v>
      </c>
      <c r="AD344" s="3" t="s">
        <v>2044</v>
      </c>
      <c r="AE344" s="3"/>
      <c r="AF344" s="3"/>
      <c r="AG344">
        <v>100.32</v>
      </c>
      <c r="AH344" t="s">
        <v>82</v>
      </c>
      <c r="AI344" s="18">
        <v>41.04</v>
      </c>
      <c r="AJ344">
        <v>59.28</v>
      </c>
      <c r="AK344">
        <v>100.32</v>
      </c>
      <c r="AL344">
        <v>100.32</v>
      </c>
      <c r="AM344" s="19" t="s">
        <v>82</v>
      </c>
      <c r="AN344">
        <v>24.41</v>
      </c>
      <c r="AO344">
        <v>59.28</v>
      </c>
      <c r="AP344">
        <v>83.69</v>
      </c>
      <c r="AQ344">
        <v>83.69</v>
      </c>
      <c r="AR344" s="19" t="s">
        <v>82</v>
      </c>
      <c r="AS344">
        <v>0</v>
      </c>
      <c r="AT344" s="20">
        <f>IF(t_ExtractAll[[#This Row],[Currency]]="GBP",t_ExtractAll[[#This Row],[Claimed Amount]]*$BD$2,IF(t_ExtractAll[[#This Row],[Currency]]="USD",t_ExtractAll[[#This Row],[Claimed Amount]]*$BD$3,IF(t_ExtractAll[[#This Row],[Currency]]="MXN",t_ExtractAll[[#This Row],[Claimed Amount]]*$BD$4,t_ExtractAll[[#This Row],[Claimed Amount]])))</f>
        <v>100.32</v>
      </c>
      <c r="AU344" s="20">
        <f>IF(t_ExtractAll[[#This Row],[Currency2]]="GBP",t_ExtractAll[[#This Row],[Accruals Plant]]*$BD$2,IF(t_ExtractAll[[#This Row],[Currency2]]="USD",t_ExtractAll[[#This Row],[Accruals Plant]]*$BD$3,IF(t_ExtractAll[[#This Row],[Currency2]]="MXN",t_ExtractAll[[#This Row],[Accruals Plant]]*$BD$4,t_ExtractAll[[#This Row],[Accruals Plant]])))</f>
        <v>83.69</v>
      </c>
      <c r="AV344" s="20">
        <f>IF(t_ExtractAll[[#This Row],[IMD_Currency]]="GBP",t_ExtractAll[[#This Row],[Accruals ABII]]*$BD$2,IF(t_ExtractAll[[#This Row],[IMD_Currency]]="USD",t_ExtractAll[[#This Row],[Accruals ABII]]*$BD$3,t_ExtractAll[[#This Row],[Accruals ABII]]))</f>
        <v>100.32</v>
      </c>
      <c r="AW344" s="20">
        <f>IF(t_ExtractAll[[#This Row],[Currency2]]="GBP",t_ExtractAll[[#This Row],[PlantAmountAccepted]]*$BD$2,IF(t_ExtractAll[[#This Row],[Currency2]]="USD",t_ExtractAll[[#This Row],[PlantAmountAccepted]]*$BD$3,IF(t_ExtractAll[[#This Row],[Currency2]]="MXN",t_ExtractAll[[#This Row],[PlantAmountAccepted]]*$BD$4,t_ExtractAll[[#This Row],[PlantAmountAccepted]])))</f>
        <v>83.69</v>
      </c>
      <c r="AX344" s="20">
        <f>IF(t_ExtractAll[[#This Row],[IMD_Currency]]="GBP",t_ExtractAll[[#This Row],[Amount Accepted (ABII)]]*$BD$2,IF(t_ExtractAll[[#This Row],[IMD_Currency]]="USD",t_ExtractAll[[#This Row],[Amount Accepted (ABII)]]*$BD$3,t_ExtractAll[[#This Row],[Amount Accepted (ABII)]]))</f>
        <v>100.32</v>
      </c>
      <c r="AY344" s="20">
        <f>IF((t_ExtractAll[[#This Row],[Amount Accepted ABII '[EUR']]]-t_ExtractAll[[#This Row],[Amount Accepted Plant '[EUR']]])&lt;0,0,t_ExtractAll[[#This Row],[Amount Accepted ABII '[EUR']]]-t_ExtractAll[[#This Row],[Amount Accepted Plant '[EUR']]])</f>
        <v>16.629999999999995</v>
      </c>
      <c r="AZ3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45" spans="1:52" ht="14.25" hidden="1" customHeight="1" x14ac:dyDescent="0.25">
      <c r="A345" t="s">
        <v>2045</v>
      </c>
      <c r="B345" s="16">
        <v>42460</v>
      </c>
      <c r="C345" s="16">
        <v>42615</v>
      </c>
      <c r="D345" s="16">
        <v>42619</v>
      </c>
      <c r="E345">
        <v>2016305</v>
      </c>
      <c r="F345" t="s">
        <v>64</v>
      </c>
      <c r="G345" t="s">
        <v>2035</v>
      </c>
      <c r="H345" t="s">
        <v>287</v>
      </c>
      <c r="I345" t="s">
        <v>375</v>
      </c>
      <c r="J345" t="s">
        <v>118</v>
      </c>
      <c r="K345" t="s">
        <v>69</v>
      </c>
      <c r="L345" t="s">
        <v>210</v>
      </c>
      <c r="N345" t="s">
        <v>161</v>
      </c>
      <c r="O345" t="s">
        <v>354</v>
      </c>
      <c r="P345" t="s">
        <v>2046</v>
      </c>
      <c r="Q345">
        <v>8164758</v>
      </c>
      <c r="R345" t="s">
        <v>2047</v>
      </c>
      <c r="U345" t="s">
        <v>144</v>
      </c>
      <c r="V345" t="s">
        <v>145</v>
      </c>
      <c r="W345">
        <v>18618</v>
      </c>
      <c r="X345" t="s">
        <v>246</v>
      </c>
      <c r="Y345" t="s">
        <v>2048</v>
      </c>
      <c r="Z345">
        <v>3.6</v>
      </c>
      <c r="AB345" t="s">
        <v>112</v>
      </c>
      <c r="AC345" t="s">
        <v>113</v>
      </c>
      <c r="AD345" t="s">
        <v>2049</v>
      </c>
      <c r="AE345" s="3"/>
      <c r="AF345" s="3"/>
      <c r="AG345">
        <v>1205.6400000000001</v>
      </c>
      <c r="AH345" t="s">
        <v>82</v>
      </c>
      <c r="AI345" s="18">
        <v>316.44</v>
      </c>
      <c r="AJ345">
        <v>889.2</v>
      </c>
      <c r="AK345">
        <v>1205.6400000000001</v>
      </c>
      <c r="AL345">
        <v>1205.6400000000001</v>
      </c>
      <c r="AM345" s="19" t="s">
        <v>82</v>
      </c>
      <c r="AN345">
        <v>120.72</v>
      </c>
      <c r="AO345">
        <v>889.2</v>
      </c>
      <c r="AP345">
        <v>1009.92</v>
      </c>
      <c r="AQ345">
        <v>1009.92</v>
      </c>
      <c r="AR345" s="19" t="s">
        <v>82</v>
      </c>
      <c r="AS345">
        <v>0</v>
      </c>
      <c r="AT345" s="20">
        <f>IF(t_ExtractAll[[#This Row],[Currency]]="GBP",t_ExtractAll[[#This Row],[Claimed Amount]]*$BD$2,IF(t_ExtractAll[[#This Row],[Currency]]="USD",t_ExtractAll[[#This Row],[Claimed Amount]]*$BD$3,IF(t_ExtractAll[[#This Row],[Currency]]="MXN",t_ExtractAll[[#This Row],[Claimed Amount]]*$BD$4,t_ExtractAll[[#This Row],[Claimed Amount]])))</f>
        <v>1205.6400000000001</v>
      </c>
      <c r="AU345" s="20">
        <f>IF(t_ExtractAll[[#This Row],[Currency2]]="GBP",t_ExtractAll[[#This Row],[Accruals Plant]]*$BD$2,IF(t_ExtractAll[[#This Row],[Currency2]]="USD",t_ExtractAll[[#This Row],[Accruals Plant]]*$BD$3,IF(t_ExtractAll[[#This Row],[Currency2]]="MXN",t_ExtractAll[[#This Row],[Accruals Plant]]*$BD$4,t_ExtractAll[[#This Row],[Accruals Plant]])))</f>
        <v>1009.92</v>
      </c>
      <c r="AV345" s="20">
        <f>IF(t_ExtractAll[[#This Row],[IMD_Currency]]="GBP",t_ExtractAll[[#This Row],[Accruals ABII]]*$BD$2,IF(t_ExtractAll[[#This Row],[IMD_Currency]]="USD",t_ExtractAll[[#This Row],[Accruals ABII]]*$BD$3,t_ExtractAll[[#This Row],[Accruals ABII]]))</f>
        <v>1205.6400000000001</v>
      </c>
      <c r="AW345" s="20">
        <f>IF(t_ExtractAll[[#This Row],[Currency2]]="GBP",t_ExtractAll[[#This Row],[PlantAmountAccepted]]*$BD$2,IF(t_ExtractAll[[#This Row],[Currency2]]="USD",t_ExtractAll[[#This Row],[PlantAmountAccepted]]*$BD$3,IF(t_ExtractAll[[#This Row],[Currency2]]="MXN",t_ExtractAll[[#This Row],[PlantAmountAccepted]]*$BD$4,t_ExtractAll[[#This Row],[PlantAmountAccepted]])))</f>
        <v>1009.92</v>
      </c>
      <c r="AX345" s="20">
        <f>IF(t_ExtractAll[[#This Row],[IMD_Currency]]="GBP",t_ExtractAll[[#This Row],[Amount Accepted (ABII)]]*$BD$2,IF(t_ExtractAll[[#This Row],[IMD_Currency]]="USD",t_ExtractAll[[#This Row],[Amount Accepted (ABII)]]*$BD$3,t_ExtractAll[[#This Row],[Amount Accepted (ABII)]]))</f>
        <v>1205.6400000000001</v>
      </c>
      <c r="AY345" s="20">
        <f>IF((t_ExtractAll[[#This Row],[Amount Accepted ABII '[EUR']]]-t_ExtractAll[[#This Row],[Amount Accepted Plant '[EUR']]])&lt;0,0,t_ExtractAll[[#This Row],[Amount Accepted ABII '[EUR']]]-t_ExtractAll[[#This Row],[Amount Accepted Plant '[EUR']]])</f>
        <v>195.72000000000014</v>
      </c>
      <c r="AZ3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46" spans="1:52" ht="14.25" hidden="1" customHeight="1" x14ac:dyDescent="0.25">
      <c r="A346" t="s">
        <v>2050</v>
      </c>
      <c r="B346" s="16">
        <v>42460</v>
      </c>
      <c r="C346" s="16">
        <v>42464</v>
      </c>
      <c r="D346" s="16">
        <v>42464</v>
      </c>
      <c r="E346">
        <v>2016306</v>
      </c>
      <c r="F346" t="s">
        <v>64</v>
      </c>
      <c r="G346" t="s">
        <v>844</v>
      </c>
      <c r="H346" t="s">
        <v>273</v>
      </c>
      <c r="I346" t="s">
        <v>845</v>
      </c>
      <c r="J346" t="s">
        <v>118</v>
      </c>
      <c r="K346" t="s">
        <v>88</v>
      </c>
      <c r="L346" t="s">
        <v>308</v>
      </c>
      <c r="N346" t="s">
        <v>90</v>
      </c>
      <c r="O346" t="s">
        <v>738</v>
      </c>
      <c r="P346" s="3" t="s">
        <v>2051</v>
      </c>
      <c r="Q346">
        <v>8389453</v>
      </c>
      <c r="R346">
        <v>4500387393</v>
      </c>
      <c r="U346" t="s">
        <v>341</v>
      </c>
      <c r="V346" t="s">
        <v>313</v>
      </c>
      <c r="W346">
        <v>19457</v>
      </c>
      <c r="X346" t="s">
        <v>847</v>
      </c>
      <c r="Y346" t="s">
        <v>2052</v>
      </c>
      <c r="Z346">
        <v>28.512</v>
      </c>
      <c r="AB346" t="s">
        <v>97</v>
      </c>
      <c r="AC346" t="s">
        <v>743</v>
      </c>
      <c r="AD346" t="s">
        <v>2053</v>
      </c>
      <c r="AE346" s="3"/>
      <c r="AF346" s="3"/>
      <c r="AG346">
        <v>100</v>
      </c>
      <c r="AH346" t="s">
        <v>82</v>
      </c>
      <c r="AI346" s="18">
        <v>0</v>
      </c>
      <c r="AJ346">
        <v>100</v>
      </c>
      <c r="AK346">
        <v>100</v>
      </c>
      <c r="AM346" s="19" t="s">
        <v>82</v>
      </c>
      <c r="AN346">
        <v>0</v>
      </c>
      <c r="AO346">
        <v>100</v>
      </c>
      <c r="AP346">
        <v>100</v>
      </c>
      <c r="AR346" s="19" t="s">
        <v>82</v>
      </c>
      <c r="AS346">
        <v>0</v>
      </c>
      <c r="AT346" s="20">
        <f>IF(t_ExtractAll[[#This Row],[Currency]]="GBP",t_ExtractAll[[#This Row],[Claimed Amount]]*$BD$2,IF(t_ExtractAll[[#This Row],[Currency]]="USD",t_ExtractAll[[#This Row],[Claimed Amount]]*$BD$3,IF(t_ExtractAll[[#This Row],[Currency]]="MXN",t_ExtractAll[[#This Row],[Claimed Amount]]*$BD$4,t_ExtractAll[[#This Row],[Claimed Amount]])))</f>
        <v>100</v>
      </c>
      <c r="AU346" s="20">
        <f>IF(t_ExtractAll[[#This Row],[Currency2]]="GBP",t_ExtractAll[[#This Row],[Accruals Plant]]*$BD$2,IF(t_ExtractAll[[#This Row],[Currency2]]="USD",t_ExtractAll[[#This Row],[Accruals Plant]]*$BD$3,IF(t_ExtractAll[[#This Row],[Currency2]]="MXN",t_ExtractAll[[#This Row],[Accruals Plant]]*$BD$4,t_ExtractAll[[#This Row],[Accruals Plant]])))</f>
        <v>100</v>
      </c>
      <c r="AV346" s="20">
        <f>IF(t_ExtractAll[[#This Row],[IMD_Currency]]="GBP",t_ExtractAll[[#This Row],[Accruals ABII]]*$BD$2,IF(t_ExtractAll[[#This Row],[IMD_Currency]]="USD",t_ExtractAll[[#This Row],[Accruals ABII]]*$BD$3,t_ExtractAll[[#This Row],[Accruals ABII]]))</f>
        <v>100</v>
      </c>
      <c r="AW3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46" s="20">
        <f>IF(t_ExtractAll[[#This Row],[IMD_Currency]]="GBP",t_ExtractAll[[#This Row],[Amount Accepted (ABII)]]*$BD$2,IF(t_ExtractAll[[#This Row],[IMD_Currency]]="USD",t_ExtractAll[[#This Row],[Amount Accepted (ABII)]]*$BD$3,t_ExtractAll[[#This Row],[Amount Accepted (ABII)]]))</f>
        <v>0</v>
      </c>
      <c r="AY346" s="20">
        <f>IF((t_ExtractAll[[#This Row],[Amount Accepted ABII '[EUR']]]-t_ExtractAll[[#This Row],[Amount Accepted Plant '[EUR']]])&lt;0,0,t_ExtractAll[[#This Row],[Amount Accepted ABII '[EUR']]]-t_ExtractAll[[#This Row],[Amount Accepted Plant '[EUR']]])</f>
        <v>0</v>
      </c>
      <c r="AZ3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47" spans="1:52" ht="14.25" hidden="1" customHeight="1" x14ac:dyDescent="0.25">
      <c r="A347" t="s">
        <v>2054</v>
      </c>
      <c r="B347" s="16">
        <v>42464</v>
      </c>
      <c r="C347" s="16">
        <v>42516</v>
      </c>
      <c r="D347" s="16">
        <v>42516</v>
      </c>
      <c r="E347">
        <v>2016307</v>
      </c>
      <c r="F347" t="s">
        <v>64</v>
      </c>
      <c r="G347" t="s">
        <v>2055</v>
      </c>
      <c r="I347" t="s">
        <v>1319</v>
      </c>
      <c r="J347" t="s">
        <v>118</v>
      </c>
      <c r="K347" t="s">
        <v>88</v>
      </c>
      <c r="L347" t="s">
        <v>1834</v>
      </c>
      <c r="N347" t="s">
        <v>161</v>
      </c>
      <c r="O347" t="s">
        <v>416</v>
      </c>
      <c r="P347" s="3" t="s">
        <v>2056</v>
      </c>
      <c r="Q347" t="s">
        <v>2057</v>
      </c>
      <c r="R347" t="s">
        <v>2057</v>
      </c>
      <c r="T347" t="s">
        <v>2058</v>
      </c>
      <c r="U347" t="s">
        <v>269</v>
      </c>
      <c r="V347" t="s">
        <v>117</v>
      </c>
      <c r="W347" t="s">
        <v>2059</v>
      </c>
      <c r="Y347" t="s">
        <v>2060</v>
      </c>
      <c r="Z347">
        <v>1198.08</v>
      </c>
      <c r="AB347" t="s">
        <v>112</v>
      </c>
      <c r="AC347" t="s">
        <v>185</v>
      </c>
      <c r="AD347" t="s">
        <v>2061</v>
      </c>
      <c r="AE347" s="3"/>
      <c r="AF347" s="3"/>
      <c r="AG347">
        <v>0</v>
      </c>
      <c r="AH347" t="s">
        <v>82</v>
      </c>
      <c r="AI347" s="18">
        <v>0</v>
      </c>
      <c r="AJ347">
        <v>0</v>
      </c>
      <c r="AK347">
        <v>0</v>
      </c>
      <c r="AM347" s="19" t="s">
        <v>82</v>
      </c>
      <c r="AN347">
        <v>0</v>
      </c>
      <c r="AO347">
        <v>0</v>
      </c>
      <c r="AP347">
        <v>0</v>
      </c>
      <c r="AR347" s="19" t="s">
        <v>82</v>
      </c>
      <c r="AS347">
        <v>0</v>
      </c>
      <c r="AT347" s="20">
        <f>IF(t_ExtractAll[[#This Row],[Currency]]="GBP",t_ExtractAll[[#This Row],[Claimed Amount]]*$BD$2,IF(t_ExtractAll[[#This Row],[Currency]]="USD",t_ExtractAll[[#This Row],[Claimed Amount]]*$BD$3,IF(t_ExtractAll[[#This Row],[Currency]]="MXN",t_ExtractAll[[#This Row],[Claimed Amount]]*$BD$4,t_ExtractAll[[#This Row],[Claimed Amount]])))</f>
        <v>0</v>
      </c>
      <c r="AU347" s="20">
        <f>IF(t_ExtractAll[[#This Row],[Currency2]]="GBP",t_ExtractAll[[#This Row],[Accruals Plant]]*$BD$2,IF(t_ExtractAll[[#This Row],[Currency2]]="USD",t_ExtractAll[[#This Row],[Accruals Plant]]*$BD$3,IF(t_ExtractAll[[#This Row],[Currency2]]="MXN",t_ExtractAll[[#This Row],[Accruals Plant]]*$BD$4,t_ExtractAll[[#This Row],[Accruals Plant]])))</f>
        <v>0</v>
      </c>
      <c r="AV347" s="20">
        <f>IF(t_ExtractAll[[#This Row],[IMD_Currency]]="GBP",t_ExtractAll[[#This Row],[Accruals ABII]]*$BD$2,IF(t_ExtractAll[[#This Row],[IMD_Currency]]="USD",t_ExtractAll[[#This Row],[Accruals ABII]]*$BD$3,t_ExtractAll[[#This Row],[Accruals ABII]]))</f>
        <v>0</v>
      </c>
      <c r="AW3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47" s="20">
        <f>IF(t_ExtractAll[[#This Row],[IMD_Currency]]="GBP",t_ExtractAll[[#This Row],[Amount Accepted (ABII)]]*$BD$2,IF(t_ExtractAll[[#This Row],[IMD_Currency]]="USD",t_ExtractAll[[#This Row],[Amount Accepted (ABII)]]*$BD$3,t_ExtractAll[[#This Row],[Amount Accepted (ABII)]]))</f>
        <v>0</v>
      </c>
      <c r="AY347" s="20">
        <f>IF((t_ExtractAll[[#This Row],[Amount Accepted ABII '[EUR']]]-t_ExtractAll[[#This Row],[Amount Accepted Plant '[EUR']]])&lt;0,0,t_ExtractAll[[#This Row],[Amount Accepted ABII '[EUR']]]-t_ExtractAll[[#This Row],[Amount Accepted Plant '[EUR']]])</f>
        <v>0</v>
      </c>
      <c r="AZ3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48" spans="1:52" ht="14.25" hidden="1" customHeight="1" x14ac:dyDescent="0.25">
      <c r="A348" t="s">
        <v>2062</v>
      </c>
      <c r="B348" s="16">
        <v>42464</v>
      </c>
      <c r="C348" s="16">
        <v>42571</v>
      </c>
      <c r="D348" s="16">
        <v>42571</v>
      </c>
      <c r="E348">
        <v>2016296</v>
      </c>
      <c r="F348" t="s">
        <v>64</v>
      </c>
      <c r="G348" t="s">
        <v>241</v>
      </c>
      <c r="H348" t="s">
        <v>86</v>
      </c>
      <c r="I348" t="s">
        <v>242</v>
      </c>
      <c r="J348" t="s">
        <v>68</v>
      </c>
      <c r="K348" t="s">
        <v>69</v>
      </c>
      <c r="L348" t="s">
        <v>2063</v>
      </c>
      <c r="N348" t="s">
        <v>90</v>
      </c>
      <c r="O348" t="s">
        <v>331</v>
      </c>
      <c r="P348" s="3" t="s">
        <v>2064</v>
      </c>
      <c r="Q348">
        <v>8274944</v>
      </c>
      <c r="R348" t="s">
        <v>1683</v>
      </c>
      <c r="S348">
        <v>80357612</v>
      </c>
      <c r="T348" t="s">
        <v>1684</v>
      </c>
      <c r="U348" t="s">
        <v>341</v>
      </c>
      <c r="V348" t="s">
        <v>313</v>
      </c>
      <c r="W348">
        <v>45416</v>
      </c>
      <c r="X348" t="s">
        <v>529</v>
      </c>
      <c r="Y348" t="s">
        <v>357</v>
      </c>
      <c r="Z348">
        <v>0.3</v>
      </c>
      <c r="AB348" t="s">
        <v>79</v>
      </c>
      <c r="AC348" t="s">
        <v>127</v>
      </c>
      <c r="AD348" s="3" t="s">
        <v>2065</v>
      </c>
      <c r="AE348" s="3"/>
      <c r="AF348" s="3"/>
      <c r="AG348">
        <v>40.44</v>
      </c>
      <c r="AH348" t="s">
        <v>82</v>
      </c>
      <c r="AI348" s="18">
        <v>0</v>
      </c>
      <c r="AJ348">
        <v>0</v>
      </c>
      <c r="AK348">
        <v>0</v>
      </c>
      <c r="AL348">
        <v>0</v>
      </c>
      <c r="AM348" s="19" t="s">
        <v>82</v>
      </c>
      <c r="AN348">
        <v>38.6</v>
      </c>
      <c r="AO348">
        <v>1.84</v>
      </c>
      <c r="AP348">
        <v>40.44</v>
      </c>
      <c r="AQ348">
        <v>40.44</v>
      </c>
      <c r="AR348" s="19" t="s">
        <v>82</v>
      </c>
      <c r="AS348">
        <v>0</v>
      </c>
      <c r="AT348" s="20">
        <f>IF(t_ExtractAll[[#This Row],[Currency]]="GBP",t_ExtractAll[[#This Row],[Claimed Amount]]*$BD$2,IF(t_ExtractAll[[#This Row],[Currency]]="USD",t_ExtractAll[[#This Row],[Claimed Amount]]*$BD$3,IF(t_ExtractAll[[#This Row],[Currency]]="MXN",t_ExtractAll[[#This Row],[Claimed Amount]]*$BD$4,t_ExtractAll[[#This Row],[Claimed Amount]])))</f>
        <v>40.44</v>
      </c>
      <c r="AU348" s="20">
        <f>IF(t_ExtractAll[[#This Row],[Currency2]]="GBP",t_ExtractAll[[#This Row],[Accruals Plant]]*$BD$2,IF(t_ExtractAll[[#This Row],[Currency2]]="USD",t_ExtractAll[[#This Row],[Accruals Plant]]*$BD$3,IF(t_ExtractAll[[#This Row],[Currency2]]="MXN",t_ExtractAll[[#This Row],[Accruals Plant]]*$BD$4,t_ExtractAll[[#This Row],[Accruals Plant]])))</f>
        <v>40.44</v>
      </c>
      <c r="AV348" s="20">
        <f>IF(t_ExtractAll[[#This Row],[IMD_Currency]]="GBP",t_ExtractAll[[#This Row],[Accruals ABII]]*$BD$2,IF(t_ExtractAll[[#This Row],[IMD_Currency]]="USD",t_ExtractAll[[#This Row],[Accruals ABII]]*$BD$3,t_ExtractAll[[#This Row],[Accruals ABII]]))</f>
        <v>0</v>
      </c>
      <c r="AW348" s="20">
        <f>IF(t_ExtractAll[[#This Row],[Currency2]]="GBP",t_ExtractAll[[#This Row],[PlantAmountAccepted]]*$BD$2,IF(t_ExtractAll[[#This Row],[Currency2]]="USD",t_ExtractAll[[#This Row],[PlantAmountAccepted]]*$BD$3,IF(t_ExtractAll[[#This Row],[Currency2]]="MXN",t_ExtractAll[[#This Row],[PlantAmountAccepted]]*$BD$4,t_ExtractAll[[#This Row],[PlantAmountAccepted]])))</f>
        <v>40.44</v>
      </c>
      <c r="AX348" s="20">
        <f>IF(t_ExtractAll[[#This Row],[IMD_Currency]]="GBP",t_ExtractAll[[#This Row],[Amount Accepted (ABII)]]*$BD$2,IF(t_ExtractAll[[#This Row],[IMD_Currency]]="USD",t_ExtractAll[[#This Row],[Amount Accepted (ABII)]]*$BD$3,t_ExtractAll[[#This Row],[Amount Accepted (ABII)]]))</f>
        <v>0</v>
      </c>
      <c r="AY348" s="20">
        <f>IF((t_ExtractAll[[#This Row],[Amount Accepted ABII '[EUR']]]-t_ExtractAll[[#This Row],[Amount Accepted Plant '[EUR']]])&lt;0,0,t_ExtractAll[[#This Row],[Amount Accepted ABII '[EUR']]]-t_ExtractAll[[#This Row],[Amount Accepted Plant '[EUR']]])</f>
        <v>0</v>
      </c>
      <c r="AZ3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49" spans="1:52" ht="14.25" hidden="1" customHeight="1" x14ac:dyDescent="0.25">
      <c r="A349" t="s">
        <v>2062</v>
      </c>
      <c r="B349" s="16">
        <v>42464</v>
      </c>
      <c r="C349" s="16">
        <v>42571</v>
      </c>
      <c r="D349" s="16">
        <v>42571</v>
      </c>
      <c r="E349">
        <v>2016296</v>
      </c>
      <c r="F349" t="s">
        <v>64</v>
      </c>
      <c r="G349" t="s">
        <v>241</v>
      </c>
      <c r="H349" t="s">
        <v>86</v>
      </c>
      <c r="I349" t="s">
        <v>242</v>
      </c>
      <c r="J349" t="s">
        <v>68</v>
      </c>
      <c r="K349" t="s">
        <v>69</v>
      </c>
      <c r="L349" t="s">
        <v>2066</v>
      </c>
      <c r="N349" t="s">
        <v>90</v>
      </c>
      <c r="O349" t="s">
        <v>1230</v>
      </c>
      <c r="P349" s="3" t="s">
        <v>2064</v>
      </c>
      <c r="Q349">
        <v>8274944</v>
      </c>
      <c r="R349" t="s">
        <v>1683</v>
      </c>
      <c r="S349">
        <v>80357612</v>
      </c>
      <c r="T349" t="s">
        <v>1684</v>
      </c>
      <c r="U349" t="s">
        <v>341</v>
      </c>
      <c r="V349" t="s">
        <v>313</v>
      </c>
      <c r="W349">
        <v>45416</v>
      </c>
      <c r="X349" t="s">
        <v>529</v>
      </c>
      <c r="Y349" t="s">
        <v>357</v>
      </c>
      <c r="Z349">
        <v>0.3</v>
      </c>
      <c r="AB349" t="s">
        <v>112</v>
      </c>
      <c r="AC349" t="s">
        <v>185</v>
      </c>
      <c r="AE349" s="3"/>
      <c r="AF349" s="3"/>
      <c r="AG349">
        <v>40.44</v>
      </c>
      <c r="AH349" t="s">
        <v>82</v>
      </c>
      <c r="AI349" s="18">
        <v>0</v>
      </c>
      <c r="AJ349">
        <v>0</v>
      </c>
      <c r="AK349">
        <v>0</v>
      </c>
      <c r="AL349">
        <v>0</v>
      </c>
      <c r="AM349" s="19" t="s">
        <v>82</v>
      </c>
      <c r="AN349">
        <v>0</v>
      </c>
      <c r="AO349">
        <v>0</v>
      </c>
      <c r="AP349">
        <v>0</v>
      </c>
      <c r="AQ349">
        <v>0</v>
      </c>
      <c r="AR349" s="19" t="s">
        <v>82</v>
      </c>
      <c r="AS349">
        <v>0</v>
      </c>
      <c r="AT349" s="20">
        <f>IF(t_ExtractAll[[#This Row],[Currency]]="GBP",t_ExtractAll[[#This Row],[Claimed Amount]]*$BD$2,IF(t_ExtractAll[[#This Row],[Currency]]="USD",t_ExtractAll[[#This Row],[Claimed Amount]]*$BD$3,IF(t_ExtractAll[[#This Row],[Currency]]="MXN",t_ExtractAll[[#This Row],[Claimed Amount]]*$BD$4,t_ExtractAll[[#This Row],[Claimed Amount]])))</f>
        <v>40.44</v>
      </c>
      <c r="AU349" s="20">
        <f>IF(t_ExtractAll[[#This Row],[Currency2]]="GBP",t_ExtractAll[[#This Row],[Accruals Plant]]*$BD$2,IF(t_ExtractAll[[#This Row],[Currency2]]="USD",t_ExtractAll[[#This Row],[Accruals Plant]]*$BD$3,IF(t_ExtractAll[[#This Row],[Currency2]]="MXN",t_ExtractAll[[#This Row],[Accruals Plant]]*$BD$4,t_ExtractAll[[#This Row],[Accruals Plant]])))</f>
        <v>0</v>
      </c>
      <c r="AV349" s="20">
        <f>IF(t_ExtractAll[[#This Row],[IMD_Currency]]="GBP",t_ExtractAll[[#This Row],[Accruals ABII]]*$BD$2,IF(t_ExtractAll[[#This Row],[IMD_Currency]]="USD",t_ExtractAll[[#This Row],[Accruals ABII]]*$BD$3,t_ExtractAll[[#This Row],[Accruals ABII]]))</f>
        <v>0</v>
      </c>
      <c r="AW3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49" s="20">
        <f>IF(t_ExtractAll[[#This Row],[IMD_Currency]]="GBP",t_ExtractAll[[#This Row],[Amount Accepted (ABII)]]*$BD$2,IF(t_ExtractAll[[#This Row],[IMD_Currency]]="USD",t_ExtractAll[[#This Row],[Amount Accepted (ABII)]]*$BD$3,t_ExtractAll[[#This Row],[Amount Accepted (ABII)]]))</f>
        <v>0</v>
      </c>
      <c r="AY349" s="20">
        <f>IF((t_ExtractAll[[#This Row],[Amount Accepted ABII '[EUR']]]-t_ExtractAll[[#This Row],[Amount Accepted Plant '[EUR']]])&lt;0,0,t_ExtractAll[[#This Row],[Amount Accepted ABII '[EUR']]]-t_ExtractAll[[#This Row],[Amount Accepted Plant '[EUR']]])</f>
        <v>0</v>
      </c>
      <c r="AZ3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50" spans="1:52" ht="14.25" hidden="1" customHeight="1" x14ac:dyDescent="0.25">
      <c r="A350" t="s">
        <v>2067</v>
      </c>
      <c r="B350" s="16">
        <v>42465</v>
      </c>
      <c r="C350" s="16">
        <v>42551</v>
      </c>
      <c r="D350" s="16">
        <v>42551</v>
      </c>
      <c r="E350">
        <v>2016308</v>
      </c>
      <c r="F350" t="s">
        <v>64</v>
      </c>
      <c r="G350" t="s">
        <v>1639</v>
      </c>
      <c r="H350" t="s">
        <v>66</v>
      </c>
      <c r="I350" t="s">
        <v>1640</v>
      </c>
      <c r="J350" t="s">
        <v>68</v>
      </c>
      <c r="K350" t="s">
        <v>88</v>
      </c>
      <c r="L350" t="s">
        <v>130</v>
      </c>
      <c r="N350" t="s">
        <v>90</v>
      </c>
      <c r="O350" t="s">
        <v>121</v>
      </c>
      <c r="P350" s="3" t="s">
        <v>2068</v>
      </c>
      <c r="Q350">
        <v>8065280</v>
      </c>
      <c r="R350">
        <v>15000696</v>
      </c>
      <c r="S350">
        <v>80331871</v>
      </c>
      <c r="T350" t="s">
        <v>2069</v>
      </c>
      <c r="U350" t="s">
        <v>75</v>
      </c>
      <c r="V350" t="s">
        <v>76</v>
      </c>
      <c r="W350">
        <v>52545</v>
      </c>
      <c r="X350" t="s">
        <v>2070</v>
      </c>
      <c r="Y350" t="s">
        <v>2071</v>
      </c>
      <c r="Z350">
        <v>95.256</v>
      </c>
      <c r="AB350" t="s">
        <v>79</v>
      </c>
      <c r="AC350" t="s">
        <v>127</v>
      </c>
      <c r="AD350" t="s">
        <v>2072</v>
      </c>
      <c r="AE350" s="3"/>
      <c r="AF350" s="3"/>
      <c r="AG350">
        <v>0</v>
      </c>
      <c r="AH350" t="s">
        <v>82</v>
      </c>
      <c r="AI350" s="18">
        <v>0</v>
      </c>
      <c r="AJ350">
        <v>0</v>
      </c>
      <c r="AK350">
        <v>0</v>
      </c>
      <c r="AM350" s="19" t="s">
        <v>82</v>
      </c>
      <c r="AN350">
        <v>0</v>
      </c>
      <c r="AO350">
        <v>0</v>
      </c>
      <c r="AP350">
        <v>0</v>
      </c>
      <c r="AR350" s="19" t="s">
        <v>82</v>
      </c>
      <c r="AS350">
        <v>0</v>
      </c>
      <c r="AT350" s="20">
        <f>IF(t_ExtractAll[[#This Row],[Currency]]="GBP",t_ExtractAll[[#This Row],[Claimed Amount]]*$BD$2,IF(t_ExtractAll[[#This Row],[Currency]]="USD",t_ExtractAll[[#This Row],[Claimed Amount]]*$BD$3,IF(t_ExtractAll[[#This Row],[Currency]]="MXN",t_ExtractAll[[#This Row],[Claimed Amount]]*$BD$4,t_ExtractAll[[#This Row],[Claimed Amount]])))</f>
        <v>0</v>
      </c>
      <c r="AU350" s="20">
        <f>IF(t_ExtractAll[[#This Row],[Currency2]]="GBP",t_ExtractAll[[#This Row],[Accruals Plant]]*$BD$2,IF(t_ExtractAll[[#This Row],[Currency2]]="USD",t_ExtractAll[[#This Row],[Accruals Plant]]*$BD$3,IF(t_ExtractAll[[#This Row],[Currency2]]="MXN",t_ExtractAll[[#This Row],[Accruals Plant]]*$BD$4,t_ExtractAll[[#This Row],[Accruals Plant]])))</f>
        <v>0</v>
      </c>
      <c r="AV350" s="20">
        <f>IF(t_ExtractAll[[#This Row],[IMD_Currency]]="GBP",t_ExtractAll[[#This Row],[Accruals ABII]]*$BD$2,IF(t_ExtractAll[[#This Row],[IMD_Currency]]="USD",t_ExtractAll[[#This Row],[Accruals ABII]]*$BD$3,t_ExtractAll[[#This Row],[Accruals ABII]]))</f>
        <v>0</v>
      </c>
      <c r="AW3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0" s="20">
        <f>IF(t_ExtractAll[[#This Row],[IMD_Currency]]="GBP",t_ExtractAll[[#This Row],[Amount Accepted (ABII)]]*$BD$2,IF(t_ExtractAll[[#This Row],[IMD_Currency]]="USD",t_ExtractAll[[#This Row],[Amount Accepted (ABII)]]*$BD$3,t_ExtractAll[[#This Row],[Amount Accepted (ABII)]]))</f>
        <v>0</v>
      </c>
      <c r="AY350" s="20">
        <f>IF((t_ExtractAll[[#This Row],[Amount Accepted ABII '[EUR']]]-t_ExtractAll[[#This Row],[Amount Accepted Plant '[EUR']]])&lt;0,0,t_ExtractAll[[#This Row],[Amount Accepted ABII '[EUR']]]-t_ExtractAll[[#This Row],[Amount Accepted Plant '[EUR']]])</f>
        <v>0</v>
      </c>
      <c r="AZ3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51" spans="1:52" ht="14.25" hidden="1" customHeight="1" x14ac:dyDescent="0.25">
      <c r="A351" t="s">
        <v>2073</v>
      </c>
      <c r="B351" s="16">
        <v>42465</v>
      </c>
      <c r="C351" s="16">
        <v>42642</v>
      </c>
      <c r="D351" s="16">
        <v>42642</v>
      </c>
      <c r="E351">
        <v>2016252</v>
      </c>
      <c r="F351" t="s">
        <v>64</v>
      </c>
      <c r="G351" t="s">
        <v>85</v>
      </c>
      <c r="H351" t="s">
        <v>86</v>
      </c>
      <c r="I351" t="s">
        <v>87</v>
      </c>
      <c r="J351" t="s">
        <v>68</v>
      </c>
      <c r="K351" t="s">
        <v>88</v>
      </c>
      <c r="L351" t="s">
        <v>130</v>
      </c>
      <c r="N351" t="s">
        <v>90</v>
      </c>
      <c r="O351" t="s">
        <v>91</v>
      </c>
      <c r="P351" t="s">
        <v>2074</v>
      </c>
      <c r="Q351">
        <v>8381257</v>
      </c>
      <c r="R351" t="s">
        <v>2075</v>
      </c>
      <c r="S351">
        <v>80361141</v>
      </c>
      <c r="T351" t="s">
        <v>2076</v>
      </c>
      <c r="U351" t="s">
        <v>75</v>
      </c>
      <c r="V351" t="s">
        <v>76</v>
      </c>
      <c r="W351">
        <v>48384</v>
      </c>
      <c r="X351" t="s">
        <v>2077</v>
      </c>
      <c r="Y351" t="s">
        <v>2078</v>
      </c>
      <c r="Z351">
        <v>0.93720000000000003</v>
      </c>
      <c r="AB351" t="s">
        <v>97</v>
      </c>
      <c r="AC351" t="s">
        <v>98</v>
      </c>
      <c r="AE351" s="3"/>
      <c r="AF351" s="3"/>
      <c r="AG351">
        <v>165.82</v>
      </c>
      <c r="AH351" t="s">
        <v>100</v>
      </c>
      <c r="AI351" s="18">
        <v>0</v>
      </c>
      <c r="AJ351">
        <v>0</v>
      </c>
      <c r="AK351">
        <v>0</v>
      </c>
      <c r="AM351" s="19" t="s">
        <v>82</v>
      </c>
      <c r="AN351">
        <v>65.819999999999993</v>
      </c>
      <c r="AO351">
        <v>100</v>
      </c>
      <c r="AP351">
        <v>165.82</v>
      </c>
      <c r="AR351" s="19" t="s">
        <v>100</v>
      </c>
      <c r="AS351">
        <v>0</v>
      </c>
      <c r="AT351" s="20">
        <f>IF(t_ExtractAll[[#This Row],[Currency]]="GBP",t_ExtractAll[[#This Row],[Claimed Amount]]*$BD$2,IF(t_ExtractAll[[#This Row],[Currency]]="USD",t_ExtractAll[[#This Row],[Claimed Amount]]*$BD$3,IF(t_ExtractAll[[#This Row],[Currency]]="MXN",t_ExtractAll[[#This Row],[Claimed Amount]]*$BD$4,t_ExtractAll[[#This Row],[Claimed Amount]])))</f>
        <v>151.708718</v>
      </c>
      <c r="AU351" s="20">
        <f>IF(t_ExtractAll[[#This Row],[Currency2]]="GBP",t_ExtractAll[[#This Row],[Accruals Plant]]*$BD$2,IF(t_ExtractAll[[#This Row],[Currency2]]="USD",t_ExtractAll[[#This Row],[Accruals Plant]]*$BD$3,IF(t_ExtractAll[[#This Row],[Currency2]]="MXN",t_ExtractAll[[#This Row],[Accruals Plant]]*$BD$4,t_ExtractAll[[#This Row],[Accruals Plant]])))</f>
        <v>151.708718</v>
      </c>
      <c r="AV351" s="20">
        <f>IF(t_ExtractAll[[#This Row],[IMD_Currency]]="GBP",t_ExtractAll[[#This Row],[Accruals ABII]]*$BD$2,IF(t_ExtractAll[[#This Row],[IMD_Currency]]="USD",t_ExtractAll[[#This Row],[Accruals ABII]]*$BD$3,t_ExtractAll[[#This Row],[Accruals ABII]]))</f>
        <v>0</v>
      </c>
      <c r="AW3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1" s="20">
        <f>IF(t_ExtractAll[[#This Row],[IMD_Currency]]="GBP",t_ExtractAll[[#This Row],[Amount Accepted (ABII)]]*$BD$2,IF(t_ExtractAll[[#This Row],[IMD_Currency]]="USD",t_ExtractAll[[#This Row],[Amount Accepted (ABII)]]*$BD$3,t_ExtractAll[[#This Row],[Amount Accepted (ABII)]]))</f>
        <v>0</v>
      </c>
      <c r="AY351" s="20">
        <f>IF((t_ExtractAll[[#This Row],[Amount Accepted ABII '[EUR']]]-t_ExtractAll[[#This Row],[Amount Accepted Plant '[EUR']]])&lt;0,0,t_ExtractAll[[#This Row],[Amount Accepted ABII '[EUR']]]-t_ExtractAll[[#This Row],[Amount Accepted Plant '[EUR']]])</f>
        <v>0</v>
      </c>
      <c r="AZ3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52" spans="1:52" ht="14.25" hidden="1" customHeight="1" x14ac:dyDescent="0.25">
      <c r="A352" t="s">
        <v>2079</v>
      </c>
      <c r="B352" s="16">
        <v>42465</v>
      </c>
      <c r="C352" s="16">
        <v>42695</v>
      </c>
      <c r="D352" s="16">
        <v>42695</v>
      </c>
      <c r="E352">
        <v>2016309</v>
      </c>
      <c r="F352" t="s">
        <v>64</v>
      </c>
      <c r="G352" t="s">
        <v>1858</v>
      </c>
      <c r="H352" t="s">
        <v>86</v>
      </c>
      <c r="I352" t="s">
        <v>76</v>
      </c>
      <c r="J352" t="s">
        <v>68</v>
      </c>
      <c r="K352" t="s">
        <v>88</v>
      </c>
      <c r="L352" t="s">
        <v>119</v>
      </c>
      <c r="N352" t="s">
        <v>90</v>
      </c>
      <c r="O352" t="s">
        <v>91</v>
      </c>
      <c r="P352" t="s">
        <v>2080</v>
      </c>
      <c r="Q352">
        <v>8401778</v>
      </c>
      <c r="R352" t="s">
        <v>1860</v>
      </c>
      <c r="S352">
        <v>80362647</v>
      </c>
      <c r="U352" t="s">
        <v>124</v>
      </c>
      <c r="V352" t="s">
        <v>117</v>
      </c>
      <c r="W352">
        <v>53998</v>
      </c>
      <c r="X352" t="s">
        <v>1861</v>
      </c>
      <c r="Y352" t="s">
        <v>2081</v>
      </c>
      <c r="Z352">
        <v>106.56</v>
      </c>
      <c r="AB352" t="s">
        <v>97</v>
      </c>
      <c r="AC352" t="s">
        <v>98</v>
      </c>
      <c r="AE352" s="3"/>
      <c r="AF352" s="3"/>
      <c r="AG352">
        <v>0</v>
      </c>
      <c r="AH352" t="s">
        <v>100</v>
      </c>
      <c r="AI352" s="18">
        <v>0</v>
      </c>
      <c r="AJ352">
        <v>0</v>
      </c>
      <c r="AK352">
        <v>0</v>
      </c>
      <c r="AM352" s="19" t="s">
        <v>82</v>
      </c>
      <c r="AN352">
        <v>0</v>
      </c>
      <c r="AO352">
        <v>0</v>
      </c>
      <c r="AP352">
        <v>0</v>
      </c>
      <c r="AR352" s="19" t="s">
        <v>100</v>
      </c>
      <c r="AS352">
        <v>0</v>
      </c>
      <c r="AT352" s="20">
        <f>IF(t_ExtractAll[[#This Row],[Currency]]="GBP",t_ExtractAll[[#This Row],[Claimed Amount]]*$BD$2,IF(t_ExtractAll[[#This Row],[Currency]]="USD",t_ExtractAll[[#This Row],[Claimed Amount]]*$BD$3,IF(t_ExtractAll[[#This Row],[Currency]]="MXN",t_ExtractAll[[#This Row],[Claimed Amount]]*$BD$4,t_ExtractAll[[#This Row],[Claimed Amount]])))</f>
        <v>0</v>
      </c>
      <c r="AU352" s="20">
        <f>IF(t_ExtractAll[[#This Row],[Currency2]]="GBP",t_ExtractAll[[#This Row],[Accruals Plant]]*$BD$2,IF(t_ExtractAll[[#This Row],[Currency2]]="USD",t_ExtractAll[[#This Row],[Accruals Plant]]*$BD$3,IF(t_ExtractAll[[#This Row],[Currency2]]="MXN",t_ExtractAll[[#This Row],[Accruals Plant]]*$BD$4,t_ExtractAll[[#This Row],[Accruals Plant]])))</f>
        <v>0</v>
      </c>
      <c r="AV352" s="20">
        <f>IF(t_ExtractAll[[#This Row],[IMD_Currency]]="GBP",t_ExtractAll[[#This Row],[Accruals ABII]]*$BD$2,IF(t_ExtractAll[[#This Row],[IMD_Currency]]="USD",t_ExtractAll[[#This Row],[Accruals ABII]]*$BD$3,t_ExtractAll[[#This Row],[Accruals ABII]]))</f>
        <v>0</v>
      </c>
      <c r="AW3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2" s="20">
        <f>IF(t_ExtractAll[[#This Row],[IMD_Currency]]="GBP",t_ExtractAll[[#This Row],[Amount Accepted (ABII)]]*$BD$2,IF(t_ExtractAll[[#This Row],[IMD_Currency]]="USD",t_ExtractAll[[#This Row],[Amount Accepted (ABII)]]*$BD$3,t_ExtractAll[[#This Row],[Amount Accepted (ABII)]]))</f>
        <v>0</v>
      </c>
      <c r="AY352" s="20">
        <f>IF((t_ExtractAll[[#This Row],[Amount Accepted ABII '[EUR']]]-t_ExtractAll[[#This Row],[Amount Accepted Plant '[EUR']]])&lt;0,0,t_ExtractAll[[#This Row],[Amount Accepted ABII '[EUR']]]-t_ExtractAll[[#This Row],[Amount Accepted Plant '[EUR']]])</f>
        <v>0</v>
      </c>
      <c r="AZ3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53" spans="1:52" ht="14.25" hidden="1" customHeight="1" x14ac:dyDescent="0.25">
      <c r="A353" t="s">
        <v>2082</v>
      </c>
      <c r="B353" s="16">
        <v>42465</v>
      </c>
      <c r="C353" s="16">
        <v>42695</v>
      </c>
      <c r="D353" s="16">
        <v>42695</v>
      </c>
      <c r="E353">
        <v>2016310</v>
      </c>
      <c r="F353" t="s">
        <v>64</v>
      </c>
      <c r="G353" t="s">
        <v>1858</v>
      </c>
      <c r="H353" t="s">
        <v>86</v>
      </c>
      <c r="I353" t="s">
        <v>76</v>
      </c>
      <c r="J353" t="s">
        <v>68</v>
      </c>
      <c r="K353" t="s">
        <v>88</v>
      </c>
      <c r="L353" t="s">
        <v>119</v>
      </c>
      <c r="N353" t="s">
        <v>90</v>
      </c>
      <c r="O353" t="s">
        <v>91</v>
      </c>
      <c r="P353" t="s">
        <v>2080</v>
      </c>
      <c r="Q353">
        <v>8401775</v>
      </c>
      <c r="R353" t="s">
        <v>2083</v>
      </c>
      <c r="S353">
        <v>80362644</v>
      </c>
      <c r="U353" t="s">
        <v>124</v>
      </c>
      <c r="V353" t="s">
        <v>117</v>
      </c>
      <c r="W353">
        <v>53989</v>
      </c>
      <c r="X353" t="s">
        <v>2084</v>
      </c>
      <c r="Y353" t="s">
        <v>2085</v>
      </c>
      <c r="Z353">
        <v>12.84</v>
      </c>
      <c r="AB353" t="s">
        <v>97</v>
      </c>
      <c r="AC353" t="s">
        <v>98</v>
      </c>
      <c r="AE353" s="3"/>
      <c r="AF353" s="3"/>
      <c r="AG353">
        <v>1780.48</v>
      </c>
      <c r="AH353" t="s">
        <v>100</v>
      </c>
      <c r="AI353" s="18">
        <v>0</v>
      </c>
      <c r="AJ353">
        <v>0</v>
      </c>
      <c r="AK353">
        <v>0</v>
      </c>
      <c r="AM353" s="19" t="s">
        <v>82</v>
      </c>
      <c r="AN353">
        <v>0</v>
      </c>
      <c r="AO353">
        <v>1780.48</v>
      </c>
      <c r="AP353">
        <v>1780.48</v>
      </c>
      <c r="AR353" s="19" t="s">
        <v>100</v>
      </c>
      <c r="AS353">
        <v>0</v>
      </c>
      <c r="AT353" s="20">
        <f>IF(t_ExtractAll[[#This Row],[Currency]]="GBP",t_ExtractAll[[#This Row],[Claimed Amount]]*$BD$2,IF(t_ExtractAll[[#This Row],[Currency]]="USD",t_ExtractAll[[#This Row],[Claimed Amount]]*$BD$3,IF(t_ExtractAll[[#This Row],[Currency]]="MXN",t_ExtractAll[[#This Row],[Claimed Amount]]*$BD$4,t_ExtractAll[[#This Row],[Claimed Amount]])))</f>
        <v>1628.9611520000001</v>
      </c>
      <c r="AU353" s="20">
        <f>IF(t_ExtractAll[[#This Row],[Currency2]]="GBP",t_ExtractAll[[#This Row],[Accruals Plant]]*$BD$2,IF(t_ExtractAll[[#This Row],[Currency2]]="USD",t_ExtractAll[[#This Row],[Accruals Plant]]*$BD$3,IF(t_ExtractAll[[#This Row],[Currency2]]="MXN",t_ExtractAll[[#This Row],[Accruals Plant]]*$BD$4,t_ExtractAll[[#This Row],[Accruals Plant]])))</f>
        <v>1628.9611520000001</v>
      </c>
      <c r="AV353" s="20">
        <f>IF(t_ExtractAll[[#This Row],[IMD_Currency]]="GBP",t_ExtractAll[[#This Row],[Accruals ABII]]*$BD$2,IF(t_ExtractAll[[#This Row],[IMD_Currency]]="USD",t_ExtractAll[[#This Row],[Accruals ABII]]*$BD$3,t_ExtractAll[[#This Row],[Accruals ABII]]))</f>
        <v>0</v>
      </c>
      <c r="AW3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3" s="20">
        <f>IF(t_ExtractAll[[#This Row],[IMD_Currency]]="GBP",t_ExtractAll[[#This Row],[Amount Accepted (ABII)]]*$BD$2,IF(t_ExtractAll[[#This Row],[IMD_Currency]]="USD",t_ExtractAll[[#This Row],[Amount Accepted (ABII)]]*$BD$3,t_ExtractAll[[#This Row],[Amount Accepted (ABII)]]))</f>
        <v>0</v>
      </c>
      <c r="AY353" s="20">
        <f>IF((t_ExtractAll[[#This Row],[Amount Accepted ABII '[EUR']]]-t_ExtractAll[[#This Row],[Amount Accepted Plant '[EUR']]])&lt;0,0,t_ExtractAll[[#This Row],[Amount Accepted ABII '[EUR']]]-t_ExtractAll[[#This Row],[Amount Accepted Plant '[EUR']]])</f>
        <v>0</v>
      </c>
      <c r="AZ3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54" spans="1:52" ht="14.25" hidden="1" customHeight="1" x14ac:dyDescent="0.25">
      <c r="A354" t="s">
        <v>2086</v>
      </c>
      <c r="B354" s="16">
        <v>42465</v>
      </c>
      <c r="C354" s="16">
        <v>42522</v>
      </c>
      <c r="D354" s="16">
        <v>42522</v>
      </c>
      <c r="E354">
        <v>2016311</v>
      </c>
      <c r="F354" t="s">
        <v>64</v>
      </c>
      <c r="G354" t="s">
        <v>286</v>
      </c>
      <c r="H354" t="s">
        <v>287</v>
      </c>
      <c r="I354" t="s">
        <v>288</v>
      </c>
      <c r="J354" t="s">
        <v>118</v>
      </c>
      <c r="K354" t="s">
        <v>88</v>
      </c>
      <c r="L354" t="s">
        <v>130</v>
      </c>
      <c r="N354" t="s">
        <v>161</v>
      </c>
      <c r="O354" t="s">
        <v>91</v>
      </c>
      <c r="P354" t="s">
        <v>2087</v>
      </c>
      <c r="Q354">
        <v>8062748</v>
      </c>
      <c r="R354" t="s">
        <v>2088</v>
      </c>
      <c r="S354" t="s">
        <v>2089</v>
      </c>
      <c r="T354" t="s">
        <v>2090</v>
      </c>
      <c r="U354" t="s">
        <v>75</v>
      </c>
      <c r="V354" t="s">
        <v>76</v>
      </c>
      <c r="W354">
        <v>51137</v>
      </c>
      <c r="X354" t="s">
        <v>293</v>
      </c>
      <c r="Y354" t="s">
        <v>2091</v>
      </c>
      <c r="Z354">
        <v>9.9684000000000008</v>
      </c>
      <c r="AB354" t="s">
        <v>97</v>
      </c>
      <c r="AC354" t="s">
        <v>98</v>
      </c>
      <c r="AD354" s="3" t="s">
        <v>2092</v>
      </c>
      <c r="AE354" s="3"/>
      <c r="AF354" s="3"/>
      <c r="AG354">
        <v>1648.53</v>
      </c>
      <c r="AH354" t="s">
        <v>100</v>
      </c>
      <c r="AI354" s="18">
        <v>896.22</v>
      </c>
      <c r="AJ354">
        <v>752.31</v>
      </c>
      <c r="AK354">
        <v>1648.53</v>
      </c>
      <c r="AM354" s="19" t="s">
        <v>82</v>
      </c>
      <c r="AN354">
        <v>584.79999999999995</v>
      </c>
      <c r="AO354">
        <v>804.96</v>
      </c>
      <c r="AP354">
        <v>1389.76</v>
      </c>
      <c r="AR354" s="19" t="s">
        <v>100</v>
      </c>
      <c r="AS354">
        <v>0</v>
      </c>
      <c r="AT354" s="20">
        <f>IF(t_ExtractAll[[#This Row],[Currency]]="GBP",t_ExtractAll[[#This Row],[Claimed Amount]]*$BD$2,IF(t_ExtractAll[[#This Row],[Currency]]="USD",t_ExtractAll[[#This Row],[Claimed Amount]]*$BD$3,IF(t_ExtractAll[[#This Row],[Currency]]="MXN",t_ExtractAll[[#This Row],[Claimed Amount]]*$BD$4,t_ExtractAll[[#This Row],[Claimed Amount]])))</f>
        <v>1508.2400970000001</v>
      </c>
      <c r="AU354" s="20">
        <f>IF(t_ExtractAll[[#This Row],[Currency2]]="GBP",t_ExtractAll[[#This Row],[Accruals Plant]]*$BD$2,IF(t_ExtractAll[[#This Row],[Currency2]]="USD",t_ExtractAll[[#This Row],[Accruals Plant]]*$BD$3,IF(t_ExtractAll[[#This Row],[Currency2]]="MXN",t_ExtractAll[[#This Row],[Accruals Plant]]*$BD$4,t_ExtractAll[[#This Row],[Accruals Plant]])))</f>
        <v>1271.4914240000001</v>
      </c>
      <c r="AV354" s="20">
        <f>IF(t_ExtractAll[[#This Row],[IMD_Currency]]="GBP",t_ExtractAll[[#This Row],[Accruals ABII]]*$BD$2,IF(t_ExtractAll[[#This Row],[IMD_Currency]]="USD",t_ExtractAll[[#This Row],[Accruals ABII]]*$BD$3,t_ExtractAll[[#This Row],[Accruals ABII]]))</f>
        <v>1648.53</v>
      </c>
      <c r="AW3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4" s="20">
        <f>IF(t_ExtractAll[[#This Row],[IMD_Currency]]="GBP",t_ExtractAll[[#This Row],[Amount Accepted (ABII)]]*$BD$2,IF(t_ExtractAll[[#This Row],[IMD_Currency]]="USD",t_ExtractAll[[#This Row],[Amount Accepted (ABII)]]*$BD$3,t_ExtractAll[[#This Row],[Amount Accepted (ABII)]]))</f>
        <v>0</v>
      </c>
      <c r="AY354" s="20">
        <f>IF((t_ExtractAll[[#This Row],[Amount Accepted ABII '[EUR']]]-t_ExtractAll[[#This Row],[Amount Accepted Plant '[EUR']]])&lt;0,0,t_ExtractAll[[#This Row],[Amount Accepted ABII '[EUR']]]-t_ExtractAll[[#This Row],[Amount Accepted Plant '[EUR']]])</f>
        <v>0</v>
      </c>
      <c r="AZ3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55" spans="1:52" ht="14.25" hidden="1" customHeight="1" x14ac:dyDescent="0.25">
      <c r="A355" t="s">
        <v>2093</v>
      </c>
      <c r="B355" s="16">
        <v>42465</v>
      </c>
      <c r="C355" s="16">
        <v>42522</v>
      </c>
      <c r="D355" s="16">
        <v>42522</v>
      </c>
      <c r="E355">
        <v>2016312</v>
      </c>
      <c r="F355" t="s">
        <v>64</v>
      </c>
      <c r="G355" t="s">
        <v>286</v>
      </c>
      <c r="H355" t="s">
        <v>287</v>
      </c>
      <c r="I355" t="s">
        <v>288</v>
      </c>
      <c r="J355" t="s">
        <v>118</v>
      </c>
      <c r="K355" t="s">
        <v>88</v>
      </c>
      <c r="L355" t="s">
        <v>1237</v>
      </c>
      <c r="N355" t="s">
        <v>161</v>
      </c>
      <c r="O355" t="s">
        <v>91</v>
      </c>
      <c r="P355" t="s">
        <v>2094</v>
      </c>
      <c r="Q355">
        <v>8043466</v>
      </c>
      <c r="R355" t="s">
        <v>2095</v>
      </c>
      <c r="S355">
        <v>80351144</v>
      </c>
      <c r="T355" t="s">
        <v>2096</v>
      </c>
      <c r="U355" t="s">
        <v>75</v>
      </c>
      <c r="V355" t="s">
        <v>76</v>
      </c>
      <c r="W355">
        <v>51137</v>
      </c>
      <c r="X355" t="s">
        <v>293</v>
      </c>
      <c r="Y355" t="s">
        <v>707</v>
      </c>
      <c r="Z355">
        <v>1.4483999999999999</v>
      </c>
      <c r="AB355" t="s">
        <v>97</v>
      </c>
      <c r="AC355" t="s">
        <v>98</v>
      </c>
      <c r="AE355" s="3"/>
      <c r="AF355" s="3"/>
      <c r="AG355">
        <v>239.53</v>
      </c>
      <c r="AH355" t="s">
        <v>100</v>
      </c>
      <c r="AI355" s="18">
        <v>130.22</v>
      </c>
      <c r="AJ355">
        <v>109.31</v>
      </c>
      <c r="AK355">
        <v>239.53</v>
      </c>
      <c r="AM355" s="19" t="s">
        <v>82</v>
      </c>
      <c r="AN355">
        <v>116.96</v>
      </c>
      <c r="AO355">
        <v>109.31</v>
      </c>
      <c r="AP355">
        <v>226.27</v>
      </c>
      <c r="AR355" s="19" t="s">
        <v>100</v>
      </c>
      <c r="AS355">
        <v>0</v>
      </c>
      <c r="AT355" s="20">
        <f>IF(t_ExtractAll[[#This Row],[Currency]]="GBP",t_ExtractAll[[#This Row],[Claimed Amount]]*$BD$2,IF(t_ExtractAll[[#This Row],[Currency]]="USD",t_ExtractAll[[#This Row],[Claimed Amount]]*$BD$3,IF(t_ExtractAll[[#This Row],[Currency]]="MXN",t_ExtractAll[[#This Row],[Claimed Amount]]*$BD$4,t_ExtractAll[[#This Row],[Claimed Amount]])))</f>
        <v>219.14599700000002</v>
      </c>
      <c r="AU355" s="20">
        <f>IF(t_ExtractAll[[#This Row],[Currency2]]="GBP",t_ExtractAll[[#This Row],[Accruals Plant]]*$BD$2,IF(t_ExtractAll[[#This Row],[Currency2]]="USD",t_ExtractAll[[#This Row],[Accruals Plant]]*$BD$3,IF(t_ExtractAll[[#This Row],[Currency2]]="MXN",t_ExtractAll[[#This Row],[Accruals Plant]]*$BD$4,t_ExtractAll[[#This Row],[Accruals Plant]])))</f>
        <v>207.01442300000002</v>
      </c>
      <c r="AV355" s="20">
        <f>IF(t_ExtractAll[[#This Row],[IMD_Currency]]="GBP",t_ExtractAll[[#This Row],[Accruals ABII]]*$BD$2,IF(t_ExtractAll[[#This Row],[IMD_Currency]]="USD",t_ExtractAll[[#This Row],[Accruals ABII]]*$BD$3,t_ExtractAll[[#This Row],[Accruals ABII]]))</f>
        <v>239.53</v>
      </c>
      <c r="AW3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5" s="20">
        <f>IF(t_ExtractAll[[#This Row],[IMD_Currency]]="GBP",t_ExtractAll[[#This Row],[Amount Accepted (ABII)]]*$BD$2,IF(t_ExtractAll[[#This Row],[IMD_Currency]]="USD",t_ExtractAll[[#This Row],[Amount Accepted (ABII)]]*$BD$3,t_ExtractAll[[#This Row],[Amount Accepted (ABII)]]))</f>
        <v>0</v>
      </c>
      <c r="AY355" s="20">
        <f>IF((t_ExtractAll[[#This Row],[Amount Accepted ABII '[EUR']]]-t_ExtractAll[[#This Row],[Amount Accepted Plant '[EUR']]])&lt;0,0,t_ExtractAll[[#This Row],[Amount Accepted ABII '[EUR']]]-t_ExtractAll[[#This Row],[Amount Accepted Plant '[EUR']]])</f>
        <v>0</v>
      </c>
      <c r="AZ3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356" spans="1:52" ht="14.25" hidden="1" customHeight="1" x14ac:dyDescent="0.25">
      <c r="A356" t="s">
        <v>2097</v>
      </c>
      <c r="B356" s="16">
        <v>42466</v>
      </c>
      <c r="C356" s="16">
        <v>42601</v>
      </c>
      <c r="D356" s="16">
        <v>42601</v>
      </c>
      <c r="E356">
        <v>2016313</v>
      </c>
      <c r="F356" t="s">
        <v>64</v>
      </c>
      <c r="G356" t="s">
        <v>266</v>
      </c>
      <c r="I356" t="s">
        <v>258</v>
      </c>
      <c r="J356" t="s">
        <v>68</v>
      </c>
      <c r="K356" t="s">
        <v>88</v>
      </c>
      <c r="L356" t="s">
        <v>1834</v>
      </c>
      <c r="N356" t="s">
        <v>161</v>
      </c>
      <c r="O356" t="s">
        <v>162</v>
      </c>
      <c r="P356" t="s">
        <v>2098</v>
      </c>
      <c r="Q356">
        <v>56202</v>
      </c>
      <c r="R356">
        <v>249314</v>
      </c>
      <c r="U356" t="s">
        <v>261</v>
      </c>
      <c r="V356" t="s">
        <v>117</v>
      </c>
      <c r="Y356" t="s">
        <v>2099</v>
      </c>
      <c r="Z356">
        <v>342.36</v>
      </c>
      <c r="AB356" t="s">
        <v>112</v>
      </c>
      <c r="AC356" t="s">
        <v>164</v>
      </c>
      <c r="AE356" s="3"/>
      <c r="AF356" s="3"/>
      <c r="AG356">
        <v>34671</v>
      </c>
      <c r="AH356" t="s">
        <v>100</v>
      </c>
      <c r="AI356" s="18">
        <v>0</v>
      </c>
      <c r="AJ356">
        <v>0</v>
      </c>
      <c r="AK356">
        <v>0</v>
      </c>
      <c r="AM356" s="19" t="s">
        <v>82</v>
      </c>
      <c r="AN356">
        <v>27189.09</v>
      </c>
      <c r="AO356">
        <v>7482.1</v>
      </c>
      <c r="AP356">
        <v>34671.19</v>
      </c>
      <c r="AR356" s="19" t="s">
        <v>100</v>
      </c>
      <c r="AS356">
        <v>0</v>
      </c>
      <c r="AT356" s="20">
        <f>IF(t_ExtractAll[[#This Row],[Currency]]="GBP",t_ExtractAll[[#This Row],[Claimed Amount]]*$BD$2,IF(t_ExtractAll[[#This Row],[Currency]]="USD",t_ExtractAll[[#This Row],[Claimed Amount]]*$BD$3,IF(t_ExtractAll[[#This Row],[Currency]]="MXN",t_ExtractAll[[#This Row],[Claimed Amount]]*$BD$4,t_ExtractAll[[#This Row],[Claimed Amount]])))</f>
        <v>31720.497900000002</v>
      </c>
      <c r="AU356" s="20">
        <f>IF(t_ExtractAll[[#This Row],[Currency2]]="GBP",t_ExtractAll[[#This Row],[Accruals Plant]]*$BD$2,IF(t_ExtractAll[[#This Row],[Currency2]]="USD",t_ExtractAll[[#This Row],[Accruals Plant]]*$BD$3,IF(t_ExtractAll[[#This Row],[Currency2]]="MXN",t_ExtractAll[[#This Row],[Accruals Plant]]*$BD$4,t_ExtractAll[[#This Row],[Accruals Plant]])))</f>
        <v>31720.671731000002</v>
      </c>
      <c r="AV356" s="20">
        <f>IF(t_ExtractAll[[#This Row],[IMD_Currency]]="GBP",t_ExtractAll[[#This Row],[Accruals ABII]]*$BD$2,IF(t_ExtractAll[[#This Row],[IMD_Currency]]="USD",t_ExtractAll[[#This Row],[Accruals ABII]]*$BD$3,t_ExtractAll[[#This Row],[Accruals ABII]]))</f>
        <v>0</v>
      </c>
      <c r="AW3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6" s="20">
        <f>IF(t_ExtractAll[[#This Row],[IMD_Currency]]="GBP",t_ExtractAll[[#This Row],[Amount Accepted (ABII)]]*$BD$2,IF(t_ExtractAll[[#This Row],[IMD_Currency]]="USD",t_ExtractAll[[#This Row],[Amount Accepted (ABII)]]*$BD$3,t_ExtractAll[[#This Row],[Amount Accepted (ABII)]]))</f>
        <v>0</v>
      </c>
      <c r="AY356" s="20">
        <f>IF((t_ExtractAll[[#This Row],[Amount Accepted ABII '[EUR']]]-t_ExtractAll[[#This Row],[Amount Accepted Plant '[EUR']]])&lt;0,0,t_ExtractAll[[#This Row],[Amount Accepted ABII '[EUR']]]-t_ExtractAll[[#This Row],[Amount Accepted Plant '[EUR']]])</f>
        <v>0</v>
      </c>
      <c r="AZ3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357" spans="1:52" ht="14.25" hidden="1" customHeight="1" x14ac:dyDescent="0.25">
      <c r="A357" t="s">
        <v>2100</v>
      </c>
      <c r="B357" s="16">
        <v>42466</v>
      </c>
      <c r="C357" s="16">
        <v>42601</v>
      </c>
      <c r="D357" s="16">
        <v>42601</v>
      </c>
      <c r="E357">
        <v>2016314</v>
      </c>
      <c r="F357" t="s">
        <v>64</v>
      </c>
      <c r="G357" t="s">
        <v>266</v>
      </c>
      <c r="I357" t="s">
        <v>258</v>
      </c>
      <c r="J357" t="s">
        <v>68</v>
      </c>
      <c r="K357" t="s">
        <v>88</v>
      </c>
      <c r="L357" t="s">
        <v>1834</v>
      </c>
      <c r="N357" t="s">
        <v>161</v>
      </c>
      <c r="O357" t="s">
        <v>162</v>
      </c>
      <c r="P357" t="s">
        <v>2101</v>
      </c>
      <c r="Q357">
        <v>56202</v>
      </c>
      <c r="R357">
        <v>249314</v>
      </c>
      <c r="U357" t="s">
        <v>261</v>
      </c>
      <c r="V357" t="s">
        <v>117</v>
      </c>
      <c r="Y357" t="s">
        <v>2102</v>
      </c>
      <c r="Z357">
        <v>180</v>
      </c>
      <c r="AB357" t="s">
        <v>112</v>
      </c>
      <c r="AC357" t="s">
        <v>164</v>
      </c>
      <c r="AE357" s="3"/>
      <c r="AF357" s="3"/>
      <c r="AG357">
        <v>3974.98</v>
      </c>
      <c r="AH357" t="s">
        <v>100</v>
      </c>
      <c r="AI357" s="18">
        <v>0</v>
      </c>
      <c r="AJ357">
        <v>0</v>
      </c>
      <c r="AK357">
        <v>0</v>
      </c>
      <c r="AM357" s="19" t="s">
        <v>82</v>
      </c>
      <c r="AN357">
        <v>0</v>
      </c>
      <c r="AO357">
        <v>3974.98</v>
      </c>
      <c r="AP357">
        <v>3974.98</v>
      </c>
      <c r="AR357" s="19" t="s">
        <v>100</v>
      </c>
      <c r="AS357">
        <v>0</v>
      </c>
      <c r="AT357" s="20">
        <f>IF(t_ExtractAll[[#This Row],[Currency]]="GBP",t_ExtractAll[[#This Row],[Claimed Amount]]*$BD$2,IF(t_ExtractAll[[#This Row],[Currency]]="USD",t_ExtractAll[[#This Row],[Claimed Amount]]*$BD$3,IF(t_ExtractAll[[#This Row],[Currency]]="MXN",t_ExtractAll[[#This Row],[Claimed Amount]]*$BD$4,t_ExtractAll[[#This Row],[Claimed Amount]])))</f>
        <v>3636.709202</v>
      </c>
      <c r="AU357" s="20">
        <f>IF(t_ExtractAll[[#This Row],[Currency2]]="GBP",t_ExtractAll[[#This Row],[Accruals Plant]]*$BD$2,IF(t_ExtractAll[[#This Row],[Currency2]]="USD",t_ExtractAll[[#This Row],[Accruals Plant]]*$BD$3,IF(t_ExtractAll[[#This Row],[Currency2]]="MXN",t_ExtractAll[[#This Row],[Accruals Plant]]*$BD$4,t_ExtractAll[[#This Row],[Accruals Plant]])))</f>
        <v>3636.709202</v>
      </c>
      <c r="AV357" s="20">
        <f>IF(t_ExtractAll[[#This Row],[IMD_Currency]]="GBP",t_ExtractAll[[#This Row],[Accruals ABII]]*$BD$2,IF(t_ExtractAll[[#This Row],[IMD_Currency]]="USD",t_ExtractAll[[#This Row],[Accruals ABII]]*$BD$3,t_ExtractAll[[#This Row],[Accruals ABII]]))</f>
        <v>0</v>
      </c>
      <c r="AW3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7" s="20">
        <f>IF(t_ExtractAll[[#This Row],[IMD_Currency]]="GBP",t_ExtractAll[[#This Row],[Amount Accepted (ABII)]]*$BD$2,IF(t_ExtractAll[[#This Row],[IMD_Currency]]="USD",t_ExtractAll[[#This Row],[Amount Accepted (ABII)]]*$BD$3,t_ExtractAll[[#This Row],[Amount Accepted (ABII)]]))</f>
        <v>0</v>
      </c>
      <c r="AY357" s="20">
        <f>IF((t_ExtractAll[[#This Row],[Amount Accepted ABII '[EUR']]]-t_ExtractAll[[#This Row],[Amount Accepted Plant '[EUR']]])&lt;0,0,t_ExtractAll[[#This Row],[Amount Accepted ABII '[EUR']]]-t_ExtractAll[[#This Row],[Amount Accepted Plant '[EUR']]])</f>
        <v>0</v>
      </c>
      <c r="AZ3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358" spans="1:52" ht="14.25" hidden="1" customHeight="1" x14ac:dyDescent="0.25">
      <c r="A358" t="s">
        <v>2103</v>
      </c>
      <c r="B358" s="16">
        <v>42464</v>
      </c>
      <c r="C358" s="16">
        <v>42467</v>
      </c>
      <c r="D358" s="16">
        <v>42474</v>
      </c>
      <c r="E358">
        <v>2016315</v>
      </c>
      <c r="F358" t="s">
        <v>64</v>
      </c>
      <c r="G358" t="s">
        <v>305</v>
      </c>
      <c r="H358" t="s">
        <v>306</v>
      </c>
      <c r="I358" t="s">
        <v>307</v>
      </c>
      <c r="J358" t="s">
        <v>118</v>
      </c>
      <c r="K358" t="s">
        <v>69</v>
      </c>
      <c r="L358" t="s">
        <v>139</v>
      </c>
      <c r="N358" t="s">
        <v>90</v>
      </c>
      <c r="O358" t="s">
        <v>91</v>
      </c>
      <c r="P358" s="3" t="s">
        <v>2104</v>
      </c>
      <c r="Q358">
        <v>8242685</v>
      </c>
      <c r="R358" t="s">
        <v>2105</v>
      </c>
      <c r="U358" t="s">
        <v>144</v>
      </c>
      <c r="V358" t="s">
        <v>145</v>
      </c>
      <c r="W358">
        <v>47957</v>
      </c>
      <c r="X358" t="s">
        <v>755</v>
      </c>
      <c r="Y358" t="s">
        <v>1213</v>
      </c>
      <c r="Z358">
        <v>1.63584</v>
      </c>
      <c r="AB358" t="s">
        <v>97</v>
      </c>
      <c r="AC358" t="s">
        <v>98</v>
      </c>
      <c r="AD358" t="s">
        <v>2106</v>
      </c>
      <c r="AE358" s="3"/>
      <c r="AF358" s="3"/>
      <c r="AG358">
        <v>102.96</v>
      </c>
      <c r="AH358" t="s">
        <v>82</v>
      </c>
      <c r="AI358" s="18">
        <v>102.96</v>
      </c>
      <c r="AJ358">
        <v>0</v>
      </c>
      <c r="AK358">
        <v>102.96</v>
      </c>
      <c r="AL358">
        <v>102.96</v>
      </c>
      <c r="AM358" s="19" t="s">
        <v>82</v>
      </c>
      <c r="AN358">
        <v>79.2</v>
      </c>
      <c r="AO358">
        <v>0</v>
      </c>
      <c r="AP358">
        <v>79.2</v>
      </c>
      <c r="AQ358">
        <v>79.2</v>
      </c>
      <c r="AR358" s="19" t="s">
        <v>82</v>
      </c>
      <c r="AS358">
        <v>0</v>
      </c>
      <c r="AT358" s="20">
        <f>IF(t_ExtractAll[[#This Row],[Currency]]="GBP",t_ExtractAll[[#This Row],[Claimed Amount]]*$BD$2,IF(t_ExtractAll[[#This Row],[Currency]]="USD",t_ExtractAll[[#This Row],[Claimed Amount]]*$BD$3,IF(t_ExtractAll[[#This Row],[Currency]]="MXN",t_ExtractAll[[#This Row],[Claimed Amount]]*$BD$4,t_ExtractAll[[#This Row],[Claimed Amount]])))</f>
        <v>102.96</v>
      </c>
      <c r="AU358" s="20">
        <f>IF(t_ExtractAll[[#This Row],[Currency2]]="GBP",t_ExtractAll[[#This Row],[Accruals Plant]]*$BD$2,IF(t_ExtractAll[[#This Row],[Currency2]]="USD",t_ExtractAll[[#This Row],[Accruals Plant]]*$BD$3,IF(t_ExtractAll[[#This Row],[Currency2]]="MXN",t_ExtractAll[[#This Row],[Accruals Plant]]*$BD$4,t_ExtractAll[[#This Row],[Accruals Plant]])))</f>
        <v>79.2</v>
      </c>
      <c r="AV358" s="20">
        <f>IF(t_ExtractAll[[#This Row],[IMD_Currency]]="GBP",t_ExtractAll[[#This Row],[Accruals ABII]]*$BD$2,IF(t_ExtractAll[[#This Row],[IMD_Currency]]="USD",t_ExtractAll[[#This Row],[Accruals ABII]]*$BD$3,t_ExtractAll[[#This Row],[Accruals ABII]]))</f>
        <v>102.96</v>
      </c>
      <c r="AW358" s="20">
        <f>IF(t_ExtractAll[[#This Row],[Currency2]]="GBP",t_ExtractAll[[#This Row],[PlantAmountAccepted]]*$BD$2,IF(t_ExtractAll[[#This Row],[Currency2]]="USD",t_ExtractAll[[#This Row],[PlantAmountAccepted]]*$BD$3,IF(t_ExtractAll[[#This Row],[Currency2]]="MXN",t_ExtractAll[[#This Row],[PlantAmountAccepted]]*$BD$4,t_ExtractAll[[#This Row],[PlantAmountAccepted]])))</f>
        <v>79.2</v>
      </c>
      <c r="AX358" s="20">
        <f>IF(t_ExtractAll[[#This Row],[IMD_Currency]]="GBP",t_ExtractAll[[#This Row],[Amount Accepted (ABII)]]*$BD$2,IF(t_ExtractAll[[#This Row],[IMD_Currency]]="USD",t_ExtractAll[[#This Row],[Amount Accepted (ABII)]]*$BD$3,t_ExtractAll[[#This Row],[Amount Accepted (ABII)]]))</f>
        <v>102.96</v>
      </c>
      <c r="AY358" s="20">
        <f>IF((t_ExtractAll[[#This Row],[Amount Accepted ABII '[EUR']]]-t_ExtractAll[[#This Row],[Amount Accepted Plant '[EUR']]])&lt;0,0,t_ExtractAll[[#This Row],[Amount Accepted ABII '[EUR']]]-t_ExtractAll[[#This Row],[Amount Accepted Plant '[EUR']]])</f>
        <v>23.759999999999991</v>
      </c>
      <c r="AZ3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59" spans="1:52" ht="14.25" hidden="1" customHeight="1" x14ac:dyDescent="0.25">
      <c r="A359" t="s">
        <v>2107</v>
      </c>
      <c r="B359" s="16">
        <v>42466</v>
      </c>
      <c r="C359" s="16">
        <v>42555</v>
      </c>
      <c r="D359" s="16">
        <v>42555</v>
      </c>
      <c r="E359">
        <v>2016316</v>
      </c>
      <c r="F359" t="s">
        <v>64</v>
      </c>
      <c r="G359" t="s">
        <v>478</v>
      </c>
      <c r="H359" t="s">
        <v>287</v>
      </c>
      <c r="I359" t="s">
        <v>479</v>
      </c>
      <c r="J359" t="s">
        <v>118</v>
      </c>
      <c r="K359" t="s">
        <v>69</v>
      </c>
      <c r="L359" t="s">
        <v>130</v>
      </c>
      <c r="N359" t="s">
        <v>90</v>
      </c>
      <c r="O359" t="s">
        <v>91</v>
      </c>
      <c r="P359" s="3" t="s">
        <v>2108</v>
      </c>
      <c r="Q359" t="s">
        <v>2109</v>
      </c>
      <c r="R359" t="s">
        <v>2110</v>
      </c>
      <c r="S359" t="s">
        <v>2111</v>
      </c>
      <c r="T359" t="s">
        <v>2112</v>
      </c>
      <c r="U359" t="s">
        <v>75</v>
      </c>
      <c r="V359" t="s">
        <v>76</v>
      </c>
      <c r="W359">
        <v>51013</v>
      </c>
      <c r="X359" t="s">
        <v>1080</v>
      </c>
      <c r="Y359" t="s">
        <v>586</v>
      </c>
      <c r="Z359">
        <v>3.2376</v>
      </c>
      <c r="AB359" t="s">
        <v>97</v>
      </c>
      <c r="AC359" t="s">
        <v>98</v>
      </c>
      <c r="AD359" s="3" t="s">
        <v>2113</v>
      </c>
      <c r="AE359" s="3"/>
      <c r="AF359" s="3"/>
      <c r="AG359">
        <v>618.53</v>
      </c>
      <c r="AH359" t="s">
        <v>82</v>
      </c>
      <c r="AI359" s="18">
        <v>396.34</v>
      </c>
      <c r="AJ359">
        <v>222.19</v>
      </c>
      <c r="AK359">
        <v>618.53</v>
      </c>
      <c r="AL359">
        <v>618.53</v>
      </c>
      <c r="AM359" s="19" t="s">
        <v>82</v>
      </c>
      <c r="AN359">
        <v>0</v>
      </c>
      <c r="AO359">
        <v>0</v>
      </c>
      <c r="AP359">
        <v>0</v>
      </c>
      <c r="AQ359">
        <v>0</v>
      </c>
      <c r="AR359" s="19" t="s">
        <v>82</v>
      </c>
      <c r="AS359">
        <v>618.53</v>
      </c>
      <c r="AT359" s="20">
        <f>IF(t_ExtractAll[[#This Row],[Currency]]="GBP",t_ExtractAll[[#This Row],[Claimed Amount]]*$BD$2,IF(t_ExtractAll[[#This Row],[Currency]]="USD",t_ExtractAll[[#This Row],[Claimed Amount]]*$BD$3,IF(t_ExtractAll[[#This Row],[Currency]]="MXN",t_ExtractAll[[#This Row],[Claimed Amount]]*$BD$4,t_ExtractAll[[#This Row],[Claimed Amount]])))</f>
        <v>618.53</v>
      </c>
      <c r="AU359" s="20">
        <f>IF(t_ExtractAll[[#This Row],[Currency2]]="GBP",t_ExtractAll[[#This Row],[Accruals Plant]]*$BD$2,IF(t_ExtractAll[[#This Row],[Currency2]]="USD",t_ExtractAll[[#This Row],[Accruals Plant]]*$BD$3,IF(t_ExtractAll[[#This Row],[Currency2]]="MXN",t_ExtractAll[[#This Row],[Accruals Plant]]*$BD$4,t_ExtractAll[[#This Row],[Accruals Plant]])))</f>
        <v>0</v>
      </c>
      <c r="AV359" s="20">
        <f>IF(t_ExtractAll[[#This Row],[IMD_Currency]]="GBP",t_ExtractAll[[#This Row],[Accruals ABII]]*$BD$2,IF(t_ExtractAll[[#This Row],[IMD_Currency]]="USD",t_ExtractAll[[#This Row],[Accruals ABII]]*$BD$3,t_ExtractAll[[#This Row],[Accruals ABII]]))</f>
        <v>618.53</v>
      </c>
      <c r="AW3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59" s="20">
        <f>IF(t_ExtractAll[[#This Row],[IMD_Currency]]="GBP",t_ExtractAll[[#This Row],[Amount Accepted (ABII)]]*$BD$2,IF(t_ExtractAll[[#This Row],[IMD_Currency]]="USD",t_ExtractAll[[#This Row],[Amount Accepted (ABII)]]*$BD$3,t_ExtractAll[[#This Row],[Amount Accepted (ABII)]]))</f>
        <v>618.53</v>
      </c>
      <c r="AY359" s="20">
        <f>IF((t_ExtractAll[[#This Row],[Amount Accepted ABII '[EUR']]]-t_ExtractAll[[#This Row],[Amount Accepted Plant '[EUR']]])&lt;0,0,t_ExtractAll[[#This Row],[Amount Accepted ABII '[EUR']]]-t_ExtractAll[[#This Row],[Amount Accepted Plant '[EUR']]])</f>
        <v>618.53</v>
      </c>
      <c r="AZ3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60" spans="1:52" ht="14.25" hidden="1" customHeight="1" x14ac:dyDescent="0.25">
      <c r="A360" t="s">
        <v>2114</v>
      </c>
      <c r="B360" s="16">
        <v>42466</v>
      </c>
      <c r="C360" s="16">
        <v>42494</v>
      </c>
      <c r="D360" s="16">
        <v>42494</v>
      </c>
      <c r="E360">
        <v>2016317</v>
      </c>
      <c r="F360" t="s">
        <v>64</v>
      </c>
      <c r="G360" t="s">
        <v>241</v>
      </c>
      <c r="H360" t="s">
        <v>86</v>
      </c>
      <c r="I360" t="s">
        <v>242</v>
      </c>
      <c r="J360" t="s">
        <v>68</v>
      </c>
      <c r="K360" t="s">
        <v>69</v>
      </c>
      <c r="L360" t="s">
        <v>139</v>
      </c>
      <c r="N360" t="s">
        <v>90</v>
      </c>
      <c r="O360" t="s">
        <v>91</v>
      </c>
      <c r="P360" s="3" t="s">
        <v>2115</v>
      </c>
      <c r="Q360" t="s">
        <v>2116</v>
      </c>
      <c r="R360" t="s">
        <v>2117</v>
      </c>
      <c r="S360" t="s">
        <v>2118</v>
      </c>
      <c r="T360" t="s">
        <v>2119</v>
      </c>
      <c r="U360" t="s">
        <v>182</v>
      </c>
      <c r="V360" t="s">
        <v>145</v>
      </c>
      <c r="W360">
        <v>10622</v>
      </c>
      <c r="X360" t="s">
        <v>424</v>
      </c>
      <c r="Y360" t="s">
        <v>2120</v>
      </c>
      <c r="Z360">
        <v>7.44</v>
      </c>
      <c r="AB360" t="s">
        <v>97</v>
      </c>
      <c r="AC360" t="s">
        <v>98</v>
      </c>
      <c r="AD360" s="3" t="s">
        <v>2121</v>
      </c>
      <c r="AE360" s="3"/>
      <c r="AF360" s="3"/>
      <c r="AG360">
        <v>0</v>
      </c>
      <c r="AH360" t="s">
        <v>82</v>
      </c>
      <c r="AI360" s="18">
        <v>0</v>
      </c>
      <c r="AJ360">
        <v>0</v>
      </c>
      <c r="AK360">
        <v>0</v>
      </c>
      <c r="AL360">
        <v>0</v>
      </c>
      <c r="AM360" s="19" t="s">
        <v>82</v>
      </c>
      <c r="AN360">
        <v>367</v>
      </c>
      <c r="AO360">
        <v>0</v>
      </c>
      <c r="AP360">
        <v>367</v>
      </c>
      <c r="AQ360">
        <v>367</v>
      </c>
      <c r="AR360" s="19" t="s">
        <v>82</v>
      </c>
      <c r="AS360">
        <v>0</v>
      </c>
      <c r="AT360" s="20">
        <f>IF(t_ExtractAll[[#This Row],[Currency]]="GBP",t_ExtractAll[[#This Row],[Claimed Amount]]*$BD$2,IF(t_ExtractAll[[#This Row],[Currency]]="USD",t_ExtractAll[[#This Row],[Claimed Amount]]*$BD$3,IF(t_ExtractAll[[#This Row],[Currency]]="MXN",t_ExtractAll[[#This Row],[Claimed Amount]]*$BD$4,t_ExtractAll[[#This Row],[Claimed Amount]])))</f>
        <v>0</v>
      </c>
      <c r="AU360" s="20">
        <f>IF(t_ExtractAll[[#This Row],[Currency2]]="GBP",t_ExtractAll[[#This Row],[Accruals Plant]]*$BD$2,IF(t_ExtractAll[[#This Row],[Currency2]]="USD",t_ExtractAll[[#This Row],[Accruals Plant]]*$BD$3,IF(t_ExtractAll[[#This Row],[Currency2]]="MXN",t_ExtractAll[[#This Row],[Accruals Plant]]*$BD$4,t_ExtractAll[[#This Row],[Accruals Plant]])))</f>
        <v>367</v>
      </c>
      <c r="AV360" s="20">
        <f>IF(t_ExtractAll[[#This Row],[IMD_Currency]]="GBP",t_ExtractAll[[#This Row],[Accruals ABII]]*$BD$2,IF(t_ExtractAll[[#This Row],[IMD_Currency]]="USD",t_ExtractAll[[#This Row],[Accruals ABII]]*$BD$3,t_ExtractAll[[#This Row],[Accruals ABII]]))</f>
        <v>0</v>
      </c>
      <c r="AW360" s="20">
        <f>IF(t_ExtractAll[[#This Row],[Currency2]]="GBP",t_ExtractAll[[#This Row],[PlantAmountAccepted]]*$BD$2,IF(t_ExtractAll[[#This Row],[Currency2]]="USD",t_ExtractAll[[#This Row],[PlantAmountAccepted]]*$BD$3,IF(t_ExtractAll[[#This Row],[Currency2]]="MXN",t_ExtractAll[[#This Row],[PlantAmountAccepted]]*$BD$4,t_ExtractAll[[#This Row],[PlantAmountAccepted]])))</f>
        <v>367</v>
      </c>
      <c r="AX360" s="20">
        <f>IF(t_ExtractAll[[#This Row],[IMD_Currency]]="GBP",t_ExtractAll[[#This Row],[Amount Accepted (ABII)]]*$BD$2,IF(t_ExtractAll[[#This Row],[IMD_Currency]]="USD",t_ExtractAll[[#This Row],[Amount Accepted (ABII)]]*$BD$3,t_ExtractAll[[#This Row],[Amount Accepted (ABII)]]))</f>
        <v>0</v>
      </c>
      <c r="AY360" s="20">
        <f>IF((t_ExtractAll[[#This Row],[Amount Accepted ABII '[EUR']]]-t_ExtractAll[[#This Row],[Amount Accepted Plant '[EUR']]])&lt;0,0,t_ExtractAll[[#This Row],[Amount Accepted ABII '[EUR']]]-t_ExtractAll[[#This Row],[Amount Accepted Plant '[EUR']]])</f>
        <v>0</v>
      </c>
      <c r="AZ3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61" spans="1:52" ht="14.25" hidden="1" customHeight="1" x14ac:dyDescent="0.25">
      <c r="A361" t="s">
        <v>2122</v>
      </c>
      <c r="B361" s="16">
        <v>42466</v>
      </c>
      <c r="C361" s="16">
        <v>42594</v>
      </c>
      <c r="D361" s="16">
        <v>42594</v>
      </c>
      <c r="E361">
        <v>2016318</v>
      </c>
      <c r="F361" t="s">
        <v>64</v>
      </c>
      <c r="G361" t="s">
        <v>1082</v>
      </c>
      <c r="H361" t="s">
        <v>86</v>
      </c>
      <c r="I361" t="s">
        <v>375</v>
      </c>
      <c r="J361" t="s">
        <v>118</v>
      </c>
      <c r="K361" t="s">
        <v>88</v>
      </c>
      <c r="L361" t="s">
        <v>130</v>
      </c>
      <c r="N361" t="s">
        <v>90</v>
      </c>
      <c r="O361" t="s">
        <v>131</v>
      </c>
      <c r="P361" s="3" t="s">
        <v>2123</v>
      </c>
      <c r="Q361" t="s">
        <v>2124</v>
      </c>
      <c r="R361" t="s">
        <v>2125</v>
      </c>
      <c r="S361" t="s">
        <v>2126</v>
      </c>
      <c r="T361" t="s">
        <v>2127</v>
      </c>
      <c r="U361" t="s">
        <v>75</v>
      </c>
      <c r="V361" t="s">
        <v>76</v>
      </c>
      <c r="W361">
        <v>51005</v>
      </c>
      <c r="X361" t="s">
        <v>2128</v>
      </c>
      <c r="Y361" t="s">
        <v>581</v>
      </c>
      <c r="Z361">
        <v>16.4436</v>
      </c>
      <c r="AB361" t="s">
        <v>97</v>
      </c>
      <c r="AC361" t="s">
        <v>98</v>
      </c>
      <c r="AD361" s="3" t="s">
        <v>2129</v>
      </c>
      <c r="AE361" s="3"/>
      <c r="AF361" s="3"/>
      <c r="AG361">
        <v>25.11</v>
      </c>
      <c r="AH361" t="s">
        <v>100</v>
      </c>
      <c r="AI361" s="18">
        <v>25.11</v>
      </c>
      <c r="AJ361">
        <v>0</v>
      </c>
      <c r="AK361">
        <v>25.11</v>
      </c>
      <c r="AM361" s="19" t="s">
        <v>82</v>
      </c>
      <c r="AN361">
        <v>25.11</v>
      </c>
      <c r="AO361">
        <v>0</v>
      </c>
      <c r="AP361">
        <v>25.11</v>
      </c>
      <c r="AR361" s="19" t="s">
        <v>100</v>
      </c>
      <c r="AS361">
        <v>0</v>
      </c>
      <c r="AT361" s="20">
        <f>IF(t_ExtractAll[[#This Row],[Currency]]="GBP",t_ExtractAll[[#This Row],[Claimed Amount]]*$BD$2,IF(t_ExtractAll[[#This Row],[Currency]]="USD",t_ExtractAll[[#This Row],[Claimed Amount]]*$BD$3,IF(t_ExtractAll[[#This Row],[Currency]]="MXN",t_ExtractAll[[#This Row],[Claimed Amount]]*$BD$4,t_ExtractAll[[#This Row],[Claimed Amount]])))</f>
        <v>22.973139</v>
      </c>
      <c r="AU361" s="20">
        <f>IF(t_ExtractAll[[#This Row],[Currency2]]="GBP",t_ExtractAll[[#This Row],[Accruals Plant]]*$BD$2,IF(t_ExtractAll[[#This Row],[Currency2]]="USD",t_ExtractAll[[#This Row],[Accruals Plant]]*$BD$3,IF(t_ExtractAll[[#This Row],[Currency2]]="MXN",t_ExtractAll[[#This Row],[Accruals Plant]]*$BD$4,t_ExtractAll[[#This Row],[Accruals Plant]])))</f>
        <v>22.973139</v>
      </c>
      <c r="AV361" s="20">
        <f>IF(t_ExtractAll[[#This Row],[IMD_Currency]]="GBP",t_ExtractAll[[#This Row],[Accruals ABII]]*$BD$2,IF(t_ExtractAll[[#This Row],[IMD_Currency]]="USD",t_ExtractAll[[#This Row],[Accruals ABII]]*$BD$3,t_ExtractAll[[#This Row],[Accruals ABII]]))</f>
        <v>25.11</v>
      </c>
      <c r="AW3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61" s="20">
        <f>IF(t_ExtractAll[[#This Row],[IMD_Currency]]="GBP",t_ExtractAll[[#This Row],[Amount Accepted (ABII)]]*$BD$2,IF(t_ExtractAll[[#This Row],[IMD_Currency]]="USD",t_ExtractAll[[#This Row],[Amount Accepted (ABII)]]*$BD$3,t_ExtractAll[[#This Row],[Amount Accepted (ABII)]]))</f>
        <v>0</v>
      </c>
      <c r="AY361" s="20">
        <f>IF((t_ExtractAll[[#This Row],[Amount Accepted ABII '[EUR']]]-t_ExtractAll[[#This Row],[Amount Accepted Plant '[EUR']]])&lt;0,0,t_ExtractAll[[#This Row],[Amount Accepted ABII '[EUR']]]-t_ExtractAll[[#This Row],[Amount Accepted Plant '[EUR']]])</f>
        <v>0</v>
      </c>
      <c r="AZ3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62" spans="1:52" ht="14.25" hidden="1" customHeight="1" x14ac:dyDescent="0.25">
      <c r="A362" t="s">
        <v>2130</v>
      </c>
      <c r="B362" s="16">
        <v>42465</v>
      </c>
      <c r="C362" s="16">
        <v>42522</v>
      </c>
      <c r="D362" s="16">
        <v>42522</v>
      </c>
      <c r="E362">
        <v>2016320</v>
      </c>
      <c r="F362" t="s">
        <v>64</v>
      </c>
      <c r="G362" t="s">
        <v>1639</v>
      </c>
      <c r="H362" t="s">
        <v>66</v>
      </c>
      <c r="I362" t="s">
        <v>1640</v>
      </c>
      <c r="J362" t="s">
        <v>68</v>
      </c>
      <c r="K362" t="s">
        <v>88</v>
      </c>
      <c r="L362" t="s">
        <v>746</v>
      </c>
      <c r="N362" t="s">
        <v>90</v>
      </c>
      <c r="O362" t="s">
        <v>547</v>
      </c>
      <c r="P362" t="s">
        <v>2131</v>
      </c>
      <c r="Q362">
        <v>8279339</v>
      </c>
      <c r="R362">
        <v>15000740</v>
      </c>
      <c r="S362">
        <v>80362285</v>
      </c>
      <c r="T362" t="s">
        <v>2132</v>
      </c>
      <c r="U362" t="s">
        <v>75</v>
      </c>
      <c r="V362" t="s">
        <v>76</v>
      </c>
      <c r="W362">
        <v>52468</v>
      </c>
      <c r="X362" t="s">
        <v>2133</v>
      </c>
      <c r="Y362" t="s">
        <v>1589</v>
      </c>
      <c r="Z362">
        <v>143.136</v>
      </c>
      <c r="AB362" t="s">
        <v>97</v>
      </c>
      <c r="AC362" t="s">
        <v>98</v>
      </c>
      <c r="AD362" t="s">
        <v>2134</v>
      </c>
      <c r="AE362" s="3"/>
      <c r="AF362" s="3"/>
      <c r="AG362">
        <v>0</v>
      </c>
      <c r="AH362" t="s">
        <v>82</v>
      </c>
      <c r="AI362" s="18">
        <v>0</v>
      </c>
      <c r="AJ362">
        <v>0</v>
      </c>
      <c r="AK362">
        <v>0</v>
      </c>
      <c r="AM362" s="19" t="s">
        <v>82</v>
      </c>
      <c r="AN362">
        <v>0</v>
      </c>
      <c r="AO362">
        <v>0</v>
      </c>
      <c r="AP362">
        <v>0</v>
      </c>
      <c r="AR362" s="19" t="s">
        <v>82</v>
      </c>
      <c r="AS362">
        <v>0</v>
      </c>
      <c r="AT362" s="20">
        <f>IF(t_ExtractAll[[#This Row],[Currency]]="GBP",t_ExtractAll[[#This Row],[Claimed Amount]]*$BD$2,IF(t_ExtractAll[[#This Row],[Currency]]="USD",t_ExtractAll[[#This Row],[Claimed Amount]]*$BD$3,IF(t_ExtractAll[[#This Row],[Currency]]="MXN",t_ExtractAll[[#This Row],[Claimed Amount]]*$BD$4,t_ExtractAll[[#This Row],[Claimed Amount]])))</f>
        <v>0</v>
      </c>
      <c r="AU362" s="20">
        <f>IF(t_ExtractAll[[#This Row],[Currency2]]="GBP",t_ExtractAll[[#This Row],[Accruals Plant]]*$BD$2,IF(t_ExtractAll[[#This Row],[Currency2]]="USD",t_ExtractAll[[#This Row],[Accruals Plant]]*$BD$3,IF(t_ExtractAll[[#This Row],[Currency2]]="MXN",t_ExtractAll[[#This Row],[Accruals Plant]]*$BD$4,t_ExtractAll[[#This Row],[Accruals Plant]])))</f>
        <v>0</v>
      </c>
      <c r="AV362" s="20">
        <f>IF(t_ExtractAll[[#This Row],[IMD_Currency]]="GBP",t_ExtractAll[[#This Row],[Accruals ABII]]*$BD$2,IF(t_ExtractAll[[#This Row],[IMD_Currency]]="USD",t_ExtractAll[[#This Row],[Accruals ABII]]*$BD$3,t_ExtractAll[[#This Row],[Accruals ABII]]))</f>
        <v>0</v>
      </c>
      <c r="AW3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62" s="20">
        <f>IF(t_ExtractAll[[#This Row],[IMD_Currency]]="GBP",t_ExtractAll[[#This Row],[Amount Accepted (ABII)]]*$BD$2,IF(t_ExtractAll[[#This Row],[IMD_Currency]]="USD",t_ExtractAll[[#This Row],[Amount Accepted (ABII)]]*$BD$3,t_ExtractAll[[#This Row],[Amount Accepted (ABII)]]))</f>
        <v>0</v>
      </c>
      <c r="AY362" s="20">
        <f>IF((t_ExtractAll[[#This Row],[Amount Accepted ABII '[EUR']]]-t_ExtractAll[[#This Row],[Amount Accepted Plant '[EUR']]])&lt;0,0,t_ExtractAll[[#This Row],[Amount Accepted ABII '[EUR']]]-t_ExtractAll[[#This Row],[Amount Accepted Plant '[EUR']]])</f>
        <v>0</v>
      </c>
      <c r="AZ3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63" spans="1:52" ht="14.25" hidden="1" customHeight="1" x14ac:dyDescent="0.25">
      <c r="A363" t="s">
        <v>2135</v>
      </c>
      <c r="B363" s="16">
        <v>42465</v>
      </c>
      <c r="C363" s="16">
        <v>42468</v>
      </c>
      <c r="D363" s="16">
        <v>42475</v>
      </c>
      <c r="E363">
        <v>2016319</v>
      </c>
      <c r="F363" t="s">
        <v>64</v>
      </c>
      <c r="G363" t="s">
        <v>598</v>
      </c>
      <c r="H363" t="s">
        <v>287</v>
      </c>
      <c r="I363" t="s">
        <v>461</v>
      </c>
      <c r="J363" t="s">
        <v>118</v>
      </c>
      <c r="K363" t="s">
        <v>69</v>
      </c>
      <c r="L363" t="s">
        <v>210</v>
      </c>
      <c r="N363" t="s">
        <v>161</v>
      </c>
      <c r="O363" t="s">
        <v>354</v>
      </c>
      <c r="P363" s="3" t="s">
        <v>2136</v>
      </c>
      <c r="Q363">
        <v>8267701</v>
      </c>
      <c r="R363" t="s">
        <v>2137</v>
      </c>
      <c r="U363" t="s">
        <v>144</v>
      </c>
      <c r="V363" t="s">
        <v>145</v>
      </c>
      <c r="W363">
        <v>18618</v>
      </c>
      <c r="X363" t="s">
        <v>246</v>
      </c>
      <c r="Y363" t="s">
        <v>357</v>
      </c>
      <c r="Z363">
        <v>0.3</v>
      </c>
      <c r="AB363" t="s">
        <v>112</v>
      </c>
      <c r="AC363" t="s">
        <v>113</v>
      </c>
      <c r="AD363" t="s">
        <v>2138</v>
      </c>
      <c r="AE363" s="3"/>
      <c r="AF363" s="3"/>
      <c r="AG363">
        <v>68.61</v>
      </c>
      <c r="AH363" t="s">
        <v>82</v>
      </c>
      <c r="AI363" s="18">
        <v>26.48</v>
      </c>
      <c r="AJ363">
        <v>10.19</v>
      </c>
      <c r="AK363">
        <v>36.67</v>
      </c>
      <c r="AL363">
        <v>36.67</v>
      </c>
      <c r="AM363" s="19" t="s">
        <v>82</v>
      </c>
      <c r="AN363">
        <v>10.19</v>
      </c>
      <c r="AO363">
        <v>10.19</v>
      </c>
      <c r="AP363">
        <v>20.38</v>
      </c>
      <c r="AQ363">
        <v>20.38</v>
      </c>
      <c r="AR363" s="19" t="s">
        <v>82</v>
      </c>
      <c r="AS363">
        <v>0</v>
      </c>
      <c r="AT363" s="20">
        <f>IF(t_ExtractAll[[#This Row],[Currency]]="GBP",t_ExtractAll[[#This Row],[Claimed Amount]]*$BD$2,IF(t_ExtractAll[[#This Row],[Currency]]="USD",t_ExtractAll[[#This Row],[Claimed Amount]]*$BD$3,IF(t_ExtractAll[[#This Row],[Currency]]="MXN",t_ExtractAll[[#This Row],[Claimed Amount]]*$BD$4,t_ExtractAll[[#This Row],[Claimed Amount]])))</f>
        <v>68.61</v>
      </c>
      <c r="AU363" s="20">
        <f>IF(t_ExtractAll[[#This Row],[Currency2]]="GBP",t_ExtractAll[[#This Row],[Accruals Plant]]*$BD$2,IF(t_ExtractAll[[#This Row],[Currency2]]="USD",t_ExtractAll[[#This Row],[Accruals Plant]]*$BD$3,IF(t_ExtractAll[[#This Row],[Currency2]]="MXN",t_ExtractAll[[#This Row],[Accruals Plant]]*$BD$4,t_ExtractAll[[#This Row],[Accruals Plant]])))</f>
        <v>20.38</v>
      </c>
      <c r="AV363" s="20">
        <f>IF(t_ExtractAll[[#This Row],[IMD_Currency]]="GBP",t_ExtractAll[[#This Row],[Accruals ABII]]*$BD$2,IF(t_ExtractAll[[#This Row],[IMD_Currency]]="USD",t_ExtractAll[[#This Row],[Accruals ABII]]*$BD$3,t_ExtractAll[[#This Row],[Accruals ABII]]))</f>
        <v>36.67</v>
      </c>
      <c r="AW363" s="20">
        <f>IF(t_ExtractAll[[#This Row],[Currency2]]="GBP",t_ExtractAll[[#This Row],[PlantAmountAccepted]]*$BD$2,IF(t_ExtractAll[[#This Row],[Currency2]]="USD",t_ExtractAll[[#This Row],[PlantAmountAccepted]]*$BD$3,IF(t_ExtractAll[[#This Row],[Currency2]]="MXN",t_ExtractAll[[#This Row],[PlantAmountAccepted]]*$BD$4,t_ExtractAll[[#This Row],[PlantAmountAccepted]])))</f>
        <v>20.38</v>
      </c>
      <c r="AX363" s="20">
        <f>IF(t_ExtractAll[[#This Row],[IMD_Currency]]="GBP",t_ExtractAll[[#This Row],[Amount Accepted (ABII)]]*$BD$2,IF(t_ExtractAll[[#This Row],[IMD_Currency]]="USD",t_ExtractAll[[#This Row],[Amount Accepted (ABII)]]*$BD$3,t_ExtractAll[[#This Row],[Amount Accepted (ABII)]]))</f>
        <v>36.67</v>
      </c>
      <c r="AY363" s="20">
        <f>IF((t_ExtractAll[[#This Row],[Amount Accepted ABII '[EUR']]]-t_ExtractAll[[#This Row],[Amount Accepted Plant '[EUR']]])&lt;0,0,t_ExtractAll[[#This Row],[Amount Accepted ABII '[EUR']]]-t_ExtractAll[[#This Row],[Amount Accepted Plant '[EUR']]])</f>
        <v>16.290000000000003</v>
      </c>
      <c r="AZ3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364" spans="1:52" ht="14.25" hidden="1" customHeight="1" x14ac:dyDescent="0.25">
      <c r="A364" t="s">
        <v>2135</v>
      </c>
      <c r="B364" s="16">
        <v>42465</v>
      </c>
      <c r="C364" s="16">
        <v>42468</v>
      </c>
      <c r="D364" s="16">
        <v>42475</v>
      </c>
      <c r="E364">
        <v>2016319</v>
      </c>
      <c r="F364" t="s">
        <v>64</v>
      </c>
      <c r="G364" t="s">
        <v>598</v>
      </c>
      <c r="H364" t="s">
        <v>287</v>
      </c>
      <c r="I364" t="s">
        <v>461</v>
      </c>
      <c r="J364" t="s">
        <v>118</v>
      </c>
      <c r="K364" t="s">
        <v>69</v>
      </c>
      <c r="L364" t="s">
        <v>1192</v>
      </c>
      <c r="N364" t="s">
        <v>161</v>
      </c>
      <c r="O364" t="s">
        <v>354</v>
      </c>
      <c r="P364" s="3" t="s">
        <v>2136</v>
      </c>
      <c r="Q364">
        <v>8267701</v>
      </c>
      <c r="R364" t="s">
        <v>2137</v>
      </c>
      <c r="U364" t="s">
        <v>369</v>
      </c>
      <c r="V364" t="s">
        <v>145</v>
      </c>
      <c r="W364">
        <v>6013</v>
      </c>
      <c r="X364" t="s">
        <v>2139</v>
      </c>
      <c r="Y364" t="s">
        <v>357</v>
      </c>
      <c r="Z364">
        <v>0.3</v>
      </c>
      <c r="AB364" t="s">
        <v>112</v>
      </c>
      <c r="AC364" t="s">
        <v>113</v>
      </c>
      <c r="AD364" t="s">
        <v>2140</v>
      </c>
      <c r="AE364" s="3"/>
      <c r="AF364" s="3"/>
      <c r="AG364">
        <v>68.61</v>
      </c>
      <c r="AH364" t="s">
        <v>82</v>
      </c>
      <c r="AI364" s="18">
        <v>22.83</v>
      </c>
      <c r="AJ364">
        <v>9.11</v>
      </c>
      <c r="AK364">
        <v>31.94</v>
      </c>
      <c r="AL364">
        <v>31.94</v>
      </c>
      <c r="AM364" s="19" t="s">
        <v>82</v>
      </c>
      <c r="AN364">
        <v>8.19</v>
      </c>
      <c r="AO364">
        <v>9.11</v>
      </c>
      <c r="AP364">
        <v>17.3</v>
      </c>
      <c r="AQ364">
        <v>17.3</v>
      </c>
      <c r="AR364" s="19" t="s">
        <v>82</v>
      </c>
      <c r="AS364">
        <v>0</v>
      </c>
      <c r="AT364" s="20">
        <f>IF(t_ExtractAll[[#This Row],[Currency]]="GBP",t_ExtractAll[[#This Row],[Claimed Amount]]*$BD$2,IF(t_ExtractAll[[#This Row],[Currency]]="USD",t_ExtractAll[[#This Row],[Claimed Amount]]*$BD$3,IF(t_ExtractAll[[#This Row],[Currency]]="MXN",t_ExtractAll[[#This Row],[Claimed Amount]]*$BD$4,t_ExtractAll[[#This Row],[Claimed Amount]])))</f>
        <v>68.61</v>
      </c>
      <c r="AU364" s="20">
        <f>IF(t_ExtractAll[[#This Row],[Currency2]]="GBP",t_ExtractAll[[#This Row],[Accruals Plant]]*$BD$2,IF(t_ExtractAll[[#This Row],[Currency2]]="USD",t_ExtractAll[[#This Row],[Accruals Plant]]*$BD$3,IF(t_ExtractAll[[#This Row],[Currency2]]="MXN",t_ExtractAll[[#This Row],[Accruals Plant]]*$BD$4,t_ExtractAll[[#This Row],[Accruals Plant]])))</f>
        <v>17.3</v>
      </c>
      <c r="AV364" s="20">
        <f>IF(t_ExtractAll[[#This Row],[IMD_Currency]]="GBP",t_ExtractAll[[#This Row],[Accruals ABII]]*$BD$2,IF(t_ExtractAll[[#This Row],[IMD_Currency]]="USD",t_ExtractAll[[#This Row],[Accruals ABII]]*$BD$3,t_ExtractAll[[#This Row],[Accruals ABII]]))</f>
        <v>31.94</v>
      </c>
      <c r="AW364" s="20">
        <f>IF(t_ExtractAll[[#This Row],[Currency2]]="GBP",t_ExtractAll[[#This Row],[PlantAmountAccepted]]*$BD$2,IF(t_ExtractAll[[#This Row],[Currency2]]="USD",t_ExtractAll[[#This Row],[PlantAmountAccepted]]*$BD$3,IF(t_ExtractAll[[#This Row],[Currency2]]="MXN",t_ExtractAll[[#This Row],[PlantAmountAccepted]]*$BD$4,t_ExtractAll[[#This Row],[PlantAmountAccepted]])))</f>
        <v>17.3</v>
      </c>
      <c r="AX364" s="20">
        <f>IF(t_ExtractAll[[#This Row],[IMD_Currency]]="GBP",t_ExtractAll[[#This Row],[Amount Accepted (ABII)]]*$BD$2,IF(t_ExtractAll[[#This Row],[IMD_Currency]]="USD",t_ExtractAll[[#This Row],[Amount Accepted (ABII)]]*$BD$3,t_ExtractAll[[#This Row],[Amount Accepted (ABII)]]))</f>
        <v>31.94</v>
      </c>
      <c r="AY364" s="20">
        <f>IF((t_ExtractAll[[#This Row],[Amount Accepted ABII '[EUR']]]-t_ExtractAll[[#This Row],[Amount Accepted Plant '[EUR']]])&lt;0,0,t_ExtractAll[[#This Row],[Amount Accepted ABII '[EUR']]]-t_ExtractAll[[#This Row],[Amount Accepted Plant '[EUR']]])</f>
        <v>14.64</v>
      </c>
      <c r="AZ3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365" spans="1:52" ht="14.25" hidden="1" customHeight="1" x14ac:dyDescent="0.25">
      <c r="A365" t="s">
        <v>2141</v>
      </c>
      <c r="B365" s="16">
        <v>42465</v>
      </c>
      <c r="C365" s="16">
        <v>42592</v>
      </c>
      <c r="D365" s="16">
        <v>42592</v>
      </c>
      <c r="E365">
        <v>2016321</v>
      </c>
      <c r="F365" t="s">
        <v>64</v>
      </c>
      <c r="G365" t="s">
        <v>2142</v>
      </c>
      <c r="H365" t="s">
        <v>273</v>
      </c>
      <c r="I365" t="s">
        <v>2143</v>
      </c>
      <c r="J365" t="s">
        <v>118</v>
      </c>
      <c r="K365" t="s">
        <v>69</v>
      </c>
      <c r="L365" t="s">
        <v>512</v>
      </c>
      <c r="N365" t="s">
        <v>161</v>
      </c>
      <c r="O365" t="s">
        <v>416</v>
      </c>
      <c r="P365" s="3" t="s">
        <v>2144</v>
      </c>
      <c r="Q365">
        <v>8052478</v>
      </c>
      <c r="R365">
        <v>211201511</v>
      </c>
      <c r="U365" t="s">
        <v>278</v>
      </c>
      <c r="V365" t="s">
        <v>109</v>
      </c>
      <c r="W365">
        <v>6420</v>
      </c>
      <c r="X365" t="s">
        <v>2145</v>
      </c>
      <c r="Y365" t="s">
        <v>412</v>
      </c>
      <c r="Z365">
        <v>0.2</v>
      </c>
      <c r="AB365" t="s">
        <v>112</v>
      </c>
      <c r="AC365" t="s">
        <v>185</v>
      </c>
      <c r="AD365" s="3" t="s">
        <v>2146</v>
      </c>
      <c r="AE365" s="3"/>
      <c r="AF365" s="3"/>
      <c r="AG365">
        <v>33.44</v>
      </c>
      <c r="AH365" t="s">
        <v>82</v>
      </c>
      <c r="AI365" s="18">
        <v>21.88</v>
      </c>
      <c r="AJ365">
        <v>11.56</v>
      </c>
      <c r="AK365">
        <v>33.44</v>
      </c>
      <c r="AL365">
        <v>33.44</v>
      </c>
      <c r="AM365" s="19" t="s">
        <v>82</v>
      </c>
      <c r="AN365">
        <v>12.18</v>
      </c>
      <c r="AO365">
        <v>11.56</v>
      </c>
      <c r="AP365">
        <v>23.74</v>
      </c>
      <c r="AQ365">
        <v>23.74</v>
      </c>
      <c r="AR365" s="19" t="s">
        <v>82</v>
      </c>
      <c r="AS365">
        <v>0</v>
      </c>
      <c r="AT365" s="20">
        <f>IF(t_ExtractAll[[#This Row],[Currency]]="GBP",t_ExtractAll[[#This Row],[Claimed Amount]]*$BD$2,IF(t_ExtractAll[[#This Row],[Currency]]="USD",t_ExtractAll[[#This Row],[Claimed Amount]]*$BD$3,IF(t_ExtractAll[[#This Row],[Currency]]="MXN",t_ExtractAll[[#This Row],[Claimed Amount]]*$BD$4,t_ExtractAll[[#This Row],[Claimed Amount]])))</f>
        <v>33.44</v>
      </c>
      <c r="AU365" s="20">
        <f>IF(t_ExtractAll[[#This Row],[Currency2]]="GBP",t_ExtractAll[[#This Row],[Accruals Plant]]*$BD$2,IF(t_ExtractAll[[#This Row],[Currency2]]="USD",t_ExtractAll[[#This Row],[Accruals Plant]]*$BD$3,IF(t_ExtractAll[[#This Row],[Currency2]]="MXN",t_ExtractAll[[#This Row],[Accruals Plant]]*$BD$4,t_ExtractAll[[#This Row],[Accruals Plant]])))</f>
        <v>23.74</v>
      </c>
      <c r="AV365" s="20">
        <f>IF(t_ExtractAll[[#This Row],[IMD_Currency]]="GBP",t_ExtractAll[[#This Row],[Accruals ABII]]*$BD$2,IF(t_ExtractAll[[#This Row],[IMD_Currency]]="USD",t_ExtractAll[[#This Row],[Accruals ABII]]*$BD$3,t_ExtractAll[[#This Row],[Accruals ABII]]))</f>
        <v>33.44</v>
      </c>
      <c r="AW365" s="20">
        <f>IF(t_ExtractAll[[#This Row],[Currency2]]="GBP",t_ExtractAll[[#This Row],[PlantAmountAccepted]]*$BD$2,IF(t_ExtractAll[[#This Row],[Currency2]]="USD",t_ExtractAll[[#This Row],[PlantAmountAccepted]]*$BD$3,IF(t_ExtractAll[[#This Row],[Currency2]]="MXN",t_ExtractAll[[#This Row],[PlantAmountAccepted]]*$BD$4,t_ExtractAll[[#This Row],[PlantAmountAccepted]])))</f>
        <v>23.74</v>
      </c>
      <c r="AX365" s="20">
        <f>IF(t_ExtractAll[[#This Row],[IMD_Currency]]="GBP",t_ExtractAll[[#This Row],[Amount Accepted (ABII)]]*$BD$2,IF(t_ExtractAll[[#This Row],[IMD_Currency]]="USD",t_ExtractAll[[#This Row],[Amount Accepted (ABII)]]*$BD$3,t_ExtractAll[[#This Row],[Amount Accepted (ABII)]]))</f>
        <v>33.44</v>
      </c>
      <c r="AY365" s="20">
        <f>IF((t_ExtractAll[[#This Row],[Amount Accepted ABII '[EUR']]]-t_ExtractAll[[#This Row],[Amount Accepted Plant '[EUR']]])&lt;0,0,t_ExtractAll[[#This Row],[Amount Accepted ABII '[EUR']]]-t_ExtractAll[[#This Row],[Amount Accepted Plant '[EUR']]])</f>
        <v>9.6999999999999993</v>
      </c>
      <c r="AZ3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66" spans="1:52" ht="14.25" hidden="1" customHeight="1" x14ac:dyDescent="0.25">
      <c r="A366" t="s">
        <v>2147</v>
      </c>
      <c r="B366" s="16">
        <v>42466</v>
      </c>
      <c r="C366" s="16">
        <v>42471</v>
      </c>
      <c r="D366" s="16">
        <v>42478</v>
      </c>
      <c r="E366">
        <v>2016323</v>
      </c>
      <c r="F366" t="s">
        <v>64</v>
      </c>
      <c r="G366" t="s">
        <v>297</v>
      </c>
      <c r="H366" t="s">
        <v>86</v>
      </c>
      <c r="I366" t="s">
        <v>288</v>
      </c>
      <c r="J366" t="s">
        <v>118</v>
      </c>
      <c r="K366" t="s">
        <v>69</v>
      </c>
      <c r="L366" t="s">
        <v>512</v>
      </c>
      <c r="N366" t="s">
        <v>161</v>
      </c>
      <c r="O366" t="s">
        <v>1230</v>
      </c>
      <c r="P366" t="s">
        <v>2148</v>
      </c>
      <c r="Q366">
        <v>8228096</v>
      </c>
      <c r="R366" t="s">
        <v>2149</v>
      </c>
      <c r="U366" t="s">
        <v>515</v>
      </c>
      <c r="V366" t="s">
        <v>109</v>
      </c>
      <c r="W366" t="s">
        <v>2150</v>
      </c>
      <c r="Y366" t="s">
        <v>2151</v>
      </c>
      <c r="Z366">
        <v>1.2</v>
      </c>
      <c r="AB366" t="s">
        <v>112</v>
      </c>
      <c r="AC366" t="s">
        <v>185</v>
      </c>
      <c r="AD366" t="s">
        <v>2152</v>
      </c>
      <c r="AE366" s="3"/>
      <c r="AF366" s="3"/>
      <c r="AG366">
        <v>97.36</v>
      </c>
      <c r="AH366" t="s">
        <v>82</v>
      </c>
      <c r="AI366" s="18">
        <v>97.36</v>
      </c>
      <c r="AJ366">
        <v>0</v>
      </c>
      <c r="AK366">
        <v>97.36</v>
      </c>
      <c r="AL366">
        <v>97.36</v>
      </c>
      <c r="AM366" s="19" t="s">
        <v>82</v>
      </c>
      <c r="AN366">
        <v>41.49</v>
      </c>
      <c r="AO366">
        <v>0</v>
      </c>
      <c r="AP366">
        <v>41.49</v>
      </c>
      <c r="AQ366">
        <v>41.49</v>
      </c>
      <c r="AR366" s="19" t="s">
        <v>82</v>
      </c>
      <c r="AS366">
        <v>0</v>
      </c>
      <c r="AT366" s="20">
        <f>IF(t_ExtractAll[[#This Row],[Currency]]="GBP",t_ExtractAll[[#This Row],[Claimed Amount]]*$BD$2,IF(t_ExtractAll[[#This Row],[Currency]]="USD",t_ExtractAll[[#This Row],[Claimed Amount]]*$BD$3,IF(t_ExtractAll[[#This Row],[Currency]]="MXN",t_ExtractAll[[#This Row],[Claimed Amount]]*$BD$4,t_ExtractAll[[#This Row],[Claimed Amount]])))</f>
        <v>97.36</v>
      </c>
      <c r="AU366" s="20">
        <f>IF(t_ExtractAll[[#This Row],[Currency2]]="GBP",t_ExtractAll[[#This Row],[Accruals Plant]]*$BD$2,IF(t_ExtractAll[[#This Row],[Currency2]]="USD",t_ExtractAll[[#This Row],[Accruals Plant]]*$BD$3,IF(t_ExtractAll[[#This Row],[Currency2]]="MXN",t_ExtractAll[[#This Row],[Accruals Plant]]*$BD$4,t_ExtractAll[[#This Row],[Accruals Plant]])))</f>
        <v>41.49</v>
      </c>
      <c r="AV366" s="20">
        <f>IF(t_ExtractAll[[#This Row],[IMD_Currency]]="GBP",t_ExtractAll[[#This Row],[Accruals ABII]]*$BD$2,IF(t_ExtractAll[[#This Row],[IMD_Currency]]="USD",t_ExtractAll[[#This Row],[Accruals ABII]]*$BD$3,t_ExtractAll[[#This Row],[Accruals ABII]]))</f>
        <v>97.36</v>
      </c>
      <c r="AW366" s="20">
        <f>IF(t_ExtractAll[[#This Row],[Currency2]]="GBP",t_ExtractAll[[#This Row],[PlantAmountAccepted]]*$BD$2,IF(t_ExtractAll[[#This Row],[Currency2]]="USD",t_ExtractAll[[#This Row],[PlantAmountAccepted]]*$BD$3,IF(t_ExtractAll[[#This Row],[Currency2]]="MXN",t_ExtractAll[[#This Row],[PlantAmountAccepted]]*$BD$4,t_ExtractAll[[#This Row],[PlantAmountAccepted]])))</f>
        <v>41.49</v>
      </c>
      <c r="AX366" s="20">
        <f>IF(t_ExtractAll[[#This Row],[IMD_Currency]]="GBP",t_ExtractAll[[#This Row],[Amount Accepted (ABII)]]*$BD$2,IF(t_ExtractAll[[#This Row],[IMD_Currency]]="USD",t_ExtractAll[[#This Row],[Amount Accepted (ABII)]]*$BD$3,t_ExtractAll[[#This Row],[Amount Accepted (ABII)]]))</f>
        <v>97.36</v>
      </c>
      <c r="AY366" s="20">
        <f>IF((t_ExtractAll[[#This Row],[Amount Accepted ABII '[EUR']]]-t_ExtractAll[[#This Row],[Amount Accepted Plant '[EUR']]])&lt;0,0,t_ExtractAll[[#This Row],[Amount Accepted ABII '[EUR']]]-t_ExtractAll[[#This Row],[Amount Accepted Plant '[EUR']]])</f>
        <v>55.87</v>
      </c>
      <c r="AZ3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367" spans="1:52" ht="14.25" hidden="1" customHeight="1" x14ac:dyDescent="0.25">
      <c r="A367" t="s">
        <v>2153</v>
      </c>
      <c r="B367" s="16">
        <v>42468</v>
      </c>
      <c r="C367" s="16">
        <v>42642</v>
      </c>
      <c r="D367" s="16">
        <v>42642</v>
      </c>
      <c r="E367">
        <v>2016322</v>
      </c>
      <c r="F367" t="s">
        <v>64</v>
      </c>
      <c r="G367" t="s">
        <v>85</v>
      </c>
      <c r="H367" t="s">
        <v>86</v>
      </c>
      <c r="I367" t="s">
        <v>87</v>
      </c>
      <c r="J367" t="s">
        <v>68</v>
      </c>
      <c r="K367" t="s">
        <v>88</v>
      </c>
      <c r="L367" t="s">
        <v>130</v>
      </c>
      <c r="N367" t="s">
        <v>90</v>
      </c>
      <c r="O367" t="s">
        <v>131</v>
      </c>
      <c r="P367" t="s">
        <v>2154</v>
      </c>
      <c r="Q367">
        <v>8214154</v>
      </c>
      <c r="R367" t="s">
        <v>2155</v>
      </c>
      <c r="S367">
        <v>80347343</v>
      </c>
      <c r="T367" t="s">
        <v>2156</v>
      </c>
      <c r="U367" t="s">
        <v>75</v>
      </c>
      <c r="V367" t="s">
        <v>76</v>
      </c>
      <c r="W367">
        <v>44696</v>
      </c>
      <c r="X367" t="s">
        <v>2157</v>
      </c>
      <c r="Y367" t="s">
        <v>2158</v>
      </c>
      <c r="Z367">
        <v>0.71279999999999999</v>
      </c>
      <c r="AB367" t="s">
        <v>97</v>
      </c>
      <c r="AC367" t="s">
        <v>98</v>
      </c>
      <c r="AE367" s="3"/>
      <c r="AF367" s="3"/>
      <c r="AG367">
        <v>158.74</v>
      </c>
      <c r="AH367" t="s">
        <v>82</v>
      </c>
      <c r="AI367" s="18">
        <v>0</v>
      </c>
      <c r="AJ367">
        <v>0</v>
      </c>
      <c r="AK367">
        <v>0</v>
      </c>
      <c r="AM367" s="19" t="s">
        <v>82</v>
      </c>
      <c r="AN367">
        <v>58.74</v>
      </c>
      <c r="AO367">
        <v>100</v>
      </c>
      <c r="AP367">
        <v>158.74</v>
      </c>
      <c r="AR367" s="19" t="s">
        <v>100</v>
      </c>
      <c r="AS367">
        <v>0</v>
      </c>
      <c r="AT367" s="20">
        <f>IF(t_ExtractAll[[#This Row],[Currency]]="GBP",t_ExtractAll[[#This Row],[Claimed Amount]]*$BD$2,IF(t_ExtractAll[[#This Row],[Currency]]="USD",t_ExtractAll[[#This Row],[Claimed Amount]]*$BD$3,IF(t_ExtractAll[[#This Row],[Currency]]="MXN",t_ExtractAll[[#This Row],[Claimed Amount]]*$BD$4,t_ExtractAll[[#This Row],[Claimed Amount]])))</f>
        <v>158.74</v>
      </c>
      <c r="AU367" s="20">
        <f>IF(t_ExtractAll[[#This Row],[Currency2]]="GBP",t_ExtractAll[[#This Row],[Accruals Plant]]*$BD$2,IF(t_ExtractAll[[#This Row],[Currency2]]="USD",t_ExtractAll[[#This Row],[Accruals Plant]]*$BD$3,IF(t_ExtractAll[[#This Row],[Currency2]]="MXN",t_ExtractAll[[#This Row],[Accruals Plant]]*$BD$4,t_ExtractAll[[#This Row],[Accruals Plant]])))</f>
        <v>145.23122600000002</v>
      </c>
      <c r="AV367" s="20">
        <f>IF(t_ExtractAll[[#This Row],[IMD_Currency]]="GBP",t_ExtractAll[[#This Row],[Accruals ABII]]*$BD$2,IF(t_ExtractAll[[#This Row],[IMD_Currency]]="USD",t_ExtractAll[[#This Row],[Accruals ABII]]*$BD$3,t_ExtractAll[[#This Row],[Accruals ABII]]))</f>
        <v>0</v>
      </c>
      <c r="AW3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67" s="20">
        <f>IF(t_ExtractAll[[#This Row],[IMD_Currency]]="GBP",t_ExtractAll[[#This Row],[Amount Accepted (ABII)]]*$BD$2,IF(t_ExtractAll[[#This Row],[IMD_Currency]]="USD",t_ExtractAll[[#This Row],[Amount Accepted (ABII)]]*$BD$3,t_ExtractAll[[#This Row],[Amount Accepted (ABII)]]))</f>
        <v>0</v>
      </c>
      <c r="AY367" s="20">
        <f>IF((t_ExtractAll[[#This Row],[Amount Accepted ABII '[EUR']]]-t_ExtractAll[[#This Row],[Amount Accepted Plant '[EUR']]])&lt;0,0,t_ExtractAll[[#This Row],[Amount Accepted ABII '[EUR']]]-t_ExtractAll[[#This Row],[Amount Accepted Plant '[EUR']]])</f>
        <v>0</v>
      </c>
      <c r="AZ3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68" spans="1:52" ht="14.25" hidden="1" customHeight="1" x14ac:dyDescent="0.25">
      <c r="A368" t="s">
        <v>1873</v>
      </c>
      <c r="B368" s="16">
        <v>42467</v>
      </c>
      <c r="C368" s="16">
        <v>42567</v>
      </c>
      <c r="D368" s="16">
        <v>42567</v>
      </c>
      <c r="E368">
        <v>2016324</v>
      </c>
      <c r="F368" t="s">
        <v>64</v>
      </c>
      <c r="G368" t="s">
        <v>159</v>
      </c>
      <c r="H368" t="s">
        <v>86</v>
      </c>
      <c r="I368" t="s">
        <v>109</v>
      </c>
      <c r="J368" t="s">
        <v>68</v>
      </c>
      <c r="K368" t="s">
        <v>88</v>
      </c>
      <c r="L368" t="s">
        <v>160</v>
      </c>
      <c r="N368" t="s">
        <v>161</v>
      </c>
      <c r="O368" t="s">
        <v>91</v>
      </c>
      <c r="P368" s="3" t="s">
        <v>2159</v>
      </c>
      <c r="Q368">
        <v>4503003766</v>
      </c>
      <c r="R368">
        <v>4503003766</v>
      </c>
      <c r="S368">
        <v>80373660</v>
      </c>
      <c r="U368" t="s">
        <v>75</v>
      </c>
      <c r="V368" t="s">
        <v>76</v>
      </c>
      <c r="W368">
        <v>53689</v>
      </c>
      <c r="X368" t="s">
        <v>830</v>
      </c>
      <c r="Y368" t="s">
        <v>707</v>
      </c>
      <c r="Z368">
        <v>1.4483999999999999</v>
      </c>
      <c r="AB368" t="s">
        <v>97</v>
      </c>
      <c r="AC368" t="s">
        <v>98</v>
      </c>
      <c r="AE368" s="3"/>
      <c r="AF368" s="3"/>
      <c r="AG368">
        <v>164.34</v>
      </c>
      <c r="AH368" t="s">
        <v>82</v>
      </c>
      <c r="AI368" s="18">
        <v>0</v>
      </c>
      <c r="AJ368">
        <v>0</v>
      </c>
      <c r="AK368">
        <v>0</v>
      </c>
      <c r="AM368" s="19" t="s">
        <v>82</v>
      </c>
      <c r="AN368">
        <v>164.34</v>
      </c>
      <c r="AO368">
        <v>0</v>
      </c>
      <c r="AP368">
        <v>164.34</v>
      </c>
      <c r="AR368" s="19" t="s">
        <v>82</v>
      </c>
      <c r="AS368">
        <v>0</v>
      </c>
      <c r="AT368" s="20">
        <f>IF(t_ExtractAll[[#This Row],[Currency]]="GBP",t_ExtractAll[[#This Row],[Claimed Amount]]*$BD$2,IF(t_ExtractAll[[#This Row],[Currency]]="USD",t_ExtractAll[[#This Row],[Claimed Amount]]*$BD$3,IF(t_ExtractAll[[#This Row],[Currency]]="MXN",t_ExtractAll[[#This Row],[Claimed Amount]]*$BD$4,t_ExtractAll[[#This Row],[Claimed Amount]])))</f>
        <v>164.34</v>
      </c>
      <c r="AU368" s="20">
        <f>IF(t_ExtractAll[[#This Row],[Currency2]]="GBP",t_ExtractAll[[#This Row],[Accruals Plant]]*$BD$2,IF(t_ExtractAll[[#This Row],[Currency2]]="USD",t_ExtractAll[[#This Row],[Accruals Plant]]*$BD$3,IF(t_ExtractAll[[#This Row],[Currency2]]="MXN",t_ExtractAll[[#This Row],[Accruals Plant]]*$BD$4,t_ExtractAll[[#This Row],[Accruals Plant]])))</f>
        <v>164.34</v>
      </c>
      <c r="AV368" s="20">
        <f>IF(t_ExtractAll[[#This Row],[IMD_Currency]]="GBP",t_ExtractAll[[#This Row],[Accruals ABII]]*$BD$2,IF(t_ExtractAll[[#This Row],[IMD_Currency]]="USD",t_ExtractAll[[#This Row],[Accruals ABII]]*$BD$3,t_ExtractAll[[#This Row],[Accruals ABII]]))</f>
        <v>0</v>
      </c>
      <c r="AW3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68" s="20">
        <f>IF(t_ExtractAll[[#This Row],[IMD_Currency]]="GBP",t_ExtractAll[[#This Row],[Amount Accepted (ABII)]]*$BD$2,IF(t_ExtractAll[[#This Row],[IMD_Currency]]="USD",t_ExtractAll[[#This Row],[Amount Accepted (ABII)]]*$BD$3,t_ExtractAll[[#This Row],[Amount Accepted (ABII)]]))</f>
        <v>0</v>
      </c>
      <c r="AY368" s="20">
        <f>IF((t_ExtractAll[[#This Row],[Amount Accepted ABII '[EUR']]]-t_ExtractAll[[#This Row],[Amount Accepted Plant '[EUR']]])&lt;0,0,t_ExtractAll[[#This Row],[Amount Accepted ABII '[EUR']]]-t_ExtractAll[[#This Row],[Amount Accepted Plant '[EUR']]])</f>
        <v>0</v>
      </c>
      <c r="AZ3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69" spans="1:52" ht="14.25" hidden="1" customHeight="1" x14ac:dyDescent="0.25">
      <c r="A369" t="s">
        <v>2160</v>
      </c>
      <c r="B369" s="16">
        <v>42467</v>
      </c>
      <c r="C369" s="16">
        <v>42597</v>
      </c>
      <c r="D369" s="16">
        <v>42597</v>
      </c>
      <c r="E369">
        <v>2016325</v>
      </c>
      <c r="F369" t="s">
        <v>64</v>
      </c>
      <c r="G369" t="s">
        <v>241</v>
      </c>
      <c r="H369" t="s">
        <v>86</v>
      </c>
      <c r="I369" t="s">
        <v>242</v>
      </c>
      <c r="J369" t="s">
        <v>68</v>
      </c>
      <c r="K369" t="s">
        <v>69</v>
      </c>
      <c r="L369" t="s">
        <v>139</v>
      </c>
      <c r="N369" t="s">
        <v>90</v>
      </c>
      <c r="O369" t="s">
        <v>331</v>
      </c>
      <c r="P369" s="3" t="s">
        <v>2161</v>
      </c>
      <c r="Q369">
        <v>8280553</v>
      </c>
      <c r="R369" t="s">
        <v>2162</v>
      </c>
      <c r="S369">
        <v>80356560</v>
      </c>
      <c r="T369" t="s">
        <v>2163</v>
      </c>
      <c r="U369" t="s">
        <v>333</v>
      </c>
      <c r="V369" t="s">
        <v>145</v>
      </c>
      <c r="W369">
        <v>3410</v>
      </c>
      <c r="X369" t="s">
        <v>334</v>
      </c>
      <c r="Y369" t="s">
        <v>2164</v>
      </c>
      <c r="Z369">
        <v>60</v>
      </c>
      <c r="AB369" t="s">
        <v>79</v>
      </c>
      <c r="AC369" t="s">
        <v>127</v>
      </c>
      <c r="AD369" t="s">
        <v>2165</v>
      </c>
      <c r="AE369" s="3"/>
      <c r="AF369" s="3"/>
      <c r="AG369">
        <v>0</v>
      </c>
      <c r="AH369" t="s">
        <v>82</v>
      </c>
      <c r="AI369" s="18">
        <v>0</v>
      </c>
      <c r="AJ369">
        <v>0</v>
      </c>
      <c r="AK369">
        <v>0</v>
      </c>
      <c r="AL369">
        <v>0</v>
      </c>
      <c r="AM369" s="19" t="s">
        <v>82</v>
      </c>
      <c r="AN369">
        <v>0</v>
      </c>
      <c r="AO369">
        <v>0</v>
      </c>
      <c r="AP369">
        <v>0</v>
      </c>
      <c r="AQ369">
        <v>0</v>
      </c>
      <c r="AR369" s="19" t="s">
        <v>82</v>
      </c>
      <c r="AS369">
        <v>0</v>
      </c>
      <c r="AT369" s="20">
        <f>IF(t_ExtractAll[[#This Row],[Currency]]="GBP",t_ExtractAll[[#This Row],[Claimed Amount]]*$BD$2,IF(t_ExtractAll[[#This Row],[Currency]]="USD",t_ExtractAll[[#This Row],[Claimed Amount]]*$BD$3,IF(t_ExtractAll[[#This Row],[Currency]]="MXN",t_ExtractAll[[#This Row],[Claimed Amount]]*$BD$4,t_ExtractAll[[#This Row],[Claimed Amount]])))</f>
        <v>0</v>
      </c>
      <c r="AU369" s="20">
        <f>IF(t_ExtractAll[[#This Row],[Currency2]]="GBP",t_ExtractAll[[#This Row],[Accruals Plant]]*$BD$2,IF(t_ExtractAll[[#This Row],[Currency2]]="USD",t_ExtractAll[[#This Row],[Accruals Plant]]*$BD$3,IF(t_ExtractAll[[#This Row],[Currency2]]="MXN",t_ExtractAll[[#This Row],[Accruals Plant]]*$BD$4,t_ExtractAll[[#This Row],[Accruals Plant]])))</f>
        <v>0</v>
      </c>
      <c r="AV369" s="20">
        <f>IF(t_ExtractAll[[#This Row],[IMD_Currency]]="GBP",t_ExtractAll[[#This Row],[Accruals ABII]]*$BD$2,IF(t_ExtractAll[[#This Row],[IMD_Currency]]="USD",t_ExtractAll[[#This Row],[Accruals ABII]]*$BD$3,t_ExtractAll[[#This Row],[Accruals ABII]]))</f>
        <v>0</v>
      </c>
      <c r="AW3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69" s="20">
        <f>IF(t_ExtractAll[[#This Row],[IMD_Currency]]="GBP",t_ExtractAll[[#This Row],[Amount Accepted (ABII)]]*$BD$2,IF(t_ExtractAll[[#This Row],[IMD_Currency]]="USD",t_ExtractAll[[#This Row],[Amount Accepted (ABII)]]*$BD$3,t_ExtractAll[[#This Row],[Amount Accepted (ABII)]]))</f>
        <v>0</v>
      </c>
      <c r="AY369" s="20">
        <f>IF((t_ExtractAll[[#This Row],[Amount Accepted ABII '[EUR']]]-t_ExtractAll[[#This Row],[Amount Accepted Plant '[EUR']]])&lt;0,0,t_ExtractAll[[#This Row],[Amount Accepted ABII '[EUR']]]-t_ExtractAll[[#This Row],[Amount Accepted Plant '[EUR']]])</f>
        <v>0</v>
      </c>
      <c r="AZ3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0" spans="1:52" ht="14.25" hidden="1" customHeight="1" x14ac:dyDescent="0.25">
      <c r="A370" t="s">
        <v>2166</v>
      </c>
      <c r="B370" s="16">
        <v>42466</v>
      </c>
      <c r="C370" s="16">
        <v>42537</v>
      </c>
      <c r="D370" s="16">
        <v>42537</v>
      </c>
      <c r="E370">
        <v>2016326</v>
      </c>
      <c r="F370" t="s">
        <v>64</v>
      </c>
      <c r="G370" t="s">
        <v>241</v>
      </c>
      <c r="H370" t="s">
        <v>86</v>
      </c>
      <c r="I370" t="s">
        <v>242</v>
      </c>
      <c r="J370" t="s">
        <v>68</v>
      </c>
      <c r="K370" t="s">
        <v>69</v>
      </c>
      <c r="L370" t="s">
        <v>718</v>
      </c>
      <c r="N370" t="s">
        <v>161</v>
      </c>
      <c r="O370" t="s">
        <v>211</v>
      </c>
      <c r="P370" s="3" t="s">
        <v>2167</v>
      </c>
      <c r="Q370">
        <v>8283203</v>
      </c>
      <c r="R370" t="s">
        <v>2168</v>
      </c>
      <c r="U370" t="s">
        <v>182</v>
      </c>
      <c r="V370" t="s">
        <v>145</v>
      </c>
      <c r="W370">
        <v>18724</v>
      </c>
      <c r="X370" t="s">
        <v>432</v>
      </c>
      <c r="Y370" t="s">
        <v>357</v>
      </c>
      <c r="Z370">
        <v>0.2</v>
      </c>
      <c r="AB370" t="s">
        <v>112</v>
      </c>
      <c r="AC370" t="s">
        <v>164</v>
      </c>
      <c r="AD370" s="3" t="s">
        <v>2169</v>
      </c>
      <c r="AE370" s="3"/>
      <c r="AF370" s="3"/>
      <c r="AG370">
        <v>501.26</v>
      </c>
      <c r="AH370" t="s">
        <v>82</v>
      </c>
      <c r="AI370" s="18">
        <v>0</v>
      </c>
      <c r="AJ370">
        <v>0</v>
      </c>
      <c r="AK370">
        <v>0</v>
      </c>
      <c r="AL370">
        <v>0</v>
      </c>
      <c r="AM370" s="19" t="s">
        <v>82</v>
      </c>
      <c r="AN370">
        <v>501.26</v>
      </c>
      <c r="AO370">
        <v>0</v>
      </c>
      <c r="AP370">
        <v>501.26</v>
      </c>
      <c r="AQ370">
        <v>501.26</v>
      </c>
      <c r="AR370" s="19" t="s">
        <v>82</v>
      </c>
      <c r="AS370">
        <v>0</v>
      </c>
      <c r="AT370" s="20">
        <f>IF(t_ExtractAll[[#This Row],[Currency]]="GBP",t_ExtractAll[[#This Row],[Claimed Amount]]*$BD$2,IF(t_ExtractAll[[#This Row],[Currency]]="USD",t_ExtractAll[[#This Row],[Claimed Amount]]*$BD$3,IF(t_ExtractAll[[#This Row],[Currency]]="MXN",t_ExtractAll[[#This Row],[Claimed Amount]]*$BD$4,t_ExtractAll[[#This Row],[Claimed Amount]])))</f>
        <v>501.26</v>
      </c>
      <c r="AU370" s="20">
        <f>IF(t_ExtractAll[[#This Row],[Currency2]]="GBP",t_ExtractAll[[#This Row],[Accruals Plant]]*$BD$2,IF(t_ExtractAll[[#This Row],[Currency2]]="USD",t_ExtractAll[[#This Row],[Accruals Plant]]*$BD$3,IF(t_ExtractAll[[#This Row],[Currency2]]="MXN",t_ExtractAll[[#This Row],[Accruals Plant]]*$BD$4,t_ExtractAll[[#This Row],[Accruals Plant]])))</f>
        <v>501.26</v>
      </c>
      <c r="AV370" s="20">
        <f>IF(t_ExtractAll[[#This Row],[IMD_Currency]]="GBP",t_ExtractAll[[#This Row],[Accruals ABII]]*$BD$2,IF(t_ExtractAll[[#This Row],[IMD_Currency]]="USD",t_ExtractAll[[#This Row],[Accruals ABII]]*$BD$3,t_ExtractAll[[#This Row],[Accruals ABII]]))</f>
        <v>0</v>
      </c>
      <c r="AW370" s="20">
        <f>IF(t_ExtractAll[[#This Row],[Currency2]]="GBP",t_ExtractAll[[#This Row],[PlantAmountAccepted]]*$BD$2,IF(t_ExtractAll[[#This Row],[Currency2]]="USD",t_ExtractAll[[#This Row],[PlantAmountAccepted]]*$BD$3,IF(t_ExtractAll[[#This Row],[Currency2]]="MXN",t_ExtractAll[[#This Row],[PlantAmountAccepted]]*$BD$4,t_ExtractAll[[#This Row],[PlantAmountAccepted]])))</f>
        <v>501.26</v>
      </c>
      <c r="AX370" s="20">
        <f>IF(t_ExtractAll[[#This Row],[IMD_Currency]]="GBP",t_ExtractAll[[#This Row],[Amount Accepted (ABII)]]*$BD$2,IF(t_ExtractAll[[#This Row],[IMD_Currency]]="USD",t_ExtractAll[[#This Row],[Amount Accepted (ABII)]]*$BD$3,t_ExtractAll[[#This Row],[Amount Accepted (ABII)]]))</f>
        <v>0</v>
      </c>
      <c r="AY370" s="20">
        <f>IF((t_ExtractAll[[#This Row],[Amount Accepted ABII '[EUR']]]-t_ExtractAll[[#This Row],[Amount Accepted Plant '[EUR']]])&lt;0,0,t_ExtractAll[[#This Row],[Amount Accepted ABII '[EUR']]]-t_ExtractAll[[#This Row],[Amount Accepted Plant '[EUR']]])</f>
        <v>0</v>
      </c>
      <c r="AZ3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71" spans="1:52" ht="14.25" hidden="1" customHeight="1" x14ac:dyDescent="0.25">
      <c r="A371" t="s">
        <v>2170</v>
      </c>
      <c r="B371" s="16">
        <v>42468</v>
      </c>
      <c r="C371" s="16">
        <v>42475</v>
      </c>
      <c r="D371" s="16">
        <v>42475</v>
      </c>
      <c r="E371">
        <v>2016328</v>
      </c>
      <c r="F371" t="s">
        <v>64</v>
      </c>
      <c r="G371" t="s">
        <v>487</v>
      </c>
      <c r="H371" t="s">
        <v>451</v>
      </c>
      <c r="I371" t="s">
        <v>488</v>
      </c>
      <c r="J371" t="s">
        <v>118</v>
      </c>
      <c r="K371" t="s">
        <v>88</v>
      </c>
      <c r="L371" t="s">
        <v>308</v>
      </c>
      <c r="N371" t="s">
        <v>90</v>
      </c>
      <c r="O371" t="s">
        <v>331</v>
      </c>
      <c r="P371" s="3" t="s">
        <v>2171</v>
      </c>
      <c r="Q371" t="s">
        <v>2172</v>
      </c>
      <c r="R371" t="s">
        <v>2173</v>
      </c>
      <c r="U371" t="s">
        <v>341</v>
      </c>
      <c r="V371" t="s">
        <v>313</v>
      </c>
      <c r="W371">
        <v>30603</v>
      </c>
      <c r="X371" t="s">
        <v>1290</v>
      </c>
      <c r="Y371" t="s">
        <v>2174</v>
      </c>
      <c r="Z371">
        <v>216.69</v>
      </c>
      <c r="AB371" t="s">
        <v>79</v>
      </c>
      <c r="AC371" t="s">
        <v>127</v>
      </c>
      <c r="AD371" t="s">
        <v>2175</v>
      </c>
      <c r="AE371" s="3"/>
      <c r="AF371" s="3"/>
      <c r="AG371">
        <v>0</v>
      </c>
      <c r="AH371" t="s">
        <v>82</v>
      </c>
      <c r="AI371" s="18">
        <v>0</v>
      </c>
      <c r="AJ371">
        <v>0</v>
      </c>
      <c r="AK371">
        <v>0</v>
      </c>
      <c r="AM371" s="19" t="s">
        <v>82</v>
      </c>
      <c r="AN371">
        <v>0</v>
      </c>
      <c r="AO371">
        <v>0</v>
      </c>
      <c r="AP371">
        <v>0</v>
      </c>
      <c r="AR371" s="19" t="s">
        <v>82</v>
      </c>
      <c r="AS371">
        <v>0</v>
      </c>
      <c r="AT371" s="20">
        <f>IF(t_ExtractAll[[#This Row],[Currency]]="GBP",t_ExtractAll[[#This Row],[Claimed Amount]]*$BD$2,IF(t_ExtractAll[[#This Row],[Currency]]="USD",t_ExtractAll[[#This Row],[Claimed Amount]]*$BD$3,IF(t_ExtractAll[[#This Row],[Currency]]="MXN",t_ExtractAll[[#This Row],[Claimed Amount]]*$BD$4,t_ExtractAll[[#This Row],[Claimed Amount]])))</f>
        <v>0</v>
      </c>
      <c r="AU371" s="20">
        <f>IF(t_ExtractAll[[#This Row],[Currency2]]="GBP",t_ExtractAll[[#This Row],[Accruals Plant]]*$BD$2,IF(t_ExtractAll[[#This Row],[Currency2]]="USD",t_ExtractAll[[#This Row],[Accruals Plant]]*$BD$3,IF(t_ExtractAll[[#This Row],[Currency2]]="MXN",t_ExtractAll[[#This Row],[Accruals Plant]]*$BD$4,t_ExtractAll[[#This Row],[Accruals Plant]])))</f>
        <v>0</v>
      </c>
      <c r="AV371" s="20">
        <f>IF(t_ExtractAll[[#This Row],[IMD_Currency]]="GBP",t_ExtractAll[[#This Row],[Accruals ABII]]*$BD$2,IF(t_ExtractAll[[#This Row],[IMD_Currency]]="USD",t_ExtractAll[[#This Row],[Accruals ABII]]*$BD$3,t_ExtractAll[[#This Row],[Accruals ABII]]))</f>
        <v>0</v>
      </c>
      <c r="AW3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1" s="20">
        <f>IF(t_ExtractAll[[#This Row],[IMD_Currency]]="GBP",t_ExtractAll[[#This Row],[Amount Accepted (ABII)]]*$BD$2,IF(t_ExtractAll[[#This Row],[IMD_Currency]]="USD",t_ExtractAll[[#This Row],[Amount Accepted (ABII)]]*$BD$3,t_ExtractAll[[#This Row],[Amount Accepted (ABII)]]))</f>
        <v>0</v>
      </c>
      <c r="AY371" s="20">
        <f>IF((t_ExtractAll[[#This Row],[Amount Accepted ABII '[EUR']]]-t_ExtractAll[[#This Row],[Amount Accepted Plant '[EUR']]])&lt;0,0,t_ExtractAll[[#This Row],[Amount Accepted ABII '[EUR']]]-t_ExtractAll[[#This Row],[Amount Accepted Plant '[EUR']]])</f>
        <v>0</v>
      </c>
      <c r="AZ3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2" spans="1:52" ht="14.25" hidden="1" customHeight="1" x14ac:dyDescent="0.25">
      <c r="A372" t="s">
        <v>2176</v>
      </c>
      <c r="B372" s="16">
        <v>42468</v>
      </c>
      <c r="C372" s="16">
        <v>42567</v>
      </c>
      <c r="D372" s="16">
        <v>42567</v>
      </c>
      <c r="E372">
        <v>2016327</v>
      </c>
      <c r="F372" t="s">
        <v>64</v>
      </c>
      <c r="G372" t="s">
        <v>159</v>
      </c>
      <c r="I372" t="s">
        <v>109</v>
      </c>
      <c r="J372" t="s">
        <v>68</v>
      </c>
      <c r="K372" t="s">
        <v>88</v>
      </c>
      <c r="L372" t="s">
        <v>160</v>
      </c>
      <c r="N372" t="s">
        <v>90</v>
      </c>
      <c r="O372" t="s">
        <v>91</v>
      </c>
      <c r="P372" s="3" t="s">
        <v>2177</v>
      </c>
      <c r="R372" t="s">
        <v>2178</v>
      </c>
      <c r="S372">
        <v>80373662</v>
      </c>
      <c r="U372" t="s">
        <v>75</v>
      </c>
      <c r="V372" t="s">
        <v>76</v>
      </c>
      <c r="W372">
        <v>56389</v>
      </c>
      <c r="Y372" t="s">
        <v>871</v>
      </c>
      <c r="Z372">
        <v>1.8744000000000001</v>
      </c>
      <c r="AB372" t="s">
        <v>97</v>
      </c>
      <c r="AC372" t="s">
        <v>98</v>
      </c>
      <c r="AE372" s="3"/>
      <c r="AF372" s="3"/>
      <c r="AG372">
        <v>164.34</v>
      </c>
      <c r="AH372" t="s">
        <v>82</v>
      </c>
      <c r="AI372" s="18">
        <v>0</v>
      </c>
      <c r="AJ372">
        <v>0</v>
      </c>
      <c r="AK372">
        <v>0</v>
      </c>
      <c r="AM372" s="19" t="s">
        <v>82</v>
      </c>
      <c r="AN372">
        <v>164.34</v>
      </c>
      <c r="AO372">
        <v>0</v>
      </c>
      <c r="AP372">
        <v>164.34</v>
      </c>
      <c r="AR372" s="19" t="s">
        <v>82</v>
      </c>
      <c r="AS372">
        <v>0</v>
      </c>
      <c r="AT372" s="20">
        <f>IF(t_ExtractAll[[#This Row],[Currency]]="GBP",t_ExtractAll[[#This Row],[Claimed Amount]]*$BD$2,IF(t_ExtractAll[[#This Row],[Currency]]="USD",t_ExtractAll[[#This Row],[Claimed Amount]]*$BD$3,IF(t_ExtractAll[[#This Row],[Currency]]="MXN",t_ExtractAll[[#This Row],[Claimed Amount]]*$BD$4,t_ExtractAll[[#This Row],[Claimed Amount]])))</f>
        <v>164.34</v>
      </c>
      <c r="AU372" s="20">
        <f>IF(t_ExtractAll[[#This Row],[Currency2]]="GBP",t_ExtractAll[[#This Row],[Accruals Plant]]*$BD$2,IF(t_ExtractAll[[#This Row],[Currency2]]="USD",t_ExtractAll[[#This Row],[Accruals Plant]]*$BD$3,IF(t_ExtractAll[[#This Row],[Currency2]]="MXN",t_ExtractAll[[#This Row],[Accruals Plant]]*$BD$4,t_ExtractAll[[#This Row],[Accruals Plant]])))</f>
        <v>164.34</v>
      </c>
      <c r="AV372" s="20">
        <f>IF(t_ExtractAll[[#This Row],[IMD_Currency]]="GBP",t_ExtractAll[[#This Row],[Accruals ABII]]*$BD$2,IF(t_ExtractAll[[#This Row],[IMD_Currency]]="USD",t_ExtractAll[[#This Row],[Accruals ABII]]*$BD$3,t_ExtractAll[[#This Row],[Accruals ABII]]))</f>
        <v>0</v>
      </c>
      <c r="AW3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2" s="20">
        <f>IF(t_ExtractAll[[#This Row],[IMD_Currency]]="GBP",t_ExtractAll[[#This Row],[Amount Accepted (ABII)]]*$BD$2,IF(t_ExtractAll[[#This Row],[IMD_Currency]]="USD",t_ExtractAll[[#This Row],[Amount Accepted (ABII)]]*$BD$3,t_ExtractAll[[#This Row],[Amount Accepted (ABII)]]))</f>
        <v>0</v>
      </c>
      <c r="AY372" s="20">
        <f>IF((t_ExtractAll[[#This Row],[Amount Accepted ABII '[EUR']]]-t_ExtractAll[[#This Row],[Amount Accepted Plant '[EUR']]])&lt;0,0,t_ExtractAll[[#This Row],[Amount Accepted ABII '[EUR']]]-t_ExtractAll[[#This Row],[Amount Accepted Plant '[EUR']]])</f>
        <v>0</v>
      </c>
      <c r="AZ3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373" spans="1:52" ht="14.25" hidden="1" customHeight="1" x14ac:dyDescent="0.25">
      <c r="A373" t="s">
        <v>2179</v>
      </c>
      <c r="B373" s="16">
        <v>42468</v>
      </c>
      <c r="C373" s="16">
        <v>42734</v>
      </c>
      <c r="D373" s="16">
        <v>42738</v>
      </c>
      <c r="E373">
        <v>2016329</v>
      </c>
      <c r="F373" t="s">
        <v>64</v>
      </c>
      <c r="G373" t="s">
        <v>667</v>
      </c>
      <c r="H373" t="s">
        <v>66</v>
      </c>
      <c r="I373" t="s">
        <v>288</v>
      </c>
      <c r="J373" t="s">
        <v>118</v>
      </c>
      <c r="K373" t="s">
        <v>69</v>
      </c>
      <c r="L373" t="s">
        <v>599</v>
      </c>
      <c r="N373" t="s">
        <v>161</v>
      </c>
      <c r="O373" t="s">
        <v>162</v>
      </c>
      <c r="P373" s="3" t="s">
        <v>2180</v>
      </c>
      <c r="Q373">
        <v>8200318</v>
      </c>
      <c r="R373" t="s">
        <v>2181</v>
      </c>
      <c r="U373" t="s">
        <v>998</v>
      </c>
      <c r="V373" t="s">
        <v>145</v>
      </c>
      <c r="W373">
        <v>6268</v>
      </c>
      <c r="X373" t="s">
        <v>2182</v>
      </c>
      <c r="Y373" t="s">
        <v>2183</v>
      </c>
      <c r="Z373">
        <v>1752</v>
      </c>
      <c r="AB373" t="s">
        <v>112</v>
      </c>
      <c r="AC373" t="s">
        <v>164</v>
      </c>
      <c r="AD373" s="3" t="s">
        <v>2184</v>
      </c>
      <c r="AE373" s="3"/>
      <c r="AF373" s="3"/>
      <c r="AG373">
        <v>81835.16</v>
      </c>
      <c r="AH373" t="s">
        <v>82</v>
      </c>
      <c r="AI373" s="18">
        <v>0</v>
      </c>
      <c r="AJ373">
        <v>81835.16</v>
      </c>
      <c r="AK373">
        <v>81835.16</v>
      </c>
      <c r="AL373">
        <v>81835.16</v>
      </c>
      <c r="AM373" s="19" t="s">
        <v>82</v>
      </c>
      <c r="AN373">
        <v>0</v>
      </c>
      <c r="AO373">
        <v>81835.16</v>
      </c>
      <c r="AP373">
        <v>81835.16</v>
      </c>
      <c r="AQ373">
        <v>81835.16</v>
      </c>
      <c r="AR373" s="19" t="s">
        <v>82</v>
      </c>
      <c r="AS373">
        <v>0</v>
      </c>
      <c r="AT373" s="20">
        <f>IF(t_ExtractAll[[#This Row],[Currency]]="GBP",t_ExtractAll[[#This Row],[Claimed Amount]]*$BD$2,IF(t_ExtractAll[[#This Row],[Currency]]="USD",t_ExtractAll[[#This Row],[Claimed Amount]]*$BD$3,IF(t_ExtractAll[[#This Row],[Currency]]="MXN",t_ExtractAll[[#This Row],[Claimed Amount]]*$BD$4,t_ExtractAll[[#This Row],[Claimed Amount]])))</f>
        <v>81835.16</v>
      </c>
      <c r="AU373" s="20">
        <f>IF(t_ExtractAll[[#This Row],[Currency2]]="GBP",t_ExtractAll[[#This Row],[Accruals Plant]]*$BD$2,IF(t_ExtractAll[[#This Row],[Currency2]]="USD",t_ExtractAll[[#This Row],[Accruals Plant]]*$BD$3,IF(t_ExtractAll[[#This Row],[Currency2]]="MXN",t_ExtractAll[[#This Row],[Accruals Plant]]*$BD$4,t_ExtractAll[[#This Row],[Accruals Plant]])))</f>
        <v>81835.16</v>
      </c>
      <c r="AV373" s="20">
        <f>IF(t_ExtractAll[[#This Row],[IMD_Currency]]="GBP",t_ExtractAll[[#This Row],[Accruals ABII]]*$BD$2,IF(t_ExtractAll[[#This Row],[IMD_Currency]]="USD",t_ExtractAll[[#This Row],[Accruals ABII]]*$BD$3,t_ExtractAll[[#This Row],[Accruals ABII]]))</f>
        <v>81835.16</v>
      </c>
      <c r="AW373" s="20">
        <f>IF(t_ExtractAll[[#This Row],[Currency2]]="GBP",t_ExtractAll[[#This Row],[PlantAmountAccepted]]*$BD$2,IF(t_ExtractAll[[#This Row],[Currency2]]="USD",t_ExtractAll[[#This Row],[PlantAmountAccepted]]*$BD$3,IF(t_ExtractAll[[#This Row],[Currency2]]="MXN",t_ExtractAll[[#This Row],[PlantAmountAccepted]]*$BD$4,t_ExtractAll[[#This Row],[PlantAmountAccepted]])))</f>
        <v>81835.16</v>
      </c>
      <c r="AX373" s="20">
        <f>IF(t_ExtractAll[[#This Row],[IMD_Currency]]="GBP",t_ExtractAll[[#This Row],[Amount Accepted (ABII)]]*$BD$2,IF(t_ExtractAll[[#This Row],[IMD_Currency]]="USD",t_ExtractAll[[#This Row],[Amount Accepted (ABII)]]*$BD$3,t_ExtractAll[[#This Row],[Amount Accepted (ABII)]]))</f>
        <v>81835.16</v>
      </c>
      <c r="AY373" s="20">
        <f>IF((t_ExtractAll[[#This Row],[Amount Accepted ABII '[EUR']]]-t_ExtractAll[[#This Row],[Amount Accepted Plant '[EUR']]])&lt;0,0,t_ExtractAll[[#This Row],[Amount Accepted ABII '[EUR']]]-t_ExtractAll[[#This Row],[Amount Accepted Plant '[EUR']]])</f>
        <v>0</v>
      </c>
      <c r="AZ373"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374" spans="1:52" ht="14.25" hidden="1" customHeight="1" x14ac:dyDescent="0.25">
      <c r="A374" t="s">
        <v>2185</v>
      </c>
      <c r="B374" s="16">
        <v>42468</v>
      </c>
      <c r="C374" s="16">
        <v>42556</v>
      </c>
      <c r="D374" s="16">
        <v>42558</v>
      </c>
      <c r="E374">
        <v>2016330</v>
      </c>
      <c r="F374" t="s">
        <v>64</v>
      </c>
      <c r="G374" t="s">
        <v>667</v>
      </c>
      <c r="H374" t="s">
        <v>66</v>
      </c>
      <c r="I374" t="s">
        <v>288</v>
      </c>
      <c r="J374" t="s">
        <v>118</v>
      </c>
      <c r="K374" t="s">
        <v>69</v>
      </c>
      <c r="L374" t="s">
        <v>187</v>
      </c>
      <c r="N374" t="s">
        <v>161</v>
      </c>
      <c r="O374" t="s">
        <v>177</v>
      </c>
      <c r="P374" s="3" t="s">
        <v>2186</v>
      </c>
      <c r="Q374">
        <v>8092519</v>
      </c>
      <c r="R374" t="s">
        <v>2187</v>
      </c>
      <c r="U374" t="s">
        <v>182</v>
      </c>
      <c r="V374" t="s">
        <v>145</v>
      </c>
      <c r="W374">
        <v>48734</v>
      </c>
      <c r="X374" t="s">
        <v>2188</v>
      </c>
      <c r="Y374" t="s">
        <v>2189</v>
      </c>
      <c r="Z374">
        <v>228.096</v>
      </c>
      <c r="AB374" t="s">
        <v>112</v>
      </c>
      <c r="AC374" t="s">
        <v>185</v>
      </c>
      <c r="AD374" t="s">
        <v>2190</v>
      </c>
      <c r="AE374" s="3"/>
      <c r="AF374" s="3"/>
      <c r="AG374">
        <v>951.6</v>
      </c>
      <c r="AH374" t="s">
        <v>82</v>
      </c>
      <c r="AI374" s="18">
        <v>0</v>
      </c>
      <c r="AJ374">
        <v>951.6</v>
      </c>
      <c r="AK374">
        <v>951.6</v>
      </c>
      <c r="AL374">
        <v>951.6</v>
      </c>
      <c r="AM374" s="19" t="s">
        <v>82</v>
      </c>
      <c r="AN374">
        <v>0</v>
      </c>
      <c r="AO374">
        <v>951.6</v>
      </c>
      <c r="AP374">
        <v>951.6</v>
      </c>
      <c r="AQ374">
        <v>951.6</v>
      </c>
      <c r="AR374" s="19" t="s">
        <v>82</v>
      </c>
      <c r="AS374">
        <v>0</v>
      </c>
      <c r="AT374" s="20">
        <f>IF(t_ExtractAll[[#This Row],[Currency]]="GBP",t_ExtractAll[[#This Row],[Claimed Amount]]*$BD$2,IF(t_ExtractAll[[#This Row],[Currency]]="USD",t_ExtractAll[[#This Row],[Claimed Amount]]*$BD$3,IF(t_ExtractAll[[#This Row],[Currency]]="MXN",t_ExtractAll[[#This Row],[Claimed Amount]]*$BD$4,t_ExtractAll[[#This Row],[Claimed Amount]])))</f>
        <v>951.6</v>
      </c>
      <c r="AU374" s="20">
        <f>IF(t_ExtractAll[[#This Row],[Currency2]]="GBP",t_ExtractAll[[#This Row],[Accruals Plant]]*$BD$2,IF(t_ExtractAll[[#This Row],[Currency2]]="USD",t_ExtractAll[[#This Row],[Accruals Plant]]*$BD$3,IF(t_ExtractAll[[#This Row],[Currency2]]="MXN",t_ExtractAll[[#This Row],[Accruals Plant]]*$BD$4,t_ExtractAll[[#This Row],[Accruals Plant]])))</f>
        <v>951.6</v>
      </c>
      <c r="AV374" s="20">
        <f>IF(t_ExtractAll[[#This Row],[IMD_Currency]]="GBP",t_ExtractAll[[#This Row],[Accruals ABII]]*$BD$2,IF(t_ExtractAll[[#This Row],[IMD_Currency]]="USD",t_ExtractAll[[#This Row],[Accruals ABII]]*$BD$3,t_ExtractAll[[#This Row],[Accruals ABII]]))</f>
        <v>951.6</v>
      </c>
      <c r="AW374" s="20">
        <f>IF(t_ExtractAll[[#This Row],[Currency2]]="GBP",t_ExtractAll[[#This Row],[PlantAmountAccepted]]*$BD$2,IF(t_ExtractAll[[#This Row],[Currency2]]="USD",t_ExtractAll[[#This Row],[PlantAmountAccepted]]*$BD$3,IF(t_ExtractAll[[#This Row],[Currency2]]="MXN",t_ExtractAll[[#This Row],[PlantAmountAccepted]]*$BD$4,t_ExtractAll[[#This Row],[PlantAmountAccepted]])))</f>
        <v>951.6</v>
      </c>
      <c r="AX374" s="20">
        <f>IF(t_ExtractAll[[#This Row],[IMD_Currency]]="GBP",t_ExtractAll[[#This Row],[Amount Accepted (ABII)]]*$BD$2,IF(t_ExtractAll[[#This Row],[IMD_Currency]]="USD",t_ExtractAll[[#This Row],[Amount Accepted (ABII)]]*$BD$3,t_ExtractAll[[#This Row],[Amount Accepted (ABII)]]))</f>
        <v>951.6</v>
      </c>
      <c r="AY374" s="20">
        <f>IF((t_ExtractAll[[#This Row],[Amount Accepted ABII '[EUR']]]-t_ExtractAll[[#This Row],[Amount Accepted Plant '[EUR']]])&lt;0,0,t_ExtractAll[[#This Row],[Amount Accepted ABII '[EUR']]]-t_ExtractAll[[#This Row],[Amount Accepted Plant '[EUR']]])</f>
        <v>0</v>
      </c>
      <c r="AZ3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75" spans="1:52" ht="14.25" hidden="1" customHeight="1" x14ac:dyDescent="0.25">
      <c r="A375" t="s">
        <v>2191</v>
      </c>
      <c r="B375" s="16">
        <v>42468</v>
      </c>
      <c r="C375" s="16">
        <v>42584</v>
      </c>
      <c r="D375" s="16">
        <v>42584</v>
      </c>
      <c r="E375">
        <v>2016331</v>
      </c>
      <c r="F375" t="s">
        <v>64</v>
      </c>
      <c r="G375" t="s">
        <v>649</v>
      </c>
      <c r="H375" t="s">
        <v>86</v>
      </c>
      <c r="I375" t="s">
        <v>650</v>
      </c>
      <c r="J375" t="s">
        <v>118</v>
      </c>
      <c r="K375" t="s">
        <v>88</v>
      </c>
      <c r="L375" t="s">
        <v>225</v>
      </c>
      <c r="N375" t="s">
        <v>90</v>
      </c>
      <c r="O375" t="s">
        <v>331</v>
      </c>
      <c r="P375" s="3" t="s">
        <v>2192</v>
      </c>
      <c r="Q375">
        <v>8448040</v>
      </c>
      <c r="R375" s="16">
        <v>42423</v>
      </c>
      <c r="U375" t="s">
        <v>182</v>
      </c>
      <c r="V375" t="s">
        <v>109</v>
      </c>
      <c r="W375">
        <v>48710</v>
      </c>
      <c r="X375" t="s">
        <v>378</v>
      </c>
      <c r="Y375" t="s">
        <v>2193</v>
      </c>
      <c r="Z375">
        <v>25.92</v>
      </c>
      <c r="AB375" t="s">
        <v>79</v>
      </c>
      <c r="AC375" t="s">
        <v>127</v>
      </c>
      <c r="AE375" s="3"/>
      <c r="AF375" s="3"/>
      <c r="AG375">
        <v>0</v>
      </c>
      <c r="AH375" t="s">
        <v>82</v>
      </c>
      <c r="AI375" s="18">
        <v>0</v>
      </c>
      <c r="AJ375">
        <v>0</v>
      </c>
      <c r="AK375">
        <v>0</v>
      </c>
      <c r="AM375" s="19" t="s">
        <v>82</v>
      </c>
      <c r="AN375">
        <v>0</v>
      </c>
      <c r="AO375">
        <v>0</v>
      </c>
      <c r="AP375">
        <v>0</v>
      </c>
      <c r="AR375" s="19" t="s">
        <v>82</v>
      </c>
      <c r="AS375">
        <v>0</v>
      </c>
      <c r="AT375" s="20">
        <f>IF(t_ExtractAll[[#This Row],[Currency]]="GBP",t_ExtractAll[[#This Row],[Claimed Amount]]*$BD$2,IF(t_ExtractAll[[#This Row],[Currency]]="USD",t_ExtractAll[[#This Row],[Claimed Amount]]*$BD$3,IF(t_ExtractAll[[#This Row],[Currency]]="MXN",t_ExtractAll[[#This Row],[Claimed Amount]]*$BD$4,t_ExtractAll[[#This Row],[Claimed Amount]])))</f>
        <v>0</v>
      </c>
      <c r="AU375" s="20">
        <f>IF(t_ExtractAll[[#This Row],[Currency2]]="GBP",t_ExtractAll[[#This Row],[Accruals Plant]]*$BD$2,IF(t_ExtractAll[[#This Row],[Currency2]]="USD",t_ExtractAll[[#This Row],[Accruals Plant]]*$BD$3,IF(t_ExtractAll[[#This Row],[Currency2]]="MXN",t_ExtractAll[[#This Row],[Accruals Plant]]*$BD$4,t_ExtractAll[[#This Row],[Accruals Plant]])))</f>
        <v>0</v>
      </c>
      <c r="AV375" s="20">
        <f>IF(t_ExtractAll[[#This Row],[IMD_Currency]]="GBP",t_ExtractAll[[#This Row],[Accruals ABII]]*$BD$2,IF(t_ExtractAll[[#This Row],[IMD_Currency]]="USD",t_ExtractAll[[#This Row],[Accruals ABII]]*$BD$3,t_ExtractAll[[#This Row],[Accruals ABII]]))</f>
        <v>0</v>
      </c>
      <c r="AW3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5" s="20">
        <f>IF(t_ExtractAll[[#This Row],[IMD_Currency]]="GBP",t_ExtractAll[[#This Row],[Amount Accepted (ABII)]]*$BD$2,IF(t_ExtractAll[[#This Row],[IMD_Currency]]="USD",t_ExtractAll[[#This Row],[Amount Accepted (ABII)]]*$BD$3,t_ExtractAll[[#This Row],[Amount Accepted (ABII)]]))</f>
        <v>0</v>
      </c>
      <c r="AY375" s="20">
        <f>IF((t_ExtractAll[[#This Row],[Amount Accepted ABII '[EUR']]]-t_ExtractAll[[#This Row],[Amount Accepted Plant '[EUR']]])&lt;0,0,t_ExtractAll[[#This Row],[Amount Accepted ABII '[EUR']]]-t_ExtractAll[[#This Row],[Amount Accepted Plant '[EUR']]])</f>
        <v>0</v>
      </c>
      <c r="AZ3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6" spans="1:52" ht="14.25" hidden="1" customHeight="1" x14ac:dyDescent="0.25">
      <c r="A376" t="s">
        <v>2194</v>
      </c>
      <c r="B376" s="16">
        <v>42471</v>
      </c>
      <c r="C376" s="16">
        <v>42472</v>
      </c>
      <c r="D376" s="16">
        <v>42578</v>
      </c>
      <c r="E376">
        <v>2016332</v>
      </c>
      <c r="F376" t="s">
        <v>64</v>
      </c>
      <c r="G376" t="s">
        <v>428</v>
      </c>
      <c r="H376" t="s">
        <v>86</v>
      </c>
      <c r="I376" t="s">
        <v>429</v>
      </c>
      <c r="J376" t="s">
        <v>118</v>
      </c>
      <c r="K376" t="s">
        <v>69</v>
      </c>
      <c r="L376" t="s">
        <v>210</v>
      </c>
      <c r="N376" t="s">
        <v>161</v>
      </c>
      <c r="O376" t="s">
        <v>177</v>
      </c>
      <c r="P376" t="s">
        <v>1141</v>
      </c>
      <c r="Q376">
        <v>8128693</v>
      </c>
      <c r="R376" t="s">
        <v>2029</v>
      </c>
      <c r="U376" t="s">
        <v>182</v>
      </c>
      <c r="V376" t="s">
        <v>145</v>
      </c>
      <c r="W376">
        <v>50385</v>
      </c>
      <c r="X376" t="s">
        <v>1150</v>
      </c>
      <c r="Y376" t="s">
        <v>1510</v>
      </c>
      <c r="Z376">
        <v>0.27</v>
      </c>
      <c r="AB376" t="s">
        <v>112</v>
      </c>
      <c r="AC376" t="s">
        <v>185</v>
      </c>
      <c r="AE376" s="3"/>
      <c r="AF376" s="3"/>
      <c r="AG376">
        <v>27.84</v>
      </c>
      <c r="AH376" t="s">
        <v>82</v>
      </c>
      <c r="AI376" s="18">
        <v>27.84</v>
      </c>
      <c r="AJ376">
        <v>0</v>
      </c>
      <c r="AK376">
        <v>27.84</v>
      </c>
      <c r="AL376">
        <v>27.84</v>
      </c>
      <c r="AM376" s="19" t="s">
        <v>82</v>
      </c>
      <c r="AN376">
        <v>22.56</v>
      </c>
      <c r="AO376">
        <v>0</v>
      </c>
      <c r="AP376">
        <v>22.56</v>
      </c>
      <c r="AQ376">
        <v>22.56</v>
      </c>
      <c r="AR376" s="19" t="s">
        <v>82</v>
      </c>
      <c r="AS376">
        <v>0</v>
      </c>
      <c r="AT376" s="20">
        <f>IF(t_ExtractAll[[#This Row],[Currency]]="GBP",t_ExtractAll[[#This Row],[Claimed Amount]]*$BD$2,IF(t_ExtractAll[[#This Row],[Currency]]="USD",t_ExtractAll[[#This Row],[Claimed Amount]]*$BD$3,IF(t_ExtractAll[[#This Row],[Currency]]="MXN",t_ExtractAll[[#This Row],[Claimed Amount]]*$BD$4,t_ExtractAll[[#This Row],[Claimed Amount]])))</f>
        <v>27.84</v>
      </c>
      <c r="AU376" s="20">
        <f>IF(t_ExtractAll[[#This Row],[Currency2]]="GBP",t_ExtractAll[[#This Row],[Accruals Plant]]*$BD$2,IF(t_ExtractAll[[#This Row],[Currency2]]="USD",t_ExtractAll[[#This Row],[Accruals Plant]]*$BD$3,IF(t_ExtractAll[[#This Row],[Currency2]]="MXN",t_ExtractAll[[#This Row],[Accruals Plant]]*$BD$4,t_ExtractAll[[#This Row],[Accruals Plant]])))</f>
        <v>22.56</v>
      </c>
      <c r="AV376" s="20">
        <f>IF(t_ExtractAll[[#This Row],[IMD_Currency]]="GBP",t_ExtractAll[[#This Row],[Accruals ABII]]*$BD$2,IF(t_ExtractAll[[#This Row],[IMD_Currency]]="USD",t_ExtractAll[[#This Row],[Accruals ABII]]*$BD$3,t_ExtractAll[[#This Row],[Accruals ABII]]))</f>
        <v>27.84</v>
      </c>
      <c r="AW376" s="20">
        <f>IF(t_ExtractAll[[#This Row],[Currency2]]="GBP",t_ExtractAll[[#This Row],[PlantAmountAccepted]]*$BD$2,IF(t_ExtractAll[[#This Row],[Currency2]]="USD",t_ExtractAll[[#This Row],[PlantAmountAccepted]]*$BD$3,IF(t_ExtractAll[[#This Row],[Currency2]]="MXN",t_ExtractAll[[#This Row],[PlantAmountAccepted]]*$BD$4,t_ExtractAll[[#This Row],[PlantAmountAccepted]])))</f>
        <v>22.56</v>
      </c>
      <c r="AX376" s="20">
        <f>IF(t_ExtractAll[[#This Row],[IMD_Currency]]="GBP",t_ExtractAll[[#This Row],[Amount Accepted (ABII)]]*$BD$2,IF(t_ExtractAll[[#This Row],[IMD_Currency]]="USD",t_ExtractAll[[#This Row],[Amount Accepted (ABII)]]*$BD$3,t_ExtractAll[[#This Row],[Amount Accepted (ABII)]]))</f>
        <v>27.84</v>
      </c>
      <c r="AY376" s="20">
        <f>IF((t_ExtractAll[[#This Row],[Amount Accepted ABII '[EUR']]]-t_ExtractAll[[#This Row],[Amount Accepted Plant '[EUR']]])&lt;0,0,t_ExtractAll[[#This Row],[Amount Accepted ABII '[EUR']]]-t_ExtractAll[[#This Row],[Amount Accepted Plant '[EUR']]])</f>
        <v>5.2800000000000011</v>
      </c>
      <c r="AZ3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7" spans="1:52" ht="14.25" hidden="1" customHeight="1" x14ac:dyDescent="0.25">
      <c r="A377" t="s">
        <v>2195</v>
      </c>
      <c r="B377" s="16">
        <v>42471</v>
      </c>
      <c r="C377" s="16">
        <v>42494</v>
      </c>
      <c r="D377" s="16">
        <v>42494</v>
      </c>
      <c r="E377">
        <v>2016336</v>
      </c>
      <c r="F377" t="s">
        <v>64</v>
      </c>
      <c r="G377" t="s">
        <v>241</v>
      </c>
      <c r="H377" t="s">
        <v>86</v>
      </c>
      <c r="I377" t="s">
        <v>242</v>
      </c>
      <c r="J377" t="s">
        <v>68</v>
      </c>
      <c r="K377" t="s">
        <v>88</v>
      </c>
      <c r="L377" t="s">
        <v>139</v>
      </c>
      <c r="N377" t="s">
        <v>90</v>
      </c>
      <c r="O377" t="s">
        <v>91</v>
      </c>
      <c r="P377" s="3" t="s">
        <v>2196</v>
      </c>
      <c r="Q377">
        <v>8282273</v>
      </c>
      <c r="R377" t="s">
        <v>2197</v>
      </c>
      <c r="S377">
        <v>80356562</v>
      </c>
      <c r="T377" t="s">
        <v>2198</v>
      </c>
      <c r="U377" t="s">
        <v>144</v>
      </c>
      <c r="V377" t="s">
        <v>145</v>
      </c>
      <c r="W377">
        <v>18618</v>
      </c>
      <c r="X377" t="s">
        <v>246</v>
      </c>
      <c r="Y377" t="s">
        <v>357</v>
      </c>
      <c r="Z377">
        <v>0.3</v>
      </c>
      <c r="AB377" t="s">
        <v>97</v>
      </c>
      <c r="AC377" t="s">
        <v>98</v>
      </c>
      <c r="AD377" s="3" t="s">
        <v>2199</v>
      </c>
      <c r="AE377" s="3"/>
      <c r="AF377" s="3"/>
      <c r="AG377">
        <v>0</v>
      </c>
      <c r="AH377" t="s">
        <v>82</v>
      </c>
      <c r="AI377" s="18">
        <v>0</v>
      </c>
      <c r="AJ377">
        <v>0</v>
      </c>
      <c r="AK377">
        <v>0</v>
      </c>
      <c r="AM377" s="19" t="s">
        <v>82</v>
      </c>
      <c r="AN377">
        <v>0</v>
      </c>
      <c r="AO377">
        <v>0</v>
      </c>
      <c r="AP377">
        <v>0</v>
      </c>
      <c r="AR377" s="19" t="s">
        <v>82</v>
      </c>
      <c r="AS377">
        <v>0</v>
      </c>
      <c r="AT377" s="20">
        <f>IF(t_ExtractAll[[#This Row],[Currency]]="GBP",t_ExtractAll[[#This Row],[Claimed Amount]]*$BD$2,IF(t_ExtractAll[[#This Row],[Currency]]="USD",t_ExtractAll[[#This Row],[Claimed Amount]]*$BD$3,IF(t_ExtractAll[[#This Row],[Currency]]="MXN",t_ExtractAll[[#This Row],[Claimed Amount]]*$BD$4,t_ExtractAll[[#This Row],[Claimed Amount]])))</f>
        <v>0</v>
      </c>
      <c r="AU377" s="20">
        <f>IF(t_ExtractAll[[#This Row],[Currency2]]="GBP",t_ExtractAll[[#This Row],[Accruals Plant]]*$BD$2,IF(t_ExtractAll[[#This Row],[Currency2]]="USD",t_ExtractAll[[#This Row],[Accruals Plant]]*$BD$3,IF(t_ExtractAll[[#This Row],[Currency2]]="MXN",t_ExtractAll[[#This Row],[Accruals Plant]]*$BD$4,t_ExtractAll[[#This Row],[Accruals Plant]])))</f>
        <v>0</v>
      </c>
      <c r="AV377" s="20">
        <f>IF(t_ExtractAll[[#This Row],[IMD_Currency]]="GBP",t_ExtractAll[[#This Row],[Accruals ABII]]*$BD$2,IF(t_ExtractAll[[#This Row],[IMD_Currency]]="USD",t_ExtractAll[[#This Row],[Accruals ABII]]*$BD$3,t_ExtractAll[[#This Row],[Accruals ABII]]))</f>
        <v>0</v>
      </c>
      <c r="AW3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7" s="20">
        <f>IF(t_ExtractAll[[#This Row],[IMD_Currency]]="GBP",t_ExtractAll[[#This Row],[Amount Accepted (ABII)]]*$BD$2,IF(t_ExtractAll[[#This Row],[IMD_Currency]]="USD",t_ExtractAll[[#This Row],[Amount Accepted (ABII)]]*$BD$3,t_ExtractAll[[#This Row],[Amount Accepted (ABII)]]))</f>
        <v>0</v>
      </c>
      <c r="AY377" s="20">
        <f>IF((t_ExtractAll[[#This Row],[Amount Accepted ABII '[EUR']]]-t_ExtractAll[[#This Row],[Amount Accepted Plant '[EUR']]])&lt;0,0,t_ExtractAll[[#This Row],[Amount Accepted ABII '[EUR']]]-t_ExtractAll[[#This Row],[Amount Accepted Plant '[EUR']]])</f>
        <v>0</v>
      </c>
      <c r="AZ3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8" spans="1:52" ht="14.25" hidden="1" customHeight="1" x14ac:dyDescent="0.25">
      <c r="A378" t="s">
        <v>2200</v>
      </c>
      <c r="B378" s="16">
        <v>42471</v>
      </c>
      <c r="C378" s="16">
        <v>42566</v>
      </c>
      <c r="D378" s="16">
        <v>42566</v>
      </c>
      <c r="E378">
        <v>2016338</v>
      </c>
      <c r="F378" t="s">
        <v>64</v>
      </c>
      <c r="G378" t="s">
        <v>428</v>
      </c>
      <c r="H378" t="s">
        <v>86</v>
      </c>
      <c r="I378" t="s">
        <v>429</v>
      </c>
      <c r="J378" t="s">
        <v>118</v>
      </c>
      <c r="K378" t="s">
        <v>88</v>
      </c>
      <c r="L378" t="s">
        <v>139</v>
      </c>
      <c r="N378" t="s">
        <v>90</v>
      </c>
      <c r="O378" t="s">
        <v>331</v>
      </c>
      <c r="P378" s="3" t="s">
        <v>2201</v>
      </c>
      <c r="Q378">
        <v>8053862</v>
      </c>
      <c r="R378" t="s">
        <v>2202</v>
      </c>
      <c r="U378" t="s">
        <v>182</v>
      </c>
      <c r="V378" t="s">
        <v>145</v>
      </c>
      <c r="W378">
        <v>30543</v>
      </c>
      <c r="X378" t="s">
        <v>183</v>
      </c>
      <c r="Y378" t="s">
        <v>2203</v>
      </c>
      <c r="Z378">
        <v>15.705</v>
      </c>
      <c r="AB378" t="s">
        <v>79</v>
      </c>
      <c r="AC378" t="s">
        <v>127</v>
      </c>
      <c r="AD378" t="s">
        <v>2204</v>
      </c>
      <c r="AE378" s="3"/>
      <c r="AF378" s="3"/>
      <c r="AG378">
        <v>0</v>
      </c>
      <c r="AH378" t="s">
        <v>82</v>
      </c>
      <c r="AI378" s="18">
        <v>0</v>
      </c>
      <c r="AJ378">
        <v>0</v>
      </c>
      <c r="AK378">
        <v>0</v>
      </c>
      <c r="AM378" s="19" t="s">
        <v>82</v>
      </c>
      <c r="AN378">
        <v>0</v>
      </c>
      <c r="AO378">
        <v>0</v>
      </c>
      <c r="AP378">
        <v>0</v>
      </c>
      <c r="AR378" s="19" t="s">
        <v>82</v>
      </c>
      <c r="AS378">
        <v>0</v>
      </c>
      <c r="AT378" s="20">
        <f>IF(t_ExtractAll[[#This Row],[Currency]]="GBP",t_ExtractAll[[#This Row],[Claimed Amount]]*$BD$2,IF(t_ExtractAll[[#This Row],[Currency]]="USD",t_ExtractAll[[#This Row],[Claimed Amount]]*$BD$3,IF(t_ExtractAll[[#This Row],[Currency]]="MXN",t_ExtractAll[[#This Row],[Claimed Amount]]*$BD$4,t_ExtractAll[[#This Row],[Claimed Amount]])))</f>
        <v>0</v>
      </c>
      <c r="AU378" s="20">
        <f>IF(t_ExtractAll[[#This Row],[Currency2]]="GBP",t_ExtractAll[[#This Row],[Accruals Plant]]*$BD$2,IF(t_ExtractAll[[#This Row],[Currency2]]="USD",t_ExtractAll[[#This Row],[Accruals Plant]]*$BD$3,IF(t_ExtractAll[[#This Row],[Currency2]]="MXN",t_ExtractAll[[#This Row],[Accruals Plant]]*$BD$4,t_ExtractAll[[#This Row],[Accruals Plant]])))</f>
        <v>0</v>
      </c>
      <c r="AV378" s="20">
        <f>IF(t_ExtractAll[[#This Row],[IMD_Currency]]="GBP",t_ExtractAll[[#This Row],[Accruals ABII]]*$BD$2,IF(t_ExtractAll[[#This Row],[IMD_Currency]]="USD",t_ExtractAll[[#This Row],[Accruals ABII]]*$BD$3,t_ExtractAll[[#This Row],[Accruals ABII]]))</f>
        <v>0</v>
      </c>
      <c r="AW3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8" s="20">
        <f>IF(t_ExtractAll[[#This Row],[IMD_Currency]]="GBP",t_ExtractAll[[#This Row],[Amount Accepted (ABII)]]*$BD$2,IF(t_ExtractAll[[#This Row],[IMD_Currency]]="USD",t_ExtractAll[[#This Row],[Amount Accepted (ABII)]]*$BD$3,t_ExtractAll[[#This Row],[Amount Accepted (ABII)]]))</f>
        <v>0</v>
      </c>
      <c r="AY378" s="20">
        <f>IF((t_ExtractAll[[#This Row],[Amount Accepted ABII '[EUR']]]-t_ExtractAll[[#This Row],[Amount Accepted Plant '[EUR']]])&lt;0,0,t_ExtractAll[[#This Row],[Amount Accepted ABII '[EUR']]]-t_ExtractAll[[#This Row],[Amount Accepted Plant '[EUR']]])</f>
        <v>0</v>
      </c>
      <c r="AZ3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79" spans="1:52" ht="14.25" hidden="1" customHeight="1" x14ac:dyDescent="0.25">
      <c r="A379" t="s">
        <v>2205</v>
      </c>
      <c r="B379" s="16">
        <v>42468</v>
      </c>
      <c r="C379" s="16">
        <v>42555</v>
      </c>
      <c r="D379" s="16">
        <v>42555</v>
      </c>
      <c r="E379">
        <v>2016340</v>
      </c>
      <c r="F379" t="s">
        <v>64</v>
      </c>
      <c r="G379" t="s">
        <v>85</v>
      </c>
      <c r="I379" t="s">
        <v>87</v>
      </c>
      <c r="J379" t="s">
        <v>68</v>
      </c>
      <c r="K379" t="s">
        <v>69</v>
      </c>
      <c r="L379" t="s">
        <v>195</v>
      </c>
      <c r="N379" t="s">
        <v>161</v>
      </c>
      <c r="O379" t="s">
        <v>162</v>
      </c>
      <c r="P379" s="3" t="s">
        <v>2206</v>
      </c>
      <c r="Q379" t="s">
        <v>2207</v>
      </c>
      <c r="R379" t="s">
        <v>2207</v>
      </c>
      <c r="S379" t="s">
        <v>2207</v>
      </c>
      <c r="T379" t="s">
        <v>2207</v>
      </c>
      <c r="U379" t="s">
        <v>144</v>
      </c>
      <c r="V379" t="s">
        <v>145</v>
      </c>
      <c r="Z379">
        <v>0</v>
      </c>
      <c r="AB379" t="s">
        <v>112</v>
      </c>
      <c r="AC379" t="s">
        <v>164</v>
      </c>
      <c r="AE379" s="3"/>
      <c r="AF379" s="3"/>
      <c r="AG379">
        <v>0</v>
      </c>
      <c r="AH379" t="s">
        <v>82</v>
      </c>
      <c r="AI379" s="18">
        <v>0</v>
      </c>
      <c r="AJ379">
        <v>0</v>
      </c>
      <c r="AK379">
        <v>0</v>
      </c>
      <c r="AL379">
        <v>0</v>
      </c>
      <c r="AM379" s="19" t="s">
        <v>82</v>
      </c>
      <c r="AN379">
        <v>0</v>
      </c>
      <c r="AO379">
        <v>0</v>
      </c>
      <c r="AP379">
        <v>0</v>
      </c>
      <c r="AQ379">
        <v>0</v>
      </c>
      <c r="AR379" s="19" t="s">
        <v>82</v>
      </c>
      <c r="AS379">
        <v>0</v>
      </c>
      <c r="AT379" s="20">
        <f>IF(t_ExtractAll[[#This Row],[Currency]]="GBP",t_ExtractAll[[#This Row],[Claimed Amount]]*$BD$2,IF(t_ExtractAll[[#This Row],[Currency]]="USD",t_ExtractAll[[#This Row],[Claimed Amount]]*$BD$3,IF(t_ExtractAll[[#This Row],[Currency]]="MXN",t_ExtractAll[[#This Row],[Claimed Amount]]*$BD$4,t_ExtractAll[[#This Row],[Claimed Amount]])))</f>
        <v>0</v>
      </c>
      <c r="AU379" s="20">
        <f>IF(t_ExtractAll[[#This Row],[Currency2]]="GBP",t_ExtractAll[[#This Row],[Accruals Plant]]*$BD$2,IF(t_ExtractAll[[#This Row],[Currency2]]="USD",t_ExtractAll[[#This Row],[Accruals Plant]]*$BD$3,IF(t_ExtractAll[[#This Row],[Currency2]]="MXN",t_ExtractAll[[#This Row],[Accruals Plant]]*$BD$4,t_ExtractAll[[#This Row],[Accruals Plant]])))</f>
        <v>0</v>
      </c>
      <c r="AV379" s="20">
        <f>IF(t_ExtractAll[[#This Row],[IMD_Currency]]="GBP",t_ExtractAll[[#This Row],[Accruals ABII]]*$BD$2,IF(t_ExtractAll[[#This Row],[IMD_Currency]]="USD",t_ExtractAll[[#This Row],[Accruals ABII]]*$BD$3,t_ExtractAll[[#This Row],[Accruals ABII]]))</f>
        <v>0</v>
      </c>
      <c r="AW3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79" s="20">
        <f>IF(t_ExtractAll[[#This Row],[IMD_Currency]]="GBP",t_ExtractAll[[#This Row],[Amount Accepted (ABII)]]*$BD$2,IF(t_ExtractAll[[#This Row],[IMD_Currency]]="USD",t_ExtractAll[[#This Row],[Amount Accepted (ABII)]]*$BD$3,t_ExtractAll[[#This Row],[Amount Accepted (ABII)]]))</f>
        <v>0</v>
      </c>
      <c r="AY379" s="20">
        <f>IF((t_ExtractAll[[#This Row],[Amount Accepted ABII '[EUR']]]-t_ExtractAll[[#This Row],[Amount Accepted Plant '[EUR']]])&lt;0,0,t_ExtractAll[[#This Row],[Amount Accepted ABII '[EUR']]]-t_ExtractAll[[#This Row],[Amount Accepted Plant '[EUR']]])</f>
        <v>0</v>
      </c>
      <c r="AZ3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80" spans="1:52" ht="14.25" hidden="1" customHeight="1" x14ac:dyDescent="0.25">
      <c r="A380" t="s">
        <v>2208</v>
      </c>
      <c r="B380" s="16">
        <v>42472</v>
      </c>
      <c r="C380" s="16">
        <v>42633</v>
      </c>
      <c r="D380" s="16">
        <v>42633</v>
      </c>
      <c r="E380">
        <v>2016339</v>
      </c>
      <c r="F380" t="s">
        <v>64</v>
      </c>
      <c r="G380" t="s">
        <v>2055</v>
      </c>
      <c r="H380" t="s">
        <v>451</v>
      </c>
      <c r="I380" t="s">
        <v>1319</v>
      </c>
      <c r="J380" t="s">
        <v>68</v>
      </c>
      <c r="K380" t="s">
        <v>88</v>
      </c>
      <c r="L380" t="s">
        <v>119</v>
      </c>
      <c r="N380" t="s">
        <v>90</v>
      </c>
      <c r="O380" t="s">
        <v>121</v>
      </c>
      <c r="P380" s="3" t="s">
        <v>2209</v>
      </c>
      <c r="Q380">
        <v>8349312</v>
      </c>
      <c r="R380" t="s">
        <v>2210</v>
      </c>
      <c r="S380">
        <v>80355603</v>
      </c>
      <c r="T380" t="s">
        <v>2211</v>
      </c>
      <c r="U380" t="s">
        <v>269</v>
      </c>
      <c r="V380" t="s">
        <v>117</v>
      </c>
      <c r="W380" t="s">
        <v>2212</v>
      </c>
      <c r="Y380" t="s">
        <v>2213</v>
      </c>
      <c r="Z380">
        <v>199.68</v>
      </c>
      <c r="AB380" t="s">
        <v>79</v>
      </c>
      <c r="AC380" t="s">
        <v>127</v>
      </c>
      <c r="AD380" s="3" t="s">
        <v>2214</v>
      </c>
      <c r="AE380" s="3"/>
      <c r="AF380" s="3"/>
      <c r="AG380">
        <v>28121.599999999999</v>
      </c>
      <c r="AH380" t="s">
        <v>100</v>
      </c>
      <c r="AI380" s="18">
        <v>0</v>
      </c>
      <c r="AJ380">
        <v>0</v>
      </c>
      <c r="AK380">
        <v>0</v>
      </c>
      <c r="AM380" s="19" t="s">
        <v>82</v>
      </c>
      <c r="AN380">
        <v>28121.599999999999</v>
      </c>
      <c r="AO380">
        <v>0</v>
      </c>
      <c r="AP380">
        <v>28121.599999999999</v>
      </c>
      <c r="AR380" s="19" t="s">
        <v>100</v>
      </c>
      <c r="AS380">
        <v>0</v>
      </c>
      <c r="AT380" s="20">
        <f>IF(t_ExtractAll[[#This Row],[Currency]]="GBP",t_ExtractAll[[#This Row],[Claimed Amount]]*$BD$2,IF(t_ExtractAll[[#This Row],[Currency]]="USD",t_ExtractAll[[#This Row],[Claimed Amount]]*$BD$3,IF(t_ExtractAll[[#This Row],[Currency]]="MXN",t_ExtractAll[[#This Row],[Claimed Amount]]*$BD$4,t_ExtractAll[[#This Row],[Claimed Amount]])))</f>
        <v>25728.451840000002</v>
      </c>
      <c r="AU380" s="20">
        <f>IF(t_ExtractAll[[#This Row],[Currency2]]="GBP",t_ExtractAll[[#This Row],[Accruals Plant]]*$BD$2,IF(t_ExtractAll[[#This Row],[Currency2]]="USD",t_ExtractAll[[#This Row],[Accruals Plant]]*$BD$3,IF(t_ExtractAll[[#This Row],[Currency2]]="MXN",t_ExtractAll[[#This Row],[Accruals Plant]]*$BD$4,t_ExtractAll[[#This Row],[Accruals Plant]])))</f>
        <v>25728.451840000002</v>
      </c>
      <c r="AV380" s="20">
        <f>IF(t_ExtractAll[[#This Row],[IMD_Currency]]="GBP",t_ExtractAll[[#This Row],[Accruals ABII]]*$BD$2,IF(t_ExtractAll[[#This Row],[IMD_Currency]]="USD",t_ExtractAll[[#This Row],[Accruals ABII]]*$BD$3,t_ExtractAll[[#This Row],[Accruals ABII]]))</f>
        <v>0</v>
      </c>
      <c r="AW3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0" s="20">
        <f>IF(t_ExtractAll[[#This Row],[IMD_Currency]]="GBP",t_ExtractAll[[#This Row],[Amount Accepted (ABII)]]*$BD$2,IF(t_ExtractAll[[#This Row],[IMD_Currency]]="USD",t_ExtractAll[[#This Row],[Amount Accepted (ABII)]]*$BD$3,t_ExtractAll[[#This Row],[Amount Accepted (ABII)]]))</f>
        <v>0</v>
      </c>
      <c r="AY380" s="20">
        <f>IF((t_ExtractAll[[#This Row],[Amount Accepted ABII '[EUR']]]-t_ExtractAll[[#This Row],[Amount Accepted Plant '[EUR']]])&lt;0,0,t_ExtractAll[[#This Row],[Amount Accepted ABII '[EUR']]]-t_ExtractAll[[#This Row],[Amount Accepted Plant '[EUR']]])</f>
        <v>0</v>
      </c>
      <c r="AZ3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381" spans="1:52" ht="14.25" hidden="1" customHeight="1" x14ac:dyDescent="0.25">
      <c r="A381" t="s">
        <v>2215</v>
      </c>
      <c r="B381" s="16">
        <v>42471</v>
      </c>
      <c r="C381" s="16">
        <v>42535</v>
      </c>
      <c r="D381" s="16">
        <v>42535</v>
      </c>
      <c r="E381">
        <v>2016341</v>
      </c>
      <c r="F381" t="s">
        <v>64</v>
      </c>
      <c r="G381" t="s">
        <v>575</v>
      </c>
      <c r="H381" t="s">
        <v>576</v>
      </c>
      <c r="I381" t="s">
        <v>577</v>
      </c>
      <c r="J381" t="s">
        <v>118</v>
      </c>
      <c r="K381" t="s">
        <v>69</v>
      </c>
      <c r="L381" t="s">
        <v>546</v>
      </c>
      <c r="N381" t="s">
        <v>90</v>
      </c>
      <c r="O381" t="s">
        <v>91</v>
      </c>
      <c r="P381" t="s">
        <v>1661</v>
      </c>
      <c r="Q381">
        <v>8293843</v>
      </c>
      <c r="R381">
        <v>4500244723</v>
      </c>
      <c r="S381">
        <v>80353520</v>
      </c>
      <c r="T381" t="s">
        <v>2216</v>
      </c>
      <c r="U381" t="s">
        <v>75</v>
      </c>
      <c r="V381" t="s">
        <v>76</v>
      </c>
      <c r="W381">
        <v>52308</v>
      </c>
      <c r="X381" t="s">
        <v>580</v>
      </c>
      <c r="Y381" t="s">
        <v>1041</v>
      </c>
      <c r="Z381">
        <v>0.34079999999999999</v>
      </c>
      <c r="AB381" t="s">
        <v>97</v>
      </c>
      <c r="AC381" t="s">
        <v>98</v>
      </c>
      <c r="AD381" s="3" t="s">
        <v>2217</v>
      </c>
      <c r="AE381" s="3"/>
      <c r="AF381" s="3"/>
      <c r="AG381">
        <v>44.28</v>
      </c>
      <c r="AH381" t="s">
        <v>82</v>
      </c>
      <c r="AI381" s="18">
        <v>44.28</v>
      </c>
      <c r="AJ381">
        <v>0</v>
      </c>
      <c r="AK381">
        <v>44.28</v>
      </c>
      <c r="AL381">
        <v>44.28</v>
      </c>
      <c r="AM381" s="19" t="s">
        <v>82</v>
      </c>
      <c r="AN381">
        <v>0</v>
      </c>
      <c r="AO381">
        <v>0</v>
      </c>
      <c r="AP381">
        <v>0</v>
      </c>
      <c r="AQ381">
        <v>0</v>
      </c>
      <c r="AR381" s="19" t="s">
        <v>82</v>
      </c>
      <c r="AS381">
        <v>0</v>
      </c>
      <c r="AT381" s="20">
        <f>IF(t_ExtractAll[[#This Row],[Currency]]="GBP",t_ExtractAll[[#This Row],[Claimed Amount]]*$BD$2,IF(t_ExtractAll[[#This Row],[Currency]]="USD",t_ExtractAll[[#This Row],[Claimed Amount]]*$BD$3,IF(t_ExtractAll[[#This Row],[Currency]]="MXN",t_ExtractAll[[#This Row],[Claimed Amount]]*$BD$4,t_ExtractAll[[#This Row],[Claimed Amount]])))</f>
        <v>44.28</v>
      </c>
      <c r="AU381" s="20">
        <f>IF(t_ExtractAll[[#This Row],[Currency2]]="GBP",t_ExtractAll[[#This Row],[Accruals Plant]]*$BD$2,IF(t_ExtractAll[[#This Row],[Currency2]]="USD",t_ExtractAll[[#This Row],[Accruals Plant]]*$BD$3,IF(t_ExtractAll[[#This Row],[Currency2]]="MXN",t_ExtractAll[[#This Row],[Accruals Plant]]*$BD$4,t_ExtractAll[[#This Row],[Accruals Plant]])))</f>
        <v>0</v>
      </c>
      <c r="AV381" s="20">
        <f>IF(t_ExtractAll[[#This Row],[IMD_Currency]]="GBP",t_ExtractAll[[#This Row],[Accruals ABII]]*$BD$2,IF(t_ExtractAll[[#This Row],[IMD_Currency]]="USD",t_ExtractAll[[#This Row],[Accruals ABII]]*$BD$3,t_ExtractAll[[#This Row],[Accruals ABII]]))</f>
        <v>44.28</v>
      </c>
      <c r="AW3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1" s="20">
        <f>IF(t_ExtractAll[[#This Row],[IMD_Currency]]="GBP",t_ExtractAll[[#This Row],[Amount Accepted (ABII)]]*$BD$2,IF(t_ExtractAll[[#This Row],[IMD_Currency]]="USD",t_ExtractAll[[#This Row],[Amount Accepted (ABII)]]*$BD$3,t_ExtractAll[[#This Row],[Amount Accepted (ABII)]]))</f>
        <v>44.28</v>
      </c>
      <c r="AY381" s="20">
        <f>IF((t_ExtractAll[[#This Row],[Amount Accepted ABII '[EUR']]]-t_ExtractAll[[#This Row],[Amount Accepted Plant '[EUR']]])&lt;0,0,t_ExtractAll[[#This Row],[Amount Accepted ABII '[EUR']]]-t_ExtractAll[[#This Row],[Amount Accepted Plant '[EUR']]])</f>
        <v>44.28</v>
      </c>
      <c r="AZ3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82" spans="1:52" ht="14.25" hidden="1" customHeight="1" x14ac:dyDescent="0.25">
      <c r="A382" t="s">
        <v>2218</v>
      </c>
      <c r="B382" s="16">
        <v>42471</v>
      </c>
      <c r="C382" s="16">
        <v>42474</v>
      </c>
      <c r="D382" s="16">
        <v>42486</v>
      </c>
      <c r="E382">
        <v>2016346</v>
      </c>
      <c r="F382" t="s">
        <v>64</v>
      </c>
      <c r="G382" t="s">
        <v>649</v>
      </c>
      <c r="H382" t="s">
        <v>86</v>
      </c>
      <c r="I382" t="s">
        <v>650</v>
      </c>
      <c r="J382" t="s">
        <v>118</v>
      </c>
      <c r="K382" t="s">
        <v>69</v>
      </c>
      <c r="L382" t="s">
        <v>202</v>
      </c>
      <c r="N382" t="s">
        <v>161</v>
      </c>
      <c r="O382" t="s">
        <v>177</v>
      </c>
      <c r="P382" s="3" t="s">
        <v>2219</v>
      </c>
      <c r="Q382">
        <v>8504662</v>
      </c>
      <c r="R382" t="s">
        <v>2220</v>
      </c>
      <c r="U382" t="s">
        <v>108</v>
      </c>
      <c r="V382" t="s">
        <v>109</v>
      </c>
      <c r="W382">
        <v>5831</v>
      </c>
      <c r="X382" t="s">
        <v>2221</v>
      </c>
      <c r="Y382" t="s">
        <v>2222</v>
      </c>
      <c r="Z382">
        <v>2.76</v>
      </c>
      <c r="AB382" t="s">
        <v>112</v>
      </c>
      <c r="AC382" t="s">
        <v>185</v>
      </c>
      <c r="AD382" t="s">
        <v>2223</v>
      </c>
      <c r="AE382" s="3"/>
      <c r="AF382" s="3"/>
      <c r="AG382">
        <v>239.2</v>
      </c>
      <c r="AH382" t="s">
        <v>82</v>
      </c>
      <c r="AI382" s="18">
        <v>239.2</v>
      </c>
      <c r="AJ382">
        <v>0</v>
      </c>
      <c r="AK382">
        <v>239.2</v>
      </c>
      <c r="AL382">
        <v>239.2</v>
      </c>
      <c r="AM382" s="19" t="s">
        <v>82</v>
      </c>
      <c r="AN382">
        <v>170.2</v>
      </c>
      <c r="AO382">
        <v>0</v>
      </c>
      <c r="AP382">
        <v>170.2</v>
      </c>
      <c r="AQ382">
        <v>170.2</v>
      </c>
      <c r="AR382" s="19" t="s">
        <v>82</v>
      </c>
      <c r="AS382">
        <v>0</v>
      </c>
      <c r="AT382" s="20">
        <f>IF(t_ExtractAll[[#This Row],[Currency]]="GBP",t_ExtractAll[[#This Row],[Claimed Amount]]*$BD$2,IF(t_ExtractAll[[#This Row],[Currency]]="USD",t_ExtractAll[[#This Row],[Claimed Amount]]*$BD$3,IF(t_ExtractAll[[#This Row],[Currency]]="MXN",t_ExtractAll[[#This Row],[Claimed Amount]]*$BD$4,t_ExtractAll[[#This Row],[Claimed Amount]])))</f>
        <v>239.2</v>
      </c>
      <c r="AU382" s="20">
        <f>IF(t_ExtractAll[[#This Row],[Currency2]]="GBP",t_ExtractAll[[#This Row],[Accruals Plant]]*$BD$2,IF(t_ExtractAll[[#This Row],[Currency2]]="USD",t_ExtractAll[[#This Row],[Accruals Plant]]*$BD$3,IF(t_ExtractAll[[#This Row],[Currency2]]="MXN",t_ExtractAll[[#This Row],[Accruals Plant]]*$BD$4,t_ExtractAll[[#This Row],[Accruals Plant]])))</f>
        <v>170.2</v>
      </c>
      <c r="AV382" s="20">
        <f>IF(t_ExtractAll[[#This Row],[IMD_Currency]]="GBP",t_ExtractAll[[#This Row],[Accruals ABII]]*$BD$2,IF(t_ExtractAll[[#This Row],[IMD_Currency]]="USD",t_ExtractAll[[#This Row],[Accruals ABII]]*$BD$3,t_ExtractAll[[#This Row],[Accruals ABII]]))</f>
        <v>239.2</v>
      </c>
      <c r="AW382" s="20">
        <f>IF(t_ExtractAll[[#This Row],[Currency2]]="GBP",t_ExtractAll[[#This Row],[PlantAmountAccepted]]*$BD$2,IF(t_ExtractAll[[#This Row],[Currency2]]="USD",t_ExtractAll[[#This Row],[PlantAmountAccepted]]*$BD$3,IF(t_ExtractAll[[#This Row],[Currency2]]="MXN",t_ExtractAll[[#This Row],[PlantAmountAccepted]]*$BD$4,t_ExtractAll[[#This Row],[PlantAmountAccepted]])))</f>
        <v>170.2</v>
      </c>
      <c r="AX382" s="20">
        <f>IF(t_ExtractAll[[#This Row],[IMD_Currency]]="GBP",t_ExtractAll[[#This Row],[Amount Accepted (ABII)]]*$BD$2,IF(t_ExtractAll[[#This Row],[IMD_Currency]]="USD",t_ExtractAll[[#This Row],[Amount Accepted (ABII)]]*$BD$3,t_ExtractAll[[#This Row],[Amount Accepted (ABII)]]))</f>
        <v>239.2</v>
      </c>
      <c r="AY382" s="20">
        <f>IF((t_ExtractAll[[#This Row],[Amount Accepted ABII '[EUR']]]-t_ExtractAll[[#This Row],[Amount Accepted Plant '[EUR']]])&lt;0,0,t_ExtractAll[[#This Row],[Amount Accepted ABII '[EUR']]]-t_ExtractAll[[#This Row],[Amount Accepted Plant '[EUR']]])</f>
        <v>69</v>
      </c>
      <c r="AZ3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383" spans="1:52" ht="14.25" hidden="1" customHeight="1" x14ac:dyDescent="0.25">
      <c r="A383" t="s">
        <v>2224</v>
      </c>
      <c r="B383" s="16">
        <v>42471</v>
      </c>
      <c r="C383" s="16">
        <v>42473</v>
      </c>
      <c r="D383" s="16">
        <v>42565</v>
      </c>
      <c r="E383">
        <v>2016347</v>
      </c>
      <c r="F383" t="s">
        <v>64</v>
      </c>
      <c r="G383" t="s">
        <v>428</v>
      </c>
      <c r="H383" t="s">
        <v>86</v>
      </c>
      <c r="I383" t="s">
        <v>429</v>
      </c>
      <c r="J383" t="s">
        <v>118</v>
      </c>
      <c r="K383" t="s">
        <v>69</v>
      </c>
      <c r="L383" t="s">
        <v>195</v>
      </c>
      <c r="N383" t="s">
        <v>161</v>
      </c>
      <c r="O383" t="s">
        <v>177</v>
      </c>
      <c r="P383" t="s">
        <v>2225</v>
      </c>
      <c r="Q383">
        <v>8094356</v>
      </c>
      <c r="R383" t="s">
        <v>2226</v>
      </c>
      <c r="U383" t="s">
        <v>182</v>
      </c>
      <c r="V383" t="s">
        <v>145</v>
      </c>
      <c r="W383">
        <v>33252</v>
      </c>
      <c r="X383" t="s">
        <v>693</v>
      </c>
      <c r="Y383" t="s">
        <v>412</v>
      </c>
      <c r="Z383">
        <v>0.12</v>
      </c>
      <c r="AB383" t="s">
        <v>112</v>
      </c>
      <c r="AC383" t="s">
        <v>185</v>
      </c>
      <c r="AE383" s="3"/>
      <c r="AF383" s="3"/>
      <c r="AG383">
        <v>13</v>
      </c>
      <c r="AH383" t="s">
        <v>82</v>
      </c>
      <c r="AI383" s="18">
        <v>13</v>
      </c>
      <c r="AJ383">
        <v>0</v>
      </c>
      <c r="AK383">
        <v>13</v>
      </c>
      <c r="AL383">
        <v>13</v>
      </c>
      <c r="AM383" s="19" t="s">
        <v>82</v>
      </c>
      <c r="AN383">
        <v>10.54</v>
      </c>
      <c r="AO383">
        <v>0</v>
      </c>
      <c r="AP383">
        <v>10.54</v>
      </c>
      <c r="AQ383">
        <v>10.54</v>
      </c>
      <c r="AR383" s="19" t="s">
        <v>82</v>
      </c>
      <c r="AS383">
        <v>0</v>
      </c>
      <c r="AT383" s="20">
        <f>IF(t_ExtractAll[[#This Row],[Currency]]="GBP",t_ExtractAll[[#This Row],[Claimed Amount]]*$BD$2,IF(t_ExtractAll[[#This Row],[Currency]]="USD",t_ExtractAll[[#This Row],[Claimed Amount]]*$BD$3,IF(t_ExtractAll[[#This Row],[Currency]]="MXN",t_ExtractAll[[#This Row],[Claimed Amount]]*$BD$4,t_ExtractAll[[#This Row],[Claimed Amount]])))</f>
        <v>13</v>
      </c>
      <c r="AU383" s="20">
        <f>IF(t_ExtractAll[[#This Row],[Currency2]]="GBP",t_ExtractAll[[#This Row],[Accruals Plant]]*$BD$2,IF(t_ExtractAll[[#This Row],[Currency2]]="USD",t_ExtractAll[[#This Row],[Accruals Plant]]*$BD$3,IF(t_ExtractAll[[#This Row],[Currency2]]="MXN",t_ExtractAll[[#This Row],[Accruals Plant]]*$BD$4,t_ExtractAll[[#This Row],[Accruals Plant]])))</f>
        <v>10.54</v>
      </c>
      <c r="AV383" s="20">
        <f>IF(t_ExtractAll[[#This Row],[IMD_Currency]]="GBP",t_ExtractAll[[#This Row],[Accruals ABII]]*$BD$2,IF(t_ExtractAll[[#This Row],[IMD_Currency]]="USD",t_ExtractAll[[#This Row],[Accruals ABII]]*$BD$3,t_ExtractAll[[#This Row],[Accruals ABII]]))</f>
        <v>13</v>
      </c>
      <c r="AW383" s="20">
        <f>IF(t_ExtractAll[[#This Row],[Currency2]]="GBP",t_ExtractAll[[#This Row],[PlantAmountAccepted]]*$BD$2,IF(t_ExtractAll[[#This Row],[Currency2]]="USD",t_ExtractAll[[#This Row],[PlantAmountAccepted]]*$BD$3,IF(t_ExtractAll[[#This Row],[Currency2]]="MXN",t_ExtractAll[[#This Row],[PlantAmountAccepted]]*$BD$4,t_ExtractAll[[#This Row],[PlantAmountAccepted]])))</f>
        <v>10.54</v>
      </c>
      <c r="AX383" s="20">
        <f>IF(t_ExtractAll[[#This Row],[IMD_Currency]]="GBP",t_ExtractAll[[#This Row],[Amount Accepted (ABII)]]*$BD$2,IF(t_ExtractAll[[#This Row],[IMD_Currency]]="USD",t_ExtractAll[[#This Row],[Amount Accepted (ABII)]]*$BD$3,t_ExtractAll[[#This Row],[Amount Accepted (ABII)]]))</f>
        <v>13</v>
      </c>
      <c r="AY383" s="20">
        <f>IF((t_ExtractAll[[#This Row],[Amount Accepted ABII '[EUR']]]-t_ExtractAll[[#This Row],[Amount Accepted Plant '[EUR']]])&lt;0,0,t_ExtractAll[[#This Row],[Amount Accepted ABII '[EUR']]]-t_ExtractAll[[#This Row],[Amount Accepted Plant '[EUR']]])</f>
        <v>2.4600000000000009</v>
      </c>
      <c r="AZ3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84" spans="1:52" ht="14.25" hidden="1" customHeight="1" x14ac:dyDescent="0.25">
      <c r="A384" t="s">
        <v>2227</v>
      </c>
      <c r="B384" s="16">
        <v>42473</v>
      </c>
      <c r="C384" s="16">
        <v>42531</v>
      </c>
      <c r="D384" s="16">
        <v>42531</v>
      </c>
      <c r="E384">
        <v>2016348</v>
      </c>
      <c r="F384" t="s">
        <v>64</v>
      </c>
      <c r="G384" t="s">
        <v>544</v>
      </c>
      <c r="H384" t="s">
        <v>287</v>
      </c>
      <c r="I384" t="s">
        <v>545</v>
      </c>
      <c r="J384" t="s">
        <v>118</v>
      </c>
      <c r="K384" t="s">
        <v>69</v>
      </c>
      <c r="L384" t="s">
        <v>130</v>
      </c>
      <c r="N384" t="s">
        <v>90</v>
      </c>
      <c r="O384" t="s">
        <v>91</v>
      </c>
      <c r="P384" s="3" t="s">
        <v>2228</v>
      </c>
      <c r="Q384">
        <v>8284194</v>
      </c>
      <c r="R384" t="s">
        <v>2229</v>
      </c>
      <c r="S384">
        <v>80358136</v>
      </c>
      <c r="T384" t="s">
        <v>2230</v>
      </c>
      <c r="U384" t="s">
        <v>75</v>
      </c>
      <c r="V384" t="s">
        <v>76</v>
      </c>
      <c r="W384">
        <v>50962</v>
      </c>
      <c r="X384" t="s">
        <v>2231</v>
      </c>
      <c r="Y384" t="s">
        <v>78</v>
      </c>
      <c r="Z384">
        <v>143.136</v>
      </c>
      <c r="AB384" t="s">
        <v>97</v>
      </c>
      <c r="AC384" t="s">
        <v>98</v>
      </c>
      <c r="AD384" s="3" t="s">
        <v>2232</v>
      </c>
      <c r="AE384" s="3"/>
      <c r="AF384" s="3"/>
      <c r="AG384">
        <v>21201.599999999999</v>
      </c>
      <c r="AH384" t="s">
        <v>100</v>
      </c>
      <c r="AI384" s="18">
        <v>21201.599999999999</v>
      </c>
      <c r="AJ384">
        <v>0</v>
      </c>
      <c r="AK384">
        <v>21201.599999999999</v>
      </c>
      <c r="AL384">
        <v>21201.599999999999</v>
      </c>
      <c r="AM384" s="19" t="s">
        <v>82</v>
      </c>
      <c r="AN384">
        <v>11289.6</v>
      </c>
      <c r="AO384">
        <v>0</v>
      </c>
      <c r="AP384">
        <v>11289.6</v>
      </c>
      <c r="AQ384">
        <v>11289.6</v>
      </c>
      <c r="AR384" s="19" t="s">
        <v>100</v>
      </c>
      <c r="AS384">
        <v>0</v>
      </c>
      <c r="AT384" s="20">
        <f>IF(t_ExtractAll[[#This Row],[Currency]]="GBP",t_ExtractAll[[#This Row],[Claimed Amount]]*$BD$2,IF(t_ExtractAll[[#This Row],[Currency]]="USD",t_ExtractAll[[#This Row],[Claimed Amount]]*$BD$3,IF(t_ExtractAll[[#This Row],[Currency]]="MXN",t_ExtractAll[[#This Row],[Claimed Amount]]*$BD$4,t_ExtractAll[[#This Row],[Claimed Amount]])))</f>
        <v>19397.343840000001</v>
      </c>
      <c r="AU384" s="20">
        <f>IF(t_ExtractAll[[#This Row],[Currency2]]="GBP",t_ExtractAll[[#This Row],[Accruals Plant]]*$BD$2,IF(t_ExtractAll[[#This Row],[Currency2]]="USD",t_ExtractAll[[#This Row],[Accruals Plant]]*$BD$3,IF(t_ExtractAll[[#This Row],[Currency2]]="MXN",t_ExtractAll[[#This Row],[Accruals Plant]]*$BD$4,t_ExtractAll[[#This Row],[Accruals Plant]])))</f>
        <v>10328.85504</v>
      </c>
      <c r="AV384" s="20">
        <f>IF(t_ExtractAll[[#This Row],[IMD_Currency]]="GBP",t_ExtractAll[[#This Row],[Accruals ABII]]*$BD$2,IF(t_ExtractAll[[#This Row],[IMD_Currency]]="USD",t_ExtractAll[[#This Row],[Accruals ABII]]*$BD$3,t_ExtractAll[[#This Row],[Accruals ABII]]))</f>
        <v>21201.599999999999</v>
      </c>
      <c r="AW384" s="20">
        <f>IF(t_ExtractAll[[#This Row],[Currency2]]="GBP",t_ExtractAll[[#This Row],[PlantAmountAccepted]]*$BD$2,IF(t_ExtractAll[[#This Row],[Currency2]]="USD",t_ExtractAll[[#This Row],[PlantAmountAccepted]]*$BD$3,IF(t_ExtractAll[[#This Row],[Currency2]]="MXN",t_ExtractAll[[#This Row],[PlantAmountAccepted]]*$BD$4,t_ExtractAll[[#This Row],[PlantAmountAccepted]])))</f>
        <v>10328.85504</v>
      </c>
      <c r="AX384" s="20">
        <f>IF(t_ExtractAll[[#This Row],[IMD_Currency]]="GBP",t_ExtractAll[[#This Row],[Amount Accepted (ABII)]]*$BD$2,IF(t_ExtractAll[[#This Row],[IMD_Currency]]="USD",t_ExtractAll[[#This Row],[Amount Accepted (ABII)]]*$BD$3,t_ExtractAll[[#This Row],[Amount Accepted (ABII)]]))</f>
        <v>21201.599999999999</v>
      </c>
      <c r="AY384" s="20">
        <f>IF((t_ExtractAll[[#This Row],[Amount Accepted ABII '[EUR']]]-t_ExtractAll[[#This Row],[Amount Accepted Plant '[EUR']]])&lt;0,0,t_ExtractAll[[#This Row],[Amount Accepted ABII '[EUR']]]-t_ExtractAll[[#This Row],[Amount Accepted Plant '[EUR']]])</f>
        <v>10872.744959999998</v>
      </c>
      <c r="AZ3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385" spans="1:52" ht="14.25" hidden="1" customHeight="1" x14ac:dyDescent="0.25">
      <c r="A385" t="s">
        <v>2233</v>
      </c>
      <c r="B385" s="16">
        <v>42474</v>
      </c>
      <c r="C385" s="16">
        <v>42621</v>
      </c>
      <c r="D385" s="16">
        <v>42621</v>
      </c>
      <c r="E385">
        <v>2016352</v>
      </c>
      <c r="F385" t="s">
        <v>64</v>
      </c>
      <c r="G385" t="s">
        <v>2234</v>
      </c>
      <c r="H385" t="s">
        <v>86</v>
      </c>
      <c r="I385" t="s">
        <v>2235</v>
      </c>
      <c r="J385" t="s">
        <v>68</v>
      </c>
      <c r="K385" t="s">
        <v>69</v>
      </c>
      <c r="L385" t="s">
        <v>130</v>
      </c>
      <c r="N385" t="s">
        <v>90</v>
      </c>
      <c r="O385" t="s">
        <v>121</v>
      </c>
      <c r="P385" s="3" t="s">
        <v>2236</v>
      </c>
      <c r="Q385">
        <v>8384220</v>
      </c>
      <c r="R385" t="s">
        <v>2237</v>
      </c>
      <c r="S385">
        <v>80376643</v>
      </c>
      <c r="T385" t="s">
        <v>2238</v>
      </c>
      <c r="U385" t="s">
        <v>75</v>
      </c>
      <c r="V385" t="s">
        <v>76</v>
      </c>
      <c r="W385">
        <v>50892</v>
      </c>
      <c r="X385" t="s">
        <v>2239</v>
      </c>
      <c r="Y385" t="s">
        <v>2240</v>
      </c>
      <c r="Z385">
        <v>349.66079999999999</v>
      </c>
      <c r="AB385" t="s">
        <v>79</v>
      </c>
      <c r="AC385" t="s">
        <v>127</v>
      </c>
      <c r="AD385" t="s">
        <v>2241</v>
      </c>
      <c r="AE385" s="3"/>
      <c r="AF385" s="3"/>
      <c r="AG385">
        <v>900</v>
      </c>
      <c r="AH385" t="s">
        <v>100</v>
      </c>
      <c r="AI385" s="18">
        <v>0</v>
      </c>
      <c r="AJ385">
        <v>0</v>
      </c>
      <c r="AK385">
        <v>0</v>
      </c>
      <c r="AL385">
        <v>0</v>
      </c>
      <c r="AM385" s="19" t="s">
        <v>82</v>
      </c>
      <c r="AN385">
        <v>0</v>
      </c>
      <c r="AO385">
        <v>900</v>
      </c>
      <c r="AP385">
        <v>900</v>
      </c>
      <c r="AQ385">
        <v>900</v>
      </c>
      <c r="AR385" s="19" t="s">
        <v>100</v>
      </c>
      <c r="AS385">
        <v>0</v>
      </c>
      <c r="AT385" s="20">
        <f>IF(t_ExtractAll[[#This Row],[Currency]]="GBP",t_ExtractAll[[#This Row],[Claimed Amount]]*$BD$2,IF(t_ExtractAll[[#This Row],[Currency]]="USD",t_ExtractAll[[#This Row],[Claimed Amount]]*$BD$3,IF(t_ExtractAll[[#This Row],[Currency]]="MXN",t_ExtractAll[[#This Row],[Claimed Amount]]*$BD$4,t_ExtractAll[[#This Row],[Claimed Amount]])))</f>
        <v>823.41000000000008</v>
      </c>
      <c r="AU385" s="20">
        <f>IF(t_ExtractAll[[#This Row],[Currency2]]="GBP",t_ExtractAll[[#This Row],[Accruals Plant]]*$BD$2,IF(t_ExtractAll[[#This Row],[Currency2]]="USD",t_ExtractAll[[#This Row],[Accruals Plant]]*$BD$3,IF(t_ExtractAll[[#This Row],[Currency2]]="MXN",t_ExtractAll[[#This Row],[Accruals Plant]]*$BD$4,t_ExtractAll[[#This Row],[Accruals Plant]])))</f>
        <v>823.41000000000008</v>
      </c>
      <c r="AV385" s="20">
        <f>IF(t_ExtractAll[[#This Row],[IMD_Currency]]="GBP",t_ExtractAll[[#This Row],[Accruals ABII]]*$BD$2,IF(t_ExtractAll[[#This Row],[IMD_Currency]]="USD",t_ExtractAll[[#This Row],[Accruals ABII]]*$BD$3,t_ExtractAll[[#This Row],[Accruals ABII]]))</f>
        <v>0</v>
      </c>
      <c r="AW385" s="20">
        <f>IF(t_ExtractAll[[#This Row],[Currency2]]="GBP",t_ExtractAll[[#This Row],[PlantAmountAccepted]]*$BD$2,IF(t_ExtractAll[[#This Row],[Currency2]]="USD",t_ExtractAll[[#This Row],[PlantAmountAccepted]]*$BD$3,IF(t_ExtractAll[[#This Row],[Currency2]]="MXN",t_ExtractAll[[#This Row],[PlantAmountAccepted]]*$BD$4,t_ExtractAll[[#This Row],[PlantAmountAccepted]])))</f>
        <v>823.41000000000008</v>
      </c>
      <c r="AX385" s="20">
        <f>IF(t_ExtractAll[[#This Row],[IMD_Currency]]="GBP",t_ExtractAll[[#This Row],[Amount Accepted (ABII)]]*$BD$2,IF(t_ExtractAll[[#This Row],[IMD_Currency]]="USD",t_ExtractAll[[#This Row],[Amount Accepted (ABII)]]*$BD$3,t_ExtractAll[[#This Row],[Amount Accepted (ABII)]]))</f>
        <v>0</v>
      </c>
      <c r="AY385" s="20">
        <f>IF((t_ExtractAll[[#This Row],[Amount Accepted ABII '[EUR']]]-t_ExtractAll[[#This Row],[Amount Accepted Plant '[EUR']]])&lt;0,0,t_ExtractAll[[#This Row],[Amount Accepted ABII '[EUR']]]-t_ExtractAll[[#This Row],[Amount Accepted Plant '[EUR']]])</f>
        <v>0</v>
      </c>
      <c r="AZ3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86" spans="1:52" ht="14.25" hidden="1" customHeight="1" x14ac:dyDescent="0.25">
      <c r="A386" t="s">
        <v>2242</v>
      </c>
      <c r="B386" s="16">
        <v>42474</v>
      </c>
      <c r="C386" s="16">
        <v>42485</v>
      </c>
      <c r="D386" s="16">
        <v>42485</v>
      </c>
      <c r="E386">
        <v>2016342</v>
      </c>
      <c r="F386" t="s">
        <v>64</v>
      </c>
      <c r="G386" t="s">
        <v>2243</v>
      </c>
      <c r="H386" t="s">
        <v>287</v>
      </c>
      <c r="I386" t="s">
        <v>117</v>
      </c>
      <c r="J386" t="s">
        <v>118</v>
      </c>
      <c r="K386" t="s">
        <v>88</v>
      </c>
      <c r="L386" t="s">
        <v>139</v>
      </c>
      <c r="N386" t="s">
        <v>90</v>
      </c>
      <c r="O386" t="s">
        <v>738</v>
      </c>
      <c r="P386" t="s">
        <v>2244</v>
      </c>
      <c r="Q386">
        <v>8295424</v>
      </c>
      <c r="R386" t="s">
        <v>2245</v>
      </c>
      <c r="U386" t="s">
        <v>144</v>
      </c>
      <c r="V386" t="s">
        <v>145</v>
      </c>
      <c r="W386">
        <v>20064</v>
      </c>
      <c r="X386" t="s">
        <v>1296</v>
      </c>
      <c r="Y386" t="s">
        <v>1269</v>
      </c>
      <c r="Z386">
        <v>86.4</v>
      </c>
      <c r="AB386" t="s">
        <v>97</v>
      </c>
      <c r="AC386" t="s">
        <v>743</v>
      </c>
      <c r="AD386" t="s">
        <v>2246</v>
      </c>
      <c r="AE386" s="3"/>
      <c r="AF386" s="3"/>
      <c r="AG386">
        <v>3875</v>
      </c>
      <c r="AH386" t="s">
        <v>100</v>
      </c>
      <c r="AI386" s="18">
        <v>0</v>
      </c>
      <c r="AJ386">
        <v>3875</v>
      </c>
      <c r="AK386">
        <v>3875</v>
      </c>
      <c r="AM386" s="19" t="s">
        <v>82</v>
      </c>
      <c r="AN386">
        <v>0</v>
      </c>
      <c r="AO386">
        <v>3403.6</v>
      </c>
      <c r="AP386">
        <v>3403.6</v>
      </c>
      <c r="AR386" s="19" t="s">
        <v>82</v>
      </c>
      <c r="AS386">
        <v>0</v>
      </c>
      <c r="AT386" s="20">
        <f>IF(t_ExtractAll[[#This Row],[Currency]]="GBP",t_ExtractAll[[#This Row],[Claimed Amount]]*$BD$2,IF(t_ExtractAll[[#This Row],[Currency]]="USD",t_ExtractAll[[#This Row],[Claimed Amount]]*$BD$3,IF(t_ExtractAll[[#This Row],[Currency]]="MXN",t_ExtractAll[[#This Row],[Claimed Amount]]*$BD$4,t_ExtractAll[[#This Row],[Claimed Amount]])))</f>
        <v>3545.2375000000002</v>
      </c>
      <c r="AU386" s="20">
        <f>IF(t_ExtractAll[[#This Row],[Currency2]]="GBP",t_ExtractAll[[#This Row],[Accruals Plant]]*$BD$2,IF(t_ExtractAll[[#This Row],[Currency2]]="USD",t_ExtractAll[[#This Row],[Accruals Plant]]*$BD$3,IF(t_ExtractAll[[#This Row],[Currency2]]="MXN",t_ExtractAll[[#This Row],[Accruals Plant]]*$BD$4,t_ExtractAll[[#This Row],[Accruals Plant]])))</f>
        <v>3403.6</v>
      </c>
      <c r="AV386" s="20">
        <f>IF(t_ExtractAll[[#This Row],[IMD_Currency]]="GBP",t_ExtractAll[[#This Row],[Accruals ABII]]*$BD$2,IF(t_ExtractAll[[#This Row],[IMD_Currency]]="USD",t_ExtractAll[[#This Row],[Accruals ABII]]*$BD$3,t_ExtractAll[[#This Row],[Accruals ABII]]))</f>
        <v>3875</v>
      </c>
      <c r="AW3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6" s="20">
        <f>IF(t_ExtractAll[[#This Row],[IMD_Currency]]="GBP",t_ExtractAll[[#This Row],[Amount Accepted (ABII)]]*$BD$2,IF(t_ExtractAll[[#This Row],[IMD_Currency]]="USD",t_ExtractAll[[#This Row],[Amount Accepted (ABII)]]*$BD$3,t_ExtractAll[[#This Row],[Amount Accepted (ABII)]]))</f>
        <v>0</v>
      </c>
      <c r="AY386" s="20">
        <f>IF((t_ExtractAll[[#This Row],[Amount Accepted ABII '[EUR']]]-t_ExtractAll[[#This Row],[Amount Accepted Plant '[EUR']]])&lt;0,0,t_ExtractAll[[#This Row],[Amount Accepted ABII '[EUR']]]-t_ExtractAll[[#This Row],[Amount Accepted Plant '[EUR']]])</f>
        <v>0</v>
      </c>
      <c r="AZ3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387" spans="1:52" ht="14.25" hidden="1" customHeight="1" x14ac:dyDescent="0.25">
      <c r="A387" t="s">
        <v>2247</v>
      </c>
      <c r="B387" s="16">
        <v>42474</v>
      </c>
      <c r="C387" s="16">
        <v>42508</v>
      </c>
      <c r="D387" s="16">
        <v>42508</v>
      </c>
      <c r="E387">
        <v>2016343</v>
      </c>
      <c r="F387" t="s">
        <v>64</v>
      </c>
      <c r="G387" t="s">
        <v>598</v>
      </c>
      <c r="H387" t="s">
        <v>287</v>
      </c>
      <c r="I387" t="s">
        <v>461</v>
      </c>
      <c r="J387" t="s">
        <v>118</v>
      </c>
      <c r="K387" t="s">
        <v>88</v>
      </c>
      <c r="L387" t="s">
        <v>195</v>
      </c>
      <c r="N387" t="s">
        <v>161</v>
      </c>
      <c r="O387" t="s">
        <v>177</v>
      </c>
      <c r="P387" s="3" t="s">
        <v>2248</v>
      </c>
      <c r="Q387">
        <v>8368286</v>
      </c>
      <c r="R387" t="s">
        <v>2249</v>
      </c>
      <c r="U387" t="s">
        <v>182</v>
      </c>
      <c r="V387" t="s">
        <v>145</v>
      </c>
      <c r="W387">
        <v>52266</v>
      </c>
      <c r="X387" t="s">
        <v>2250</v>
      </c>
      <c r="Y387" t="s">
        <v>2251</v>
      </c>
      <c r="Z387">
        <v>36</v>
      </c>
      <c r="AB387" t="s">
        <v>112</v>
      </c>
      <c r="AC387" t="s">
        <v>185</v>
      </c>
      <c r="AD387" t="s">
        <v>2252</v>
      </c>
      <c r="AE387" s="3"/>
      <c r="AF387" s="3"/>
      <c r="AG387">
        <v>0</v>
      </c>
      <c r="AH387" t="s">
        <v>82</v>
      </c>
      <c r="AI387" s="18">
        <v>0</v>
      </c>
      <c r="AJ387">
        <v>0</v>
      </c>
      <c r="AK387">
        <v>0</v>
      </c>
      <c r="AM387" s="19" t="s">
        <v>82</v>
      </c>
      <c r="AN387">
        <v>0</v>
      </c>
      <c r="AO387">
        <v>0</v>
      </c>
      <c r="AP387">
        <v>0</v>
      </c>
      <c r="AR387" s="19" t="s">
        <v>82</v>
      </c>
      <c r="AS387">
        <v>0</v>
      </c>
      <c r="AT387" s="20">
        <f>IF(t_ExtractAll[[#This Row],[Currency]]="GBP",t_ExtractAll[[#This Row],[Claimed Amount]]*$BD$2,IF(t_ExtractAll[[#This Row],[Currency]]="USD",t_ExtractAll[[#This Row],[Claimed Amount]]*$BD$3,IF(t_ExtractAll[[#This Row],[Currency]]="MXN",t_ExtractAll[[#This Row],[Claimed Amount]]*$BD$4,t_ExtractAll[[#This Row],[Claimed Amount]])))</f>
        <v>0</v>
      </c>
      <c r="AU387" s="20">
        <f>IF(t_ExtractAll[[#This Row],[Currency2]]="GBP",t_ExtractAll[[#This Row],[Accruals Plant]]*$BD$2,IF(t_ExtractAll[[#This Row],[Currency2]]="USD",t_ExtractAll[[#This Row],[Accruals Plant]]*$BD$3,IF(t_ExtractAll[[#This Row],[Currency2]]="MXN",t_ExtractAll[[#This Row],[Accruals Plant]]*$BD$4,t_ExtractAll[[#This Row],[Accruals Plant]])))</f>
        <v>0</v>
      </c>
      <c r="AV387" s="20">
        <f>IF(t_ExtractAll[[#This Row],[IMD_Currency]]="GBP",t_ExtractAll[[#This Row],[Accruals ABII]]*$BD$2,IF(t_ExtractAll[[#This Row],[IMD_Currency]]="USD",t_ExtractAll[[#This Row],[Accruals ABII]]*$BD$3,t_ExtractAll[[#This Row],[Accruals ABII]]))</f>
        <v>0</v>
      </c>
      <c r="AW3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7" s="20">
        <f>IF(t_ExtractAll[[#This Row],[IMD_Currency]]="GBP",t_ExtractAll[[#This Row],[Amount Accepted (ABII)]]*$BD$2,IF(t_ExtractAll[[#This Row],[IMD_Currency]]="USD",t_ExtractAll[[#This Row],[Amount Accepted (ABII)]]*$BD$3,t_ExtractAll[[#This Row],[Amount Accepted (ABII)]]))</f>
        <v>0</v>
      </c>
      <c r="AY387" s="20">
        <f>IF((t_ExtractAll[[#This Row],[Amount Accepted ABII '[EUR']]]-t_ExtractAll[[#This Row],[Amount Accepted Plant '[EUR']]])&lt;0,0,t_ExtractAll[[#This Row],[Amount Accepted ABII '[EUR']]]-t_ExtractAll[[#This Row],[Amount Accepted Plant '[EUR']]])</f>
        <v>0</v>
      </c>
      <c r="AZ3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88" spans="1:52" ht="14.25" hidden="1" customHeight="1" x14ac:dyDescent="0.25">
      <c r="A388" t="s">
        <v>807</v>
      </c>
      <c r="B388" s="16">
        <v>42473</v>
      </c>
      <c r="C388" s="16">
        <v>42473</v>
      </c>
      <c r="D388" s="16">
        <v>42474</v>
      </c>
      <c r="E388">
        <v>2016344</v>
      </c>
      <c r="F388" t="s">
        <v>64</v>
      </c>
      <c r="G388" t="s">
        <v>374</v>
      </c>
      <c r="H388" t="s">
        <v>287</v>
      </c>
      <c r="I388" t="s">
        <v>375</v>
      </c>
      <c r="J388" t="s">
        <v>118</v>
      </c>
      <c r="K388" t="s">
        <v>88</v>
      </c>
      <c r="L388" t="s">
        <v>195</v>
      </c>
      <c r="N388" t="s">
        <v>90</v>
      </c>
      <c r="O388" t="s">
        <v>121</v>
      </c>
      <c r="P388" t="s">
        <v>2253</v>
      </c>
      <c r="Q388">
        <v>8292574</v>
      </c>
      <c r="R388" t="s">
        <v>2254</v>
      </c>
      <c r="U388" t="s">
        <v>144</v>
      </c>
      <c r="V388" t="s">
        <v>145</v>
      </c>
      <c r="W388">
        <v>20064</v>
      </c>
      <c r="X388" t="s">
        <v>1296</v>
      </c>
      <c r="Y388" t="s">
        <v>2255</v>
      </c>
      <c r="Z388">
        <v>0.39600000000000002</v>
      </c>
      <c r="AB388" t="s">
        <v>79</v>
      </c>
      <c r="AC388" t="s">
        <v>127</v>
      </c>
      <c r="AD388" t="s">
        <v>2256</v>
      </c>
      <c r="AE388" s="3"/>
      <c r="AF388" s="3"/>
      <c r="AG388">
        <v>0</v>
      </c>
      <c r="AH388" t="s">
        <v>82</v>
      </c>
      <c r="AI388" s="18">
        <v>0</v>
      </c>
      <c r="AJ388">
        <v>0</v>
      </c>
      <c r="AK388">
        <v>0</v>
      </c>
      <c r="AM388" s="19" t="s">
        <v>82</v>
      </c>
      <c r="AN388">
        <v>0</v>
      </c>
      <c r="AO388">
        <v>0</v>
      </c>
      <c r="AP388">
        <v>0</v>
      </c>
      <c r="AR388" s="19" t="s">
        <v>82</v>
      </c>
      <c r="AS388">
        <v>0</v>
      </c>
      <c r="AT388" s="20">
        <f>IF(t_ExtractAll[[#This Row],[Currency]]="GBP",t_ExtractAll[[#This Row],[Claimed Amount]]*$BD$2,IF(t_ExtractAll[[#This Row],[Currency]]="USD",t_ExtractAll[[#This Row],[Claimed Amount]]*$BD$3,IF(t_ExtractAll[[#This Row],[Currency]]="MXN",t_ExtractAll[[#This Row],[Claimed Amount]]*$BD$4,t_ExtractAll[[#This Row],[Claimed Amount]])))</f>
        <v>0</v>
      </c>
      <c r="AU388" s="20">
        <f>IF(t_ExtractAll[[#This Row],[Currency2]]="GBP",t_ExtractAll[[#This Row],[Accruals Plant]]*$BD$2,IF(t_ExtractAll[[#This Row],[Currency2]]="USD",t_ExtractAll[[#This Row],[Accruals Plant]]*$BD$3,IF(t_ExtractAll[[#This Row],[Currency2]]="MXN",t_ExtractAll[[#This Row],[Accruals Plant]]*$BD$4,t_ExtractAll[[#This Row],[Accruals Plant]])))</f>
        <v>0</v>
      </c>
      <c r="AV388" s="20">
        <f>IF(t_ExtractAll[[#This Row],[IMD_Currency]]="GBP",t_ExtractAll[[#This Row],[Accruals ABII]]*$BD$2,IF(t_ExtractAll[[#This Row],[IMD_Currency]]="USD",t_ExtractAll[[#This Row],[Accruals ABII]]*$BD$3,t_ExtractAll[[#This Row],[Accruals ABII]]))</f>
        <v>0</v>
      </c>
      <c r="AW3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8" s="20">
        <f>IF(t_ExtractAll[[#This Row],[IMD_Currency]]="GBP",t_ExtractAll[[#This Row],[Amount Accepted (ABII)]]*$BD$2,IF(t_ExtractAll[[#This Row],[IMD_Currency]]="USD",t_ExtractAll[[#This Row],[Amount Accepted (ABII)]]*$BD$3,t_ExtractAll[[#This Row],[Amount Accepted (ABII)]]))</f>
        <v>0</v>
      </c>
      <c r="AY388" s="20">
        <f>IF((t_ExtractAll[[#This Row],[Amount Accepted ABII '[EUR']]]-t_ExtractAll[[#This Row],[Amount Accepted Plant '[EUR']]])&lt;0,0,t_ExtractAll[[#This Row],[Amount Accepted ABII '[EUR']]]-t_ExtractAll[[#This Row],[Amount Accepted Plant '[EUR']]])</f>
        <v>0</v>
      </c>
      <c r="AZ3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89" spans="1:52" ht="14.25" hidden="1" customHeight="1" x14ac:dyDescent="0.25">
      <c r="A389" t="s">
        <v>2257</v>
      </c>
      <c r="B389" s="16">
        <v>42474</v>
      </c>
      <c r="C389" s="16">
        <v>42492</v>
      </c>
      <c r="D389" s="16">
        <v>42492</v>
      </c>
      <c r="E389">
        <v>2016345</v>
      </c>
      <c r="F389" t="s">
        <v>64</v>
      </c>
      <c r="G389" t="s">
        <v>374</v>
      </c>
      <c r="H389" t="s">
        <v>287</v>
      </c>
      <c r="I389" t="s">
        <v>375</v>
      </c>
      <c r="J389" t="s">
        <v>118</v>
      </c>
      <c r="K389" t="s">
        <v>88</v>
      </c>
      <c r="L389" t="s">
        <v>195</v>
      </c>
      <c r="N389" t="s">
        <v>161</v>
      </c>
      <c r="O389" t="s">
        <v>162</v>
      </c>
      <c r="P389" s="3" t="s">
        <v>2258</v>
      </c>
      <c r="Q389">
        <v>8008628</v>
      </c>
      <c r="R389" t="s">
        <v>2259</v>
      </c>
      <c r="U389" t="s">
        <v>182</v>
      </c>
      <c r="V389" t="s">
        <v>145</v>
      </c>
      <c r="W389">
        <v>3484</v>
      </c>
      <c r="X389" t="s">
        <v>883</v>
      </c>
      <c r="Y389" t="s">
        <v>2260</v>
      </c>
      <c r="Z389">
        <v>118.8</v>
      </c>
      <c r="AB389" t="s">
        <v>112</v>
      </c>
      <c r="AC389" t="s">
        <v>164</v>
      </c>
      <c r="AD389" t="s">
        <v>2261</v>
      </c>
      <c r="AE389" s="3"/>
      <c r="AF389" s="3"/>
      <c r="AG389">
        <v>0</v>
      </c>
      <c r="AH389" t="s">
        <v>82</v>
      </c>
      <c r="AI389" s="18">
        <v>0</v>
      </c>
      <c r="AJ389">
        <v>0</v>
      </c>
      <c r="AK389">
        <v>0</v>
      </c>
      <c r="AM389" s="19" t="s">
        <v>82</v>
      </c>
      <c r="AN389">
        <v>0</v>
      </c>
      <c r="AO389">
        <v>0</v>
      </c>
      <c r="AP389">
        <v>0</v>
      </c>
      <c r="AR389" s="19" t="s">
        <v>82</v>
      </c>
      <c r="AS389">
        <v>0</v>
      </c>
      <c r="AT389" s="20">
        <f>IF(t_ExtractAll[[#This Row],[Currency]]="GBP",t_ExtractAll[[#This Row],[Claimed Amount]]*$BD$2,IF(t_ExtractAll[[#This Row],[Currency]]="USD",t_ExtractAll[[#This Row],[Claimed Amount]]*$BD$3,IF(t_ExtractAll[[#This Row],[Currency]]="MXN",t_ExtractAll[[#This Row],[Claimed Amount]]*$BD$4,t_ExtractAll[[#This Row],[Claimed Amount]])))</f>
        <v>0</v>
      </c>
      <c r="AU389" s="20">
        <f>IF(t_ExtractAll[[#This Row],[Currency2]]="GBP",t_ExtractAll[[#This Row],[Accruals Plant]]*$BD$2,IF(t_ExtractAll[[#This Row],[Currency2]]="USD",t_ExtractAll[[#This Row],[Accruals Plant]]*$BD$3,IF(t_ExtractAll[[#This Row],[Currency2]]="MXN",t_ExtractAll[[#This Row],[Accruals Plant]]*$BD$4,t_ExtractAll[[#This Row],[Accruals Plant]])))</f>
        <v>0</v>
      </c>
      <c r="AV389" s="20">
        <f>IF(t_ExtractAll[[#This Row],[IMD_Currency]]="GBP",t_ExtractAll[[#This Row],[Accruals ABII]]*$BD$2,IF(t_ExtractAll[[#This Row],[IMD_Currency]]="USD",t_ExtractAll[[#This Row],[Accruals ABII]]*$BD$3,t_ExtractAll[[#This Row],[Accruals ABII]]))</f>
        <v>0</v>
      </c>
      <c r="AW3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89" s="20">
        <f>IF(t_ExtractAll[[#This Row],[IMD_Currency]]="GBP",t_ExtractAll[[#This Row],[Amount Accepted (ABII)]]*$BD$2,IF(t_ExtractAll[[#This Row],[IMD_Currency]]="USD",t_ExtractAll[[#This Row],[Amount Accepted (ABII)]]*$BD$3,t_ExtractAll[[#This Row],[Amount Accepted (ABII)]]))</f>
        <v>0</v>
      </c>
      <c r="AY389" s="20">
        <f>IF((t_ExtractAll[[#This Row],[Amount Accepted ABII '[EUR']]]-t_ExtractAll[[#This Row],[Amount Accepted Plant '[EUR']]])&lt;0,0,t_ExtractAll[[#This Row],[Amount Accepted ABII '[EUR']]]-t_ExtractAll[[#This Row],[Amount Accepted Plant '[EUR']]])</f>
        <v>0</v>
      </c>
      <c r="AZ3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90" spans="1:52" ht="14.25" hidden="1" customHeight="1" x14ac:dyDescent="0.25">
      <c r="A390" t="s">
        <v>2262</v>
      </c>
      <c r="B390" s="16">
        <v>42475</v>
      </c>
      <c r="C390" s="16">
        <v>42475</v>
      </c>
      <c r="D390" s="16">
        <v>42478</v>
      </c>
      <c r="E390">
        <v>2016349</v>
      </c>
      <c r="F390" t="s">
        <v>64</v>
      </c>
      <c r="G390" t="s">
        <v>305</v>
      </c>
      <c r="H390" t="s">
        <v>306</v>
      </c>
      <c r="I390" t="s">
        <v>307</v>
      </c>
      <c r="J390" t="s">
        <v>118</v>
      </c>
      <c r="K390" t="s">
        <v>69</v>
      </c>
      <c r="L390" t="s">
        <v>308</v>
      </c>
      <c r="N390" t="s">
        <v>90</v>
      </c>
      <c r="O390" t="s">
        <v>91</v>
      </c>
      <c r="P390" s="3" t="s">
        <v>2263</v>
      </c>
      <c r="Q390">
        <v>8641102</v>
      </c>
      <c r="R390" t="s">
        <v>2264</v>
      </c>
      <c r="S390">
        <v>30587743</v>
      </c>
      <c r="U390" t="s">
        <v>312</v>
      </c>
      <c r="V390" t="s">
        <v>313</v>
      </c>
      <c r="W390">
        <v>47757</v>
      </c>
      <c r="X390" t="s">
        <v>314</v>
      </c>
      <c r="Y390" t="s">
        <v>607</v>
      </c>
      <c r="Z390">
        <v>10.8</v>
      </c>
      <c r="AB390" t="s">
        <v>97</v>
      </c>
      <c r="AC390" t="s">
        <v>98</v>
      </c>
      <c r="AD390" t="s">
        <v>2265</v>
      </c>
      <c r="AE390" s="3"/>
      <c r="AF390" s="3"/>
      <c r="AG390">
        <v>1262.7</v>
      </c>
      <c r="AH390" t="s">
        <v>82</v>
      </c>
      <c r="AI390" s="18">
        <v>0</v>
      </c>
      <c r="AJ390">
        <v>0</v>
      </c>
      <c r="AK390">
        <v>0</v>
      </c>
      <c r="AL390">
        <v>0</v>
      </c>
      <c r="AM390" s="19" t="s">
        <v>82</v>
      </c>
      <c r="AN390">
        <v>0</v>
      </c>
      <c r="AO390">
        <v>0</v>
      </c>
      <c r="AP390">
        <v>0</v>
      </c>
      <c r="AQ390">
        <v>0</v>
      </c>
      <c r="AR390" s="19" t="s">
        <v>82</v>
      </c>
      <c r="AS390">
        <v>0</v>
      </c>
      <c r="AT390" s="20">
        <f>IF(t_ExtractAll[[#This Row],[Currency]]="GBP",t_ExtractAll[[#This Row],[Claimed Amount]]*$BD$2,IF(t_ExtractAll[[#This Row],[Currency]]="USD",t_ExtractAll[[#This Row],[Claimed Amount]]*$BD$3,IF(t_ExtractAll[[#This Row],[Currency]]="MXN",t_ExtractAll[[#This Row],[Claimed Amount]]*$BD$4,t_ExtractAll[[#This Row],[Claimed Amount]])))</f>
        <v>1262.7</v>
      </c>
      <c r="AU390" s="20">
        <f>IF(t_ExtractAll[[#This Row],[Currency2]]="GBP",t_ExtractAll[[#This Row],[Accruals Plant]]*$BD$2,IF(t_ExtractAll[[#This Row],[Currency2]]="USD",t_ExtractAll[[#This Row],[Accruals Plant]]*$BD$3,IF(t_ExtractAll[[#This Row],[Currency2]]="MXN",t_ExtractAll[[#This Row],[Accruals Plant]]*$BD$4,t_ExtractAll[[#This Row],[Accruals Plant]])))</f>
        <v>0</v>
      </c>
      <c r="AV390" s="20">
        <f>IF(t_ExtractAll[[#This Row],[IMD_Currency]]="GBP",t_ExtractAll[[#This Row],[Accruals ABII]]*$BD$2,IF(t_ExtractAll[[#This Row],[IMD_Currency]]="USD",t_ExtractAll[[#This Row],[Accruals ABII]]*$BD$3,t_ExtractAll[[#This Row],[Accruals ABII]]))</f>
        <v>0</v>
      </c>
      <c r="AW3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0" s="20">
        <f>IF(t_ExtractAll[[#This Row],[IMD_Currency]]="GBP",t_ExtractAll[[#This Row],[Amount Accepted (ABII)]]*$BD$2,IF(t_ExtractAll[[#This Row],[IMD_Currency]]="USD",t_ExtractAll[[#This Row],[Amount Accepted (ABII)]]*$BD$3,t_ExtractAll[[#This Row],[Amount Accepted (ABII)]]))</f>
        <v>0</v>
      </c>
      <c r="AY390" s="20">
        <f>IF((t_ExtractAll[[#This Row],[Amount Accepted ABII '[EUR']]]-t_ExtractAll[[#This Row],[Amount Accepted Plant '[EUR']]])&lt;0,0,t_ExtractAll[[#This Row],[Amount Accepted ABII '[EUR']]]-t_ExtractAll[[#This Row],[Amount Accepted Plant '[EUR']]])</f>
        <v>0</v>
      </c>
      <c r="AZ3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91" spans="1:52" ht="14.25" hidden="1" customHeight="1" x14ac:dyDescent="0.25">
      <c r="A391" t="s">
        <v>2266</v>
      </c>
      <c r="B391" s="16">
        <v>42474</v>
      </c>
      <c r="C391" s="16">
        <v>42479</v>
      </c>
      <c r="D391" s="16">
        <v>42486</v>
      </c>
      <c r="E391">
        <v>2016354</v>
      </c>
      <c r="F391" t="s">
        <v>64</v>
      </c>
      <c r="G391" t="s">
        <v>297</v>
      </c>
      <c r="H391" t="s">
        <v>86</v>
      </c>
      <c r="I391" t="s">
        <v>288</v>
      </c>
      <c r="J391" t="s">
        <v>118</v>
      </c>
      <c r="K391" t="s">
        <v>69</v>
      </c>
      <c r="L391" t="s">
        <v>275</v>
      </c>
      <c r="N391" t="s">
        <v>90</v>
      </c>
      <c r="O391" t="s">
        <v>444</v>
      </c>
      <c r="P391" t="s">
        <v>2267</v>
      </c>
      <c r="Q391">
        <v>8228096</v>
      </c>
      <c r="R391" t="s">
        <v>2268</v>
      </c>
      <c r="T391" t="s">
        <v>2269</v>
      </c>
      <c r="U391" t="s">
        <v>515</v>
      </c>
      <c r="V391" t="s">
        <v>109</v>
      </c>
      <c r="W391" t="s">
        <v>2270</v>
      </c>
      <c r="Y391" t="s">
        <v>2271</v>
      </c>
      <c r="Z391">
        <v>138</v>
      </c>
      <c r="AB391" t="s">
        <v>79</v>
      </c>
      <c r="AC391" t="s">
        <v>127</v>
      </c>
      <c r="AD391" t="s">
        <v>2272</v>
      </c>
      <c r="AE391" s="3"/>
      <c r="AF391" s="3"/>
      <c r="AG391">
        <v>90</v>
      </c>
      <c r="AH391" t="s">
        <v>82</v>
      </c>
      <c r="AI391" s="18">
        <v>0</v>
      </c>
      <c r="AJ391">
        <v>90</v>
      </c>
      <c r="AK391">
        <v>90</v>
      </c>
      <c r="AL391">
        <v>90</v>
      </c>
      <c r="AM391" s="19" t="s">
        <v>82</v>
      </c>
      <c r="AN391">
        <v>0</v>
      </c>
      <c r="AO391">
        <v>90</v>
      </c>
      <c r="AP391">
        <v>90</v>
      </c>
      <c r="AQ391">
        <v>90</v>
      </c>
      <c r="AR391" s="19" t="s">
        <v>82</v>
      </c>
      <c r="AS391">
        <v>0</v>
      </c>
      <c r="AT391" s="20">
        <f>IF(t_ExtractAll[[#This Row],[Currency]]="GBP",t_ExtractAll[[#This Row],[Claimed Amount]]*$BD$2,IF(t_ExtractAll[[#This Row],[Currency]]="USD",t_ExtractAll[[#This Row],[Claimed Amount]]*$BD$3,IF(t_ExtractAll[[#This Row],[Currency]]="MXN",t_ExtractAll[[#This Row],[Claimed Amount]]*$BD$4,t_ExtractAll[[#This Row],[Claimed Amount]])))</f>
        <v>90</v>
      </c>
      <c r="AU391" s="20">
        <f>IF(t_ExtractAll[[#This Row],[Currency2]]="GBP",t_ExtractAll[[#This Row],[Accruals Plant]]*$BD$2,IF(t_ExtractAll[[#This Row],[Currency2]]="USD",t_ExtractAll[[#This Row],[Accruals Plant]]*$BD$3,IF(t_ExtractAll[[#This Row],[Currency2]]="MXN",t_ExtractAll[[#This Row],[Accruals Plant]]*$BD$4,t_ExtractAll[[#This Row],[Accruals Plant]])))</f>
        <v>90</v>
      </c>
      <c r="AV391" s="20">
        <f>IF(t_ExtractAll[[#This Row],[IMD_Currency]]="GBP",t_ExtractAll[[#This Row],[Accruals ABII]]*$BD$2,IF(t_ExtractAll[[#This Row],[IMD_Currency]]="USD",t_ExtractAll[[#This Row],[Accruals ABII]]*$BD$3,t_ExtractAll[[#This Row],[Accruals ABII]]))</f>
        <v>90</v>
      </c>
      <c r="AW391" s="20">
        <f>IF(t_ExtractAll[[#This Row],[Currency2]]="GBP",t_ExtractAll[[#This Row],[PlantAmountAccepted]]*$BD$2,IF(t_ExtractAll[[#This Row],[Currency2]]="USD",t_ExtractAll[[#This Row],[PlantAmountAccepted]]*$BD$3,IF(t_ExtractAll[[#This Row],[Currency2]]="MXN",t_ExtractAll[[#This Row],[PlantAmountAccepted]]*$BD$4,t_ExtractAll[[#This Row],[PlantAmountAccepted]])))</f>
        <v>90</v>
      </c>
      <c r="AX391" s="20">
        <f>IF(t_ExtractAll[[#This Row],[IMD_Currency]]="GBP",t_ExtractAll[[#This Row],[Amount Accepted (ABII)]]*$BD$2,IF(t_ExtractAll[[#This Row],[IMD_Currency]]="USD",t_ExtractAll[[#This Row],[Amount Accepted (ABII)]]*$BD$3,t_ExtractAll[[#This Row],[Amount Accepted (ABII)]]))</f>
        <v>90</v>
      </c>
      <c r="AY391" s="20">
        <f>IF((t_ExtractAll[[#This Row],[Amount Accepted ABII '[EUR']]]-t_ExtractAll[[#This Row],[Amount Accepted Plant '[EUR']]])&lt;0,0,t_ExtractAll[[#This Row],[Amount Accepted ABII '[EUR']]]-t_ExtractAll[[#This Row],[Amount Accepted Plant '[EUR']]])</f>
        <v>0</v>
      </c>
      <c r="AZ3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392" spans="1:52" ht="14.25" hidden="1" customHeight="1" x14ac:dyDescent="0.25">
      <c r="A392" t="s">
        <v>2273</v>
      </c>
      <c r="B392" s="16">
        <v>42475</v>
      </c>
      <c r="C392" s="16">
        <v>42634</v>
      </c>
      <c r="D392" s="16">
        <v>42641</v>
      </c>
      <c r="E392">
        <v>2016350</v>
      </c>
      <c r="F392" t="s">
        <v>64</v>
      </c>
      <c r="G392" t="s">
        <v>1731</v>
      </c>
      <c r="H392" t="s">
        <v>273</v>
      </c>
      <c r="I392" t="s">
        <v>1732</v>
      </c>
      <c r="J392" t="s">
        <v>118</v>
      </c>
      <c r="K392" t="s">
        <v>69</v>
      </c>
      <c r="L392" t="s">
        <v>139</v>
      </c>
      <c r="N392" t="s">
        <v>90</v>
      </c>
      <c r="O392" t="s">
        <v>121</v>
      </c>
      <c r="P392" s="3" t="s">
        <v>2274</v>
      </c>
      <c r="Q392">
        <v>8639260</v>
      </c>
      <c r="R392" t="s">
        <v>2275</v>
      </c>
      <c r="S392">
        <v>80394982</v>
      </c>
      <c r="U392" t="s">
        <v>182</v>
      </c>
      <c r="V392" t="s">
        <v>145</v>
      </c>
      <c r="W392">
        <v>48710</v>
      </c>
      <c r="X392" t="s">
        <v>378</v>
      </c>
      <c r="Y392" t="s">
        <v>2193</v>
      </c>
      <c r="Z392">
        <v>17.107199999999999</v>
      </c>
      <c r="AB392" t="s">
        <v>79</v>
      </c>
      <c r="AC392" t="s">
        <v>127</v>
      </c>
      <c r="AD392" t="s">
        <v>2276</v>
      </c>
      <c r="AE392" s="3"/>
      <c r="AF392" s="3"/>
      <c r="AG392">
        <v>828</v>
      </c>
      <c r="AH392" t="s">
        <v>82</v>
      </c>
      <c r="AI392" s="18">
        <v>0</v>
      </c>
      <c r="AJ392">
        <v>828</v>
      </c>
      <c r="AK392">
        <v>828</v>
      </c>
      <c r="AL392">
        <v>828</v>
      </c>
      <c r="AM392" s="19" t="s">
        <v>82</v>
      </c>
      <c r="AN392">
        <v>0</v>
      </c>
      <c r="AO392">
        <v>828</v>
      </c>
      <c r="AP392">
        <v>828</v>
      </c>
      <c r="AQ392">
        <v>828</v>
      </c>
      <c r="AR392" s="19" t="s">
        <v>82</v>
      </c>
      <c r="AS392">
        <v>0</v>
      </c>
      <c r="AT392" s="20">
        <f>IF(t_ExtractAll[[#This Row],[Currency]]="GBP",t_ExtractAll[[#This Row],[Claimed Amount]]*$BD$2,IF(t_ExtractAll[[#This Row],[Currency]]="USD",t_ExtractAll[[#This Row],[Claimed Amount]]*$BD$3,IF(t_ExtractAll[[#This Row],[Currency]]="MXN",t_ExtractAll[[#This Row],[Claimed Amount]]*$BD$4,t_ExtractAll[[#This Row],[Claimed Amount]])))</f>
        <v>828</v>
      </c>
      <c r="AU392" s="20">
        <f>IF(t_ExtractAll[[#This Row],[Currency2]]="GBP",t_ExtractAll[[#This Row],[Accruals Plant]]*$BD$2,IF(t_ExtractAll[[#This Row],[Currency2]]="USD",t_ExtractAll[[#This Row],[Accruals Plant]]*$BD$3,IF(t_ExtractAll[[#This Row],[Currency2]]="MXN",t_ExtractAll[[#This Row],[Accruals Plant]]*$BD$4,t_ExtractAll[[#This Row],[Accruals Plant]])))</f>
        <v>828</v>
      </c>
      <c r="AV392" s="20">
        <f>IF(t_ExtractAll[[#This Row],[IMD_Currency]]="GBP",t_ExtractAll[[#This Row],[Accruals ABII]]*$BD$2,IF(t_ExtractAll[[#This Row],[IMD_Currency]]="USD",t_ExtractAll[[#This Row],[Accruals ABII]]*$BD$3,t_ExtractAll[[#This Row],[Accruals ABII]]))</f>
        <v>828</v>
      </c>
      <c r="AW392" s="20">
        <f>IF(t_ExtractAll[[#This Row],[Currency2]]="GBP",t_ExtractAll[[#This Row],[PlantAmountAccepted]]*$BD$2,IF(t_ExtractAll[[#This Row],[Currency2]]="USD",t_ExtractAll[[#This Row],[PlantAmountAccepted]]*$BD$3,IF(t_ExtractAll[[#This Row],[Currency2]]="MXN",t_ExtractAll[[#This Row],[PlantAmountAccepted]]*$BD$4,t_ExtractAll[[#This Row],[PlantAmountAccepted]])))</f>
        <v>828</v>
      </c>
      <c r="AX392" s="20">
        <f>IF(t_ExtractAll[[#This Row],[IMD_Currency]]="GBP",t_ExtractAll[[#This Row],[Amount Accepted (ABII)]]*$BD$2,IF(t_ExtractAll[[#This Row],[IMD_Currency]]="USD",t_ExtractAll[[#This Row],[Amount Accepted (ABII)]]*$BD$3,t_ExtractAll[[#This Row],[Amount Accepted (ABII)]]))</f>
        <v>828</v>
      </c>
      <c r="AY392" s="20">
        <f>IF((t_ExtractAll[[#This Row],[Amount Accepted ABII '[EUR']]]-t_ExtractAll[[#This Row],[Amount Accepted Plant '[EUR']]])&lt;0,0,t_ExtractAll[[#This Row],[Amount Accepted ABII '[EUR']]]-t_ExtractAll[[#This Row],[Amount Accepted Plant '[EUR']]])</f>
        <v>0</v>
      </c>
      <c r="AZ3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93" spans="1:52" ht="14.25" hidden="1" customHeight="1" x14ac:dyDescent="0.25">
      <c r="A393" t="s">
        <v>2277</v>
      </c>
      <c r="B393" s="16">
        <v>42475</v>
      </c>
      <c r="C393" s="16">
        <v>42487</v>
      </c>
      <c r="D393" s="16">
        <v>42487</v>
      </c>
      <c r="E393">
        <v>2016351</v>
      </c>
      <c r="F393" t="s">
        <v>64</v>
      </c>
      <c r="G393" t="s">
        <v>305</v>
      </c>
      <c r="H393" t="s">
        <v>306</v>
      </c>
      <c r="I393" t="s">
        <v>307</v>
      </c>
      <c r="J393" t="s">
        <v>118</v>
      </c>
      <c r="K393" t="s">
        <v>69</v>
      </c>
      <c r="L393" t="s">
        <v>308</v>
      </c>
      <c r="N393" t="s">
        <v>90</v>
      </c>
      <c r="O393" t="s">
        <v>91</v>
      </c>
      <c r="P393" s="3" t="s">
        <v>2278</v>
      </c>
      <c r="Q393">
        <v>8528695</v>
      </c>
      <c r="R393" t="s">
        <v>2279</v>
      </c>
      <c r="S393">
        <v>30589861</v>
      </c>
      <c r="U393" t="s">
        <v>341</v>
      </c>
      <c r="V393" t="s">
        <v>313</v>
      </c>
      <c r="W393">
        <v>35658</v>
      </c>
      <c r="X393" t="s">
        <v>342</v>
      </c>
      <c r="Y393" t="s">
        <v>350</v>
      </c>
      <c r="Z393">
        <v>0.12</v>
      </c>
      <c r="AB393" t="s">
        <v>97</v>
      </c>
      <c r="AC393" t="s">
        <v>98</v>
      </c>
      <c r="AD393" t="s">
        <v>2280</v>
      </c>
      <c r="AE393" s="3"/>
      <c r="AF393" s="3"/>
      <c r="AG393">
        <v>0</v>
      </c>
      <c r="AH393" t="s">
        <v>82</v>
      </c>
      <c r="AI393" s="18">
        <v>0</v>
      </c>
      <c r="AJ393">
        <v>0</v>
      </c>
      <c r="AK393">
        <v>0</v>
      </c>
      <c r="AL393">
        <v>0</v>
      </c>
      <c r="AM393" s="19" t="s">
        <v>82</v>
      </c>
      <c r="AN393">
        <v>0</v>
      </c>
      <c r="AO393">
        <v>0</v>
      </c>
      <c r="AP393">
        <v>0</v>
      </c>
      <c r="AQ393">
        <v>0</v>
      </c>
      <c r="AR393" s="19" t="s">
        <v>82</v>
      </c>
      <c r="AS393">
        <v>0</v>
      </c>
      <c r="AT393" s="20">
        <f>IF(t_ExtractAll[[#This Row],[Currency]]="GBP",t_ExtractAll[[#This Row],[Claimed Amount]]*$BD$2,IF(t_ExtractAll[[#This Row],[Currency]]="USD",t_ExtractAll[[#This Row],[Claimed Amount]]*$BD$3,IF(t_ExtractAll[[#This Row],[Currency]]="MXN",t_ExtractAll[[#This Row],[Claimed Amount]]*$BD$4,t_ExtractAll[[#This Row],[Claimed Amount]])))</f>
        <v>0</v>
      </c>
      <c r="AU393" s="20">
        <f>IF(t_ExtractAll[[#This Row],[Currency2]]="GBP",t_ExtractAll[[#This Row],[Accruals Plant]]*$BD$2,IF(t_ExtractAll[[#This Row],[Currency2]]="USD",t_ExtractAll[[#This Row],[Accruals Plant]]*$BD$3,IF(t_ExtractAll[[#This Row],[Currency2]]="MXN",t_ExtractAll[[#This Row],[Accruals Plant]]*$BD$4,t_ExtractAll[[#This Row],[Accruals Plant]])))</f>
        <v>0</v>
      </c>
      <c r="AV393" s="20">
        <f>IF(t_ExtractAll[[#This Row],[IMD_Currency]]="GBP",t_ExtractAll[[#This Row],[Accruals ABII]]*$BD$2,IF(t_ExtractAll[[#This Row],[IMD_Currency]]="USD",t_ExtractAll[[#This Row],[Accruals ABII]]*$BD$3,t_ExtractAll[[#This Row],[Accruals ABII]]))</f>
        <v>0</v>
      </c>
      <c r="AW3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3" s="20">
        <f>IF(t_ExtractAll[[#This Row],[IMD_Currency]]="GBP",t_ExtractAll[[#This Row],[Amount Accepted (ABII)]]*$BD$2,IF(t_ExtractAll[[#This Row],[IMD_Currency]]="USD",t_ExtractAll[[#This Row],[Amount Accepted (ABII)]]*$BD$3,t_ExtractAll[[#This Row],[Amount Accepted (ABII)]]))</f>
        <v>0</v>
      </c>
      <c r="AY393" s="20">
        <f>IF((t_ExtractAll[[#This Row],[Amount Accepted ABII '[EUR']]]-t_ExtractAll[[#This Row],[Amount Accepted Plant '[EUR']]])&lt;0,0,t_ExtractAll[[#This Row],[Amount Accepted ABII '[EUR']]]-t_ExtractAll[[#This Row],[Amount Accepted Plant '[EUR']]])</f>
        <v>0</v>
      </c>
      <c r="AZ3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94" spans="1:52" ht="14.25" hidden="1" customHeight="1" x14ac:dyDescent="0.25">
      <c r="A394" t="s">
        <v>2281</v>
      </c>
      <c r="B394" s="16">
        <v>42475</v>
      </c>
      <c r="C394" s="16">
        <v>42542</v>
      </c>
      <c r="D394" s="16">
        <v>42612</v>
      </c>
      <c r="E394">
        <v>2016353</v>
      </c>
      <c r="F394" t="s">
        <v>64</v>
      </c>
      <c r="G394" t="s">
        <v>1068</v>
      </c>
      <c r="H394" t="s">
        <v>306</v>
      </c>
      <c r="I394" t="s">
        <v>313</v>
      </c>
      <c r="J394" t="s">
        <v>118</v>
      </c>
      <c r="K394" t="s">
        <v>69</v>
      </c>
      <c r="L394" t="s">
        <v>103</v>
      </c>
      <c r="N394" t="s">
        <v>90</v>
      </c>
      <c r="O394" t="s">
        <v>121</v>
      </c>
      <c r="P394" s="3" t="s">
        <v>2282</v>
      </c>
      <c r="Q394">
        <v>8558877</v>
      </c>
      <c r="R394" t="s">
        <v>2283</v>
      </c>
      <c r="S394">
        <v>80388049</v>
      </c>
      <c r="U394" t="s">
        <v>108</v>
      </c>
      <c r="V394" t="s">
        <v>109</v>
      </c>
      <c r="W394" t="s">
        <v>2284</v>
      </c>
      <c r="Y394" t="s">
        <v>2285</v>
      </c>
      <c r="Z394">
        <v>7.6032000000000002</v>
      </c>
      <c r="AB394" t="s">
        <v>79</v>
      </c>
      <c r="AC394" t="s">
        <v>127</v>
      </c>
      <c r="AD394" s="3" t="s">
        <v>2286</v>
      </c>
      <c r="AE394" s="3"/>
      <c r="AF394" s="3"/>
      <c r="AG394">
        <v>0</v>
      </c>
      <c r="AH394" t="s">
        <v>82</v>
      </c>
      <c r="AI394" s="18">
        <v>0</v>
      </c>
      <c r="AJ394">
        <v>0</v>
      </c>
      <c r="AK394">
        <v>0</v>
      </c>
      <c r="AL394">
        <v>0</v>
      </c>
      <c r="AM394" s="19" t="s">
        <v>82</v>
      </c>
      <c r="AN394">
        <v>0</v>
      </c>
      <c r="AO394">
        <v>0</v>
      </c>
      <c r="AP394">
        <v>0</v>
      </c>
      <c r="AQ394">
        <v>0</v>
      </c>
      <c r="AR394" s="19" t="s">
        <v>82</v>
      </c>
      <c r="AS394">
        <v>0</v>
      </c>
      <c r="AT394" s="20">
        <f>IF(t_ExtractAll[[#This Row],[Currency]]="GBP",t_ExtractAll[[#This Row],[Claimed Amount]]*$BD$2,IF(t_ExtractAll[[#This Row],[Currency]]="USD",t_ExtractAll[[#This Row],[Claimed Amount]]*$BD$3,IF(t_ExtractAll[[#This Row],[Currency]]="MXN",t_ExtractAll[[#This Row],[Claimed Amount]]*$BD$4,t_ExtractAll[[#This Row],[Claimed Amount]])))</f>
        <v>0</v>
      </c>
      <c r="AU394" s="20">
        <f>IF(t_ExtractAll[[#This Row],[Currency2]]="GBP",t_ExtractAll[[#This Row],[Accruals Plant]]*$BD$2,IF(t_ExtractAll[[#This Row],[Currency2]]="USD",t_ExtractAll[[#This Row],[Accruals Plant]]*$BD$3,IF(t_ExtractAll[[#This Row],[Currency2]]="MXN",t_ExtractAll[[#This Row],[Accruals Plant]]*$BD$4,t_ExtractAll[[#This Row],[Accruals Plant]])))</f>
        <v>0</v>
      </c>
      <c r="AV394" s="20">
        <f>IF(t_ExtractAll[[#This Row],[IMD_Currency]]="GBP",t_ExtractAll[[#This Row],[Accruals ABII]]*$BD$2,IF(t_ExtractAll[[#This Row],[IMD_Currency]]="USD",t_ExtractAll[[#This Row],[Accruals ABII]]*$BD$3,t_ExtractAll[[#This Row],[Accruals ABII]]))</f>
        <v>0</v>
      </c>
      <c r="AW3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4" s="20">
        <f>IF(t_ExtractAll[[#This Row],[IMD_Currency]]="GBP",t_ExtractAll[[#This Row],[Amount Accepted (ABII)]]*$BD$2,IF(t_ExtractAll[[#This Row],[IMD_Currency]]="USD",t_ExtractAll[[#This Row],[Amount Accepted (ABII)]]*$BD$3,t_ExtractAll[[#This Row],[Amount Accepted (ABII)]]))</f>
        <v>0</v>
      </c>
      <c r="AY394" s="20">
        <f>IF((t_ExtractAll[[#This Row],[Amount Accepted ABII '[EUR']]]-t_ExtractAll[[#This Row],[Amount Accepted Plant '[EUR']]])&lt;0,0,t_ExtractAll[[#This Row],[Amount Accepted ABII '[EUR']]]-t_ExtractAll[[#This Row],[Amount Accepted Plant '[EUR']]])</f>
        <v>0</v>
      </c>
      <c r="AZ3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95" spans="1:52" ht="14.25" hidden="1" customHeight="1" x14ac:dyDescent="0.25">
      <c r="A395" t="s">
        <v>2287</v>
      </c>
      <c r="B395" s="16">
        <v>42478</v>
      </c>
      <c r="C395" s="16">
        <v>42552</v>
      </c>
      <c r="D395" s="16">
        <v>42488</v>
      </c>
      <c r="E395">
        <v>2016355</v>
      </c>
      <c r="F395" t="s">
        <v>64</v>
      </c>
      <c r="G395" t="s">
        <v>329</v>
      </c>
      <c r="H395" t="s">
        <v>287</v>
      </c>
      <c r="I395" t="s">
        <v>330</v>
      </c>
      <c r="J395" t="s">
        <v>118</v>
      </c>
      <c r="K395" t="s">
        <v>69</v>
      </c>
      <c r="L395" t="s">
        <v>70</v>
      </c>
      <c r="N395" t="s">
        <v>71</v>
      </c>
      <c r="O395" t="s">
        <v>72</v>
      </c>
      <c r="P395" t="s">
        <v>2288</v>
      </c>
      <c r="Q395">
        <v>8245364</v>
      </c>
      <c r="R395">
        <v>14840</v>
      </c>
      <c r="U395" t="s">
        <v>341</v>
      </c>
      <c r="V395" t="s">
        <v>145</v>
      </c>
      <c r="W395">
        <v>30603</v>
      </c>
      <c r="X395" t="s">
        <v>1290</v>
      </c>
      <c r="Y395" t="s">
        <v>447</v>
      </c>
      <c r="Z395">
        <v>108.3456</v>
      </c>
      <c r="AB395" t="s">
        <v>79</v>
      </c>
      <c r="AC395" t="s">
        <v>80</v>
      </c>
      <c r="AD395" t="s">
        <v>2289</v>
      </c>
      <c r="AE395" s="3"/>
      <c r="AF395" s="3"/>
      <c r="AG395">
        <v>1088.8499999999999</v>
      </c>
      <c r="AH395" t="s">
        <v>82</v>
      </c>
      <c r="AI395" s="18">
        <v>0</v>
      </c>
      <c r="AJ395">
        <v>1088.8499999999999</v>
      </c>
      <c r="AK395">
        <v>1088.8499999999999</v>
      </c>
      <c r="AL395">
        <v>1088.8499999999999</v>
      </c>
      <c r="AM395" s="19" t="s">
        <v>82</v>
      </c>
      <c r="AN395">
        <v>0</v>
      </c>
      <c r="AO395">
        <v>0</v>
      </c>
      <c r="AP395">
        <v>0</v>
      </c>
      <c r="AQ395">
        <v>0</v>
      </c>
      <c r="AR395" s="19" t="s">
        <v>82</v>
      </c>
      <c r="AS395">
        <v>1088.8499999999999</v>
      </c>
      <c r="AT395" s="20">
        <f>IF(t_ExtractAll[[#This Row],[Currency]]="GBP",t_ExtractAll[[#This Row],[Claimed Amount]]*$BD$2,IF(t_ExtractAll[[#This Row],[Currency]]="USD",t_ExtractAll[[#This Row],[Claimed Amount]]*$BD$3,IF(t_ExtractAll[[#This Row],[Currency]]="MXN",t_ExtractAll[[#This Row],[Claimed Amount]]*$BD$4,t_ExtractAll[[#This Row],[Claimed Amount]])))</f>
        <v>1088.8499999999999</v>
      </c>
      <c r="AU395" s="20">
        <f>IF(t_ExtractAll[[#This Row],[Currency2]]="GBP",t_ExtractAll[[#This Row],[Accruals Plant]]*$BD$2,IF(t_ExtractAll[[#This Row],[Currency2]]="USD",t_ExtractAll[[#This Row],[Accruals Plant]]*$BD$3,IF(t_ExtractAll[[#This Row],[Currency2]]="MXN",t_ExtractAll[[#This Row],[Accruals Plant]]*$BD$4,t_ExtractAll[[#This Row],[Accruals Plant]])))</f>
        <v>0</v>
      </c>
      <c r="AV395" s="20">
        <f>IF(t_ExtractAll[[#This Row],[IMD_Currency]]="GBP",t_ExtractAll[[#This Row],[Accruals ABII]]*$BD$2,IF(t_ExtractAll[[#This Row],[IMD_Currency]]="USD",t_ExtractAll[[#This Row],[Accruals ABII]]*$BD$3,t_ExtractAll[[#This Row],[Accruals ABII]]))</f>
        <v>1088.8499999999999</v>
      </c>
      <c r="AW3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5" s="20">
        <f>IF(t_ExtractAll[[#This Row],[IMD_Currency]]="GBP",t_ExtractAll[[#This Row],[Amount Accepted (ABII)]]*$BD$2,IF(t_ExtractAll[[#This Row],[IMD_Currency]]="USD",t_ExtractAll[[#This Row],[Amount Accepted (ABII)]]*$BD$3,t_ExtractAll[[#This Row],[Amount Accepted (ABII)]]))</f>
        <v>1088.8499999999999</v>
      </c>
      <c r="AY395" s="20">
        <f>IF((t_ExtractAll[[#This Row],[Amount Accepted ABII '[EUR']]]-t_ExtractAll[[#This Row],[Amount Accepted Plant '[EUR']]])&lt;0,0,t_ExtractAll[[#This Row],[Amount Accepted ABII '[EUR']]]-t_ExtractAll[[#This Row],[Amount Accepted Plant '[EUR']]])</f>
        <v>1088.8499999999999</v>
      </c>
      <c r="AZ3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96" spans="1:52" ht="14.25" hidden="1" customHeight="1" x14ac:dyDescent="0.25">
      <c r="A396" t="s">
        <v>2290</v>
      </c>
      <c r="B396" s="16">
        <v>42478</v>
      </c>
      <c r="C396" s="16">
        <v>42502</v>
      </c>
      <c r="D396" s="16">
        <v>42502</v>
      </c>
      <c r="E396">
        <v>2016357</v>
      </c>
      <c r="F396" t="s">
        <v>64</v>
      </c>
      <c r="G396" t="s">
        <v>1117</v>
      </c>
      <c r="H396" t="s">
        <v>287</v>
      </c>
      <c r="I396" t="s">
        <v>1118</v>
      </c>
      <c r="J396" t="s">
        <v>118</v>
      </c>
      <c r="K396" t="s">
        <v>69</v>
      </c>
      <c r="L396" t="s">
        <v>130</v>
      </c>
      <c r="N396" t="s">
        <v>90</v>
      </c>
      <c r="O396" t="s">
        <v>121</v>
      </c>
      <c r="P396" s="3" t="s">
        <v>2291</v>
      </c>
      <c r="Q396">
        <v>8202690</v>
      </c>
      <c r="R396">
        <v>161</v>
      </c>
      <c r="S396">
        <v>80342871</v>
      </c>
      <c r="T396" t="s">
        <v>2292</v>
      </c>
      <c r="U396" t="s">
        <v>75</v>
      </c>
      <c r="V396" t="s">
        <v>76</v>
      </c>
      <c r="W396">
        <v>51126</v>
      </c>
      <c r="X396" t="s">
        <v>1120</v>
      </c>
      <c r="Y396" t="s">
        <v>2293</v>
      </c>
      <c r="Z396">
        <v>2.3003999999999998</v>
      </c>
      <c r="AB396" t="s">
        <v>79</v>
      </c>
      <c r="AC396" t="s">
        <v>127</v>
      </c>
      <c r="AD396" s="3" t="s">
        <v>2294</v>
      </c>
      <c r="AE396" s="3"/>
      <c r="AF396" s="3"/>
      <c r="AG396">
        <v>0</v>
      </c>
      <c r="AH396" t="s">
        <v>82</v>
      </c>
      <c r="AI396" s="18">
        <v>0</v>
      </c>
      <c r="AJ396">
        <v>0</v>
      </c>
      <c r="AK396">
        <v>0</v>
      </c>
      <c r="AL396">
        <v>0</v>
      </c>
      <c r="AM396" s="19" t="s">
        <v>82</v>
      </c>
      <c r="AN396">
        <v>0</v>
      </c>
      <c r="AO396">
        <v>0</v>
      </c>
      <c r="AP396">
        <v>0</v>
      </c>
      <c r="AQ396">
        <v>0</v>
      </c>
      <c r="AR396" s="19" t="s">
        <v>82</v>
      </c>
      <c r="AS396">
        <v>0</v>
      </c>
      <c r="AT396" s="20">
        <f>IF(t_ExtractAll[[#This Row],[Currency]]="GBP",t_ExtractAll[[#This Row],[Claimed Amount]]*$BD$2,IF(t_ExtractAll[[#This Row],[Currency]]="USD",t_ExtractAll[[#This Row],[Claimed Amount]]*$BD$3,IF(t_ExtractAll[[#This Row],[Currency]]="MXN",t_ExtractAll[[#This Row],[Claimed Amount]]*$BD$4,t_ExtractAll[[#This Row],[Claimed Amount]])))</f>
        <v>0</v>
      </c>
      <c r="AU396" s="20">
        <f>IF(t_ExtractAll[[#This Row],[Currency2]]="GBP",t_ExtractAll[[#This Row],[Accruals Plant]]*$BD$2,IF(t_ExtractAll[[#This Row],[Currency2]]="USD",t_ExtractAll[[#This Row],[Accruals Plant]]*$BD$3,IF(t_ExtractAll[[#This Row],[Currency2]]="MXN",t_ExtractAll[[#This Row],[Accruals Plant]]*$BD$4,t_ExtractAll[[#This Row],[Accruals Plant]])))</f>
        <v>0</v>
      </c>
      <c r="AV396" s="20">
        <f>IF(t_ExtractAll[[#This Row],[IMD_Currency]]="GBP",t_ExtractAll[[#This Row],[Accruals ABII]]*$BD$2,IF(t_ExtractAll[[#This Row],[IMD_Currency]]="USD",t_ExtractAll[[#This Row],[Accruals ABII]]*$BD$3,t_ExtractAll[[#This Row],[Accruals ABII]]))</f>
        <v>0</v>
      </c>
      <c r="AW3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6" s="20">
        <f>IF(t_ExtractAll[[#This Row],[IMD_Currency]]="GBP",t_ExtractAll[[#This Row],[Amount Accepted (ABII)]]*$BD$2,IF(t_ExtractAll[[#This Row],[IMD_Currency]]="USD",t_ExtractAll[[#This Row],[Amount Accepted (ABII)]]*$BD$3,t_ExtractAll[[#This Row],[Amount Accepted (ABII)]]))</f>
        <v>0</v>
      </c>
      <c r="AY396" s="20">
        <f>IF((t_ExtractAll[[#This Row],[Amount Accepted ABII '[EUR']]]-t_ExtractAll[[#This Row],[Amount Accepted Plant '[EUR']]])&lt;0,0,t_ExtractAll[[#This Row],[Amount Accepted ABII '[EUR']]]-t_ExtractAll[[#This Row],[Amount Accepted Plant '[EUR']]])</f>
        <v>0</v>
      </c>
      <c r="AZ3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397" spans="1:52" ht="14.25" hidden="1" customHeight="1" x14ac:dyDescent="0.25">
      <c r="A397" t="s">
        <v>2295</v>
      </c>
      <c r="B397" s="16">
        <v>42478</v>
      </c>
      <c r="C397" s="16">
        <v>42521</v>
      </c>
      <c r="D397" s="16">
        <v>42521</v>
      </c>
      <c r="E397">
        <v>2016356</v>
      </c>
      <c r="F397" t="s">
        <v>64</v>
      </c>
      <c r="G397" t="s">
        <v>329</v>
      </c>
      <c r="H397" t="s">
        <v>287</v>
      </c>
      <c r="I397" t="s">
        <v>330</v>
      </c>
      <c r="J397" t="s">
        <v>118</v>
      </c>
      <c r="K397" t="s">
        <v>88</v>
      </c>
      <c r="L397" t="s">
        <v>70</v>
      </c>
      <c r="N397" t="s">
        <v>71</v>
      </c>
      <c r="O397" t="s">
        <v>72</v>
      </c>
      <c r="P397" t="s">
        <v>2296</v>
      </c>
      <c r="Q397">
        <v>8245364</v>
      </c>
      <c r="R397">
        <v>14840</v>
      </c>
      <c r="S397">
        <v>80346052</v>
      </c>
      <c r="U397" t="s">
        <v>261</v>
      </c>
      <c r="V397" t="s">
        <v>117</v>
      </c>
      <c r="W397">
        <v>30603</v>
      </c>
      <c r="X397" t="s">
        <v>1290</v>
      </c>
      <c r="Y397">
        <v>1368</v>
      </c>
      <c r="Z397">
        <v>108.3456</v>
      </c>
      <c r="AB397" t="s">
        <v>79</v>
      </c>
      <c r="AC397" t="s">
        <v>80</v>
      </c>
      <c r="AD397" s="3" t="s">
        <v>2297</v>
      </c>
      <c r="AE397" s="3"/>
      <c r="AF397" s="3"/>
      <c r="AG397">
        <v>1088.8499999999999</v>
      </c>
      <c r="AH397" t="s">
        <v>82</v>
      </c>
      <c r="AI397" s="18">
        <v>0</v>
      </c>
      <c r="AJ397">
        <v>0</v>
      </c>
      <c r="AK397">
        <v>0</v>
      </c>
      <c r="AM397" s="19" t="s">
        <v>82</v>
      </c>
      <c r="AN397">
        <v>0</v>
      </c>
      <c r="AO397">
        <v>0</v>
      </c>
      <c r="AP397">
        <v>0</v>
      </c>
      <c r="AR397" s="19" t="s">
        <v>82</v>
      </c>
      <c r="AS397">
        <v>1088.8499999999999</v>
      </c>
      <c r="AT397" s="20">
        <f>IF(t_ExtractAll[[#This Row],[Currency]]="GBP",t_ExtractAll[[#This Row],[Claimed Amount]]*$BD$2,IF(t_ExtractAll[[#This Row],[Currency]]="USD",t_ExtractAll[[#This Row],[Claimed Amount]]*$BD$3,IF(t_ExtractAll[[#This Row],[Currency]]="MXN",t_ExtractAll[[#This Row],[Claimed Amount]]*$BD$4,t_ExtractAll[[#This Row],[Claimed Amount]])))</f>
        <v>1088.8499999999999</v>
      </c>
      <c r="AU397" s="20">
        <f>IF(t_ExtractAll[[#This Row],[Currency2]]="GBP",t_ExtractAll[[#This Row],[Accruals Plant]]*$BD$2,IF(t_ExtractAll[[#This Row],[Currency2]]="USD",t_ExtractAll[[#This Row],[Accruals Plant]]*$BD$3,IF(t_ExtractAll[[#This Row],[Currency2]]="MXN",t_ExtractAll[[#This Row],[Accruals Plant]]*$BD$4,t_ExtractAll[[#This Row],[Accruals Plant]])))</f>
        <v>0</v>
      </c>
      <c r="AV397" s="20">
        <f>IF(t_ExtractAll[[#This Row],[IMD_Currency]]="GBP",t_ExtractAll[[#This Row],[Accruals ABII]]*$BD$2,IF(t_ExtractAll[[#This Row],[IMD_Currency]]="USD",t_ExtractAll[[#This Row],[Accruals ABII]]*$BD$3,t_ExtractAll[[#This Row],[Accruals ABII]]))</f>
        <v>0</v>
      </c>
      <c r="AW3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7" s="20">
        <f>IF(t_ExtractAll[[#This Row],[IMD_Currency]]="GBP",t_ExtractAll[[#This Row],[Amount Accepted (ABII)]]*$BD$2,IF(t_ExtractAll[[#This Row],[IMD_Currency]]="USD",t_ExtractAll[[#This Row],[Amount Accepted (ABII)]]*$BD$3,t_ExtractAll[[#This Row],[Amount Accepted (ABII)]]))</f>
        <v>0</v>
      </c>
      <c r="AY397" s="20">
        <f>IF((t_ExtractAll[[#This Row],[Amount Accepted ABII '[EUR']]]-t_ExtractAll[[#This Row],[Amount Accepted Plant '[EUR']]])&lt;0,0,t_ExtractAll[[#This Row],[Amount Accepted ABII '[EUR']]]-t_ExtractAll[[#This Row],[Amount Accepted Plant '[EUR']]])</f>
        <v>0</v>
      </c>
      <c r="AZ3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398" spans="1:52" ht="14.25" hidden="1" customHeight="1" x14ac:dyDescent="0.25">
      <c r="A398" t="s">
        <v>2298</v>
      </c>
      <c r="B398" s="16">
        <v>42475</v>
      </c>
      <c r="C398" s="16">
        <v>42534</v>
      </c>
      <c r="D398" s="16">
        <v>42534</v>
      </c>
      <c r="E398">
        <v>2016358</v>
      </c>
      <c r="F398" t="s">
        <v>64</v>
      </c>
      <c r="G398" t="s">
        <v>359</v>
      </c>
      <c r="H398" t="s">
        <v>576</v>
      </c>
      <c r="I398" t="s">
        <v>360</v>
      </c>
      <c r="J398" t="s">
        <v>118</v>
      </c>
      <c r="K398" t="s">
        <v>69</v>
      </c>
      <c r="L398" t="s">
        <v>70</v>
      </c>
      <c r="N398" t="s">
        <v>71</v>
      </c>
      <c r="O398" t="s">
        <v>361</v>
      </c>
      <c r="P398" s="3" t="s">
        <v>2299</v>
      </c>
      <c r="Q398">
        <v>8221711</v>
      </c>
      <c r="R398">
        <v>8</v>
      </c>
      <c r="S398">
        <v>80343961</v>
      </c>
      <c r="T398" t="s">
        <v>2300</v>
      </c>
      <c r="U398" t="s">
        <v>75</v>
      </c>
      <c r="V398" t="s">
        <v>76</v>
      </c>
      <c r="W398">
        <v>52312</v>
      </c>
      <c r="X398" t="s">
        <v>364</v>
      </c>
      <c r="Y398" t="s">
        <v>2301</v>
      </c>
      <c r="Z398">
        <v>1145.088</v>
      </c>
      <c r="AB398" t="s">
        <v>79</v>
      </c>
      <c r="AC398" t="s">
        <v>80</v>
      </c>
      <c r="AD398" s="3" t="s">
        <v>2302</v>
      </c>
      <c r="AE398" s="3"/>
      <c r="AF398" s="3"/>
      <c r="AG398">
        <v>877.63</v>
      </c>
      <c r="AH398" t="s">
        <v>82</v>
      </c>
      <c r="AI398" s="18">
        <v>0</v>
      </c>
      <c r="AJ398">
        <v>437.63</v>
      </c>
      <c r="AK398">
        <v>437.63</v>
      </c>
      <c r="AL398">
        <v>437.63</v>
      </c>
      <c r="AM398" s="19" t="s">
        <v>82</v>
      </c>
      <c r="AN398">
        <v>0</v>
      </c>
      <c r="AO398">
        <v>0</v>
      </c>
      <c r="AP398">
        <v>0</v>
      </c>
      <c r="AQ398">
        <v>0</v>
      </c>
      <c r="AR398" s="19" t="s">
        <v>82</v>
      </c>
      <c r="AS398">
        <v>437.63</v>
      </c>
      <c r="AT398" s="20">
        <f>IF(t_ExtractAll[[#This Row],[Currency]]="GBP",t_ExtractAll[[#This Row],[Claimed Amount]]*$BD$2,IF(t_ExtractAll[[#This Row],[Currency]]="USD",t_ExtractAll[[#This Row],[Claimed Amount]]*$BD$3,IF(t_ExtractAll[[#This Row],[Currency]]="MXN",t_ExtractAll[[#This Row],[Claimed Amount]]*$BD$4,t_ExtractAll[[#This Row],[Claimed Amount]])))</f>
        <v>877.63</v>
      </c>
      <c r="AU398" s="20">
        <f>IF(t_ExtractAll[[#This Row],[Currency2]]="GBP",t_ExtractAll[[#This Row],[Accruals Plant]]*$BD$2,IF(t_ExtractAll[[#This Row],[Currency2]]="USD",t_ExtractAll[[#This Row],[Accruals Plant]]*$BD$3,IF(t_ExtractAll[[#This Row],[Currency2]]="MXN",t_ExtractAll[[#This Row],[Accruals Plant]]*$BD$4,t_ExtractAll[[#This Row],[Accruals Plant]])))</f>
        <v>0</v>
      </c>
      <c r="AV398" s="20">
        <f>IF(t_ExtractAll[[#This Row],[IMD_Currency]]="GBP",t_ExtractAll[[#This Row],[Accruals ABII]]*$BD$2,IF(t_ExtractAll[[#This Row],[IMD_Currency]]="USD",t_ExtractAll[[#This Row],[Accruals ABII]]*$BD$3,t_ExtractAll[[#This Row],[Accruals ABII]]))</f>
        <v>437.63</v>
      </c>
      <c r="AW3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8" s="20">
        <f>IF(t_ExtractAll[[#This Row],[IMD_Currency]]="GBP",t_ExtractAll[[#This Row],[Amount Accepted (ABII)]]*$BD$2,IF(t_ExtractAll[[#This Row],[IMD_Currency]]="USD",t_ExtractAll[[#This Row],[Amount Accepted (ABII)]]*$BD$3,t_ExtractAll[[#This Row],[Amount Accepted (ABII)]]))</f>
        <v>437.63</v>
      </c>
      <c r="AY398" s="20">
        <f>IF((t_ExtractAll[[#This Row],[Amount Accepted ABII '[EUR']]]-t_ExtractAll[[#This Row],[Amount Accepted Plant '[EUR']]])&lt;0,0,t_ExtractAll[[#This Row],[Amount Accepted ABII '[EUR']]]-t_ExtractAll[[#This Row],[Amount Accepted Plant '[EUR']]])</f>
        <v>437.63</v>
      </c>
      <c r="AZ3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399" spans="1:52" ht="14.25" hidden="1" customHeight="1" x14ac:dyDescent="0.25">
      <c r="A399" t="s">
        <v>2303</v>
      </c>
      <c r="B399" s="16">
        <v>42479</v>
      </c>
      <c r="C399" s="16">
        <v>42544</v>
      </c>
      <c r="D399" s="16">
        <v>42544</v>
      </c>
      <c r="E399">
        <v>2016366</v>
      </c>
      <c r="F399" t="s">
        <v>64</v>
      </c>
      <c r="G399" t="s">
        <v>450</v>
      </c>
      <c r="H399" t="s">
        <v>451</v>
      </c>
      <c r="I399" t="s">
        <v>452</v>
      </c>
      <c r="J399" t="s">
        <v>68</v>
      </c>
      <c r="K399" t="s">
        <v>88</v>
      </c>
      <c r="L399" t="s">
        <v>1834</v>
      </c>
      <c r="N399" t="s">
        <v>161</v>
      </c>
      <c r="O399" t="s">
        <v>162</v>
      </c>
      <c r="P399" s="3" t="s">
        <v>2304</v>
      </c>
      <c r="Q399">
        <v>8420895</v>
      </c>
      <c r="R399" t="s">
        <v>2305</v>
      </c>
      <c r="S399">
        <v>80368468</v>
      </c>
      <c r="T399" t="s">
        <v>2306</v>
      </c>
      <c r="U399" t="s">
        <v>261</v>
      </c>
      <c r="V399" t="s">
        <v>117</v>
      </c>
      <c r="W399">
        <v>53213</v>
      </c>
      <c r="X399" t="s">
        <v>457</v>
      </c>
      <c r="Y399" t="s">
        <v>2307</v>
      </c>
      <c r="Z399">
        <v>174.72</v>
      </c>
      <c r="AB399" t="s">
        <v>112</v>
      </c>
      <c r="AC399" t="s">
        <v>164</v>
      </c>
      <c r="AD399" t="s">
        <v>2308</v>
      </c>
      <c r="AE399" s="3"/>
      <c r="AF399" s="3"/>
      <c r="AG399">
        <v>0</v>
      </c>
      <c r="AH399" t="s">
        <v>100</v>
      </c>
      <c r="AI399" s="18">
        <v>0</v>
      </c>
      <c r="AJ399">
        <v>0</v>
      </c>
      <c r="AK399">
        <v>0</v>
      </c>
      <c r="AM399" s="19" t="s">
        <v>82</v>
      </c>
      <c r="AN399">
        <v>0</v>
      </c>
      <c r="AO399">
        <v>0</v>
      </c>
      <c r="AP399">
        <v>0</v>
      </c>
      <c r="AR399" s="19" t="s">
        <v>100</v>
      </c>
      <c r="AS399">
        <v>0</v>
      </c>
      <c r="AT399" s="20">
        <f>IF(t_ExtractAll[[#This Row],[Currency]]="GBP",t_ExtractAll[[#This Row],[Claimed Amount]]*$BD$2,IF(t_ExtractAll[[#This Row],[Currency]]="USD",t_ExtractAll[[#This Row],[Claimed Amount]]*$BD$3,IF(t_ExtractAll[[#This Row],[Currency]]="MXN",t_ExtractAll[[#This Row],[Claimed Amount]]*$BD$4,t_ExtractAll[[#This Row],[Claimed Amount]])))</f>
        <v>0</v>
      </c>
      <c r="AU399" s="20">
        <f>IF(t_ExtractAll[[#This Row],[Currency2]]="GBP",t_ExtractAll[[#This Row],[Accruals Plant]]*$BD$2,IF(t_ExtractAll[[#This Row],[Currency2]]="USD",t_ExtractAll[[#This Row],[Accruals Plant]]*$BD$3,IF(t_ExtractAll[[#This Row],[Currency2]]="MXN",t_ExtractAll[[#This Row],[Accruals Plant]]*$BD$4,t_ExtractAll[[#This Row],[Accruals Plant]])))</f>
        <v>0</v>
      </c>
      <c r="AV399" s="20">
        <f>IF(t_ExtractAll[[#This Row],[IMD_Currency]]="GBP",t_ExtractAll[[#This Row],[Accruals ABII]]*$BD$2,IF(t_ExtractAll[[#This Row],[IMD_Currency]]="USD",t_ExtractAll[[#This Row],[Accruals ABII]]*$BD$3,t_ExtractAll[[#This Row],[Accruals ABII]]))</f>
        <v>0</v>
      </c>
      <c r="AW3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399" s="20">
        <f>IF(t_ExtractAll[[#This Row],[IMD_Currency]]="GBP",t_ExtractAll[[#This Row],[Amount Accepted (ABII)]]*$BD$2,IF(t_ExtractAll[[#This Row],[IMD_Currency]]="USD",t_ExtractAll[[#This Row],[Amount Accepted (ABII)]]*$BD$3,t_ExtractAll[[#This Row],[Amount Accepted (ABII)]]))</f>
        <v>0</v>
      </c>
      <c r="AY399" s="20">
        <f>IF((t_ExtractAll[[#This Row],[Amount Accepted ABII '[EUR']]]-t_ExtractAll[[#This Row],[Amount Accepted Plant '[EUR']]])&lt;0,0,t_ExtractAll[[#This Row],[Amount Accepted ABII '[EUR']]]-t_ExtractAll[[#This Row],[Amount Accepted Plant '[EUR']]])</f>
        <v>0</v>
      </c>
      <c r="AZ3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0" spans="1:52" ht="14.25" hidden="1" customHeight="1" x14ac:dyDescent="0.25">
      <c r="A400" t="s">
        <v>2309</v>
      </c>
      <c r="B400" s="16">
        <v>42478</v>
      </c>
      <c r="C400" s="16">
        <v>42522</v>
      </c>
      <c r="D400" s="16">
        <v>42522</v>
      </c>
      <c r="E400">
        <v>2016367</v>
      </c>
      <c r="F400" t="s">
        <v>64</v>
      </c>
      <c r="G400" t="s">
        <v>286</v>
      </c>
      <c r="H400" t="s">
        <v>287</v>
      </c>
      <c r="I400" t="s">
        <v>288</v>
      </c>
      <c r="J400" t="s">
        <v>118</v>
      </c>
      <c r="K400" t="s">
        <v>69</v>
      </c>
      <c r="L400" t="s">
        <v>1237</v>
      </c>
      <c r="N400" t="s">
        <v>161</v>
      </c>
      <c r="O400" t="s">
        <v>91</v>
      </c>
      <c r="P400" t="s">
        <v>2310</v>
      </c>
      <c r="Q400">
        <v>8043469</v>
      </c>
      <c r="R400" t="s">
        <v>2311</v>
      </c>
      <c r="S400">
        <v>80318694</v>
      </c>
      <c r="T400" t="s">
        <v>2312</v>
      </c>
      <c r="U400" t="s">
        <v>75</v>
      </c>
      <c r="V400" t="s">
        <v>76</v>
      </c>
      <c r="W400">
        <v>51137</v>
      </c>
      <c r="X400" t="s">
        <v>293</v>
      </c>
      <c r="Y400" t="s">
        <v>2313</v>
      </c>
      <c r="Z400">
        <v>5.2824</v>
      </c>
      <c r="AB400" t="s">
        <v>97</v>
      </c>
      <c r="AC400" t="s">
        <v>98</v>
      </c>
      <c r="AD400" t="s">
        <v>2314</v>
      </c>
      <c r="AE400" s="3"/>
      <c r="AF400" s="3"/>
      <c r="AG400">
        <v>873.58</v>
      </c>
      <c r="AH400" t="s">
        <v>100</v>
      </c>
      <c r="AI400" s="18">
        <v>474.92</v>
      </c>
      <c r="AJ400">
        <v>398.66</v>
      </c>
      <c r="AK400">
        <v>873.58</v>
      </c>
      <c r="AL400">
        <v>873.58</v>
      </c>
      <c r="AM400" s="19" t="s">
        <v>82</v>
      </c>
      <c r="AN400">
        <v>0</v>
      </c>
      <c r="AO400">
        <v>0</v>
      </c>
      <c r="AP400">
        <v>0</v>
      </c>
      <c r="AQ400">
        <v>0</v>
      </c>
      <c r="AR400" s="19" t="s">
        <v>100</v>
      </c>
      <c r="AS400">
        <v>0</v>
      </c>
      <c r="AT400" s="20">
        <f>IF(t_ExtractAll[[#This Row],[Currency]]="GBP",t_ExtractAll[[#This Row],[Claimed Amount]]*$BD$2,IF(t_ExtractAll[[#This Row],[Currency]]="USD",t_ExtractAll[[#This Row],[Claimed Amount]]*$BD$3,IF(t_ExtractAll[[#This Row],[Currency]]="MXN",t_ExtractAll[[#This Row],[Claimed Amount]]*$BD$4,t_ExtractAll[[#This Row],[Claimed Amount]])))</f>
        <v>799.2383420000001</v>
      </c>
      <c r="AU400" s="20">
        <f>IF(t_ExtractAll[[#This Row],[Currency2]]="GBP",t_ExtractAll[[#This Row],[Accruals Plant]]*$BD$2,IF(t_ExtractAll[[#This Row],[Currency2]]="USD",t_ExtractAll[[#This Row],[Accruals Plant]]*$BD$3,IF(t_ExtractAll[[#This Row],[Currency2]]="MXN",t_ExtractAll[[#This Row],[Accruals Plant]]*$BD$4,t_ExtractAll[[#This Row],[Accruals Plant]])))</f>
        <v>0</v>
      </c>
      <c r="AV400" s="20">
        <f>IF(t_ExtractAll[[#This Row],[IMD_Currency]]="GBP",t_ExtractAll[[#This Row],[Accruals ABII]]*$BD$2,IF(t_ExtractAll[[#This Row],[IMD_Currency]]="USD",t_ExtractAll[[#This Row],[Accruals ABII]]*$BD$3,t_ExtractAll[[#This Row],[Accruals ABII]]))</f>
        <v>873.58</v>
      </c>
      <c r="AW4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00" s="20">
        <f>IF(t_ExtractAll[[#This Row],[IMD_Currency]]="GBP",t_ExtractAll[[#This Row],[Amount Accepted (ABII)]]*$BD$2,IF(t_ExtractAll[[#This Row],[IMD_Currency]]="USD",t_ExtractAll[[#This Row],[Amount Accepted (ABII)]]*$BD$3,t_ExtractAll[[#This Row],[Amount Accepted (ABII)]]))</f>
        <v>873.58</v>
      </c>
      <c r="AY400" s="20">
        <f>IF((t_ExtractAll[[#This Row],[Amount Accepted ABII '[EUR']]]-t_ExtractAll[[#This Row],[Amount Accepted Plant '[EUR']]])&lt;0,0,t_ExtractAll[[#This Row],[Amount Accepted ABII '[EUR']]]-t_ExtractAll[[#This Row],[Amount Accepted Plant '[EUR']]])</f>
        <v>873.58</v>
      </c>
      <c r="AZ4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01" spans="1:52" ht="14.25" hidden="1" customHeight="1" x14ac:dyDescent="0.25">
      <c r="A401" t="s">
        <v>2315</v>
      </c>
      <c r="B401" s="16">
        <v>42479</v>
      </c>
      <c r="C401" s="16">
        <v>42622</v>
      </c>
      <c r="D401" s="16">
        <v>42622</v>
      </c>
      <c r="E401">
        <v>2016368</v>
      </c>
      <c r="F401" t="s">
        <v>64</v>
      </c>
      <c r="G401" t="s">
        <v>241</v>
      </c>
      <c r="H401" t="s">
        <v>86</v>
      </c>
      <c r="I401" t="s">
        <v>242</v>
      </c>
      <c r="J401" t="s">
        <v>68</v>
      </c>
      <c r="K401" t="s">
        <v>69</v>
      </c>
      <c r="L401" t="s">
        <v>139</v>
      </c>
      <c r="N401" t="s">
        <v>90</v>
      </c>
      <c r="O401" t="s">
        <v>91</v>
      </c>
      <c r="P401" s="3" t="s">
        <v>2316</v>
      </c>
      <c r="Q401" t="s">
        <v>2317</v>
      </c>
      <c r="R401" t="s">
        <v>2318</v>
      </c>
      <c r="S401" t="s">
        <v>2319</v>
      </c>
      <c r="T401" t="s">
        <v>2320</v>
      </c>
      <c r="U401" t="s">
        <v>182</v>
      </c>
      <c r="V401" t="s">
        <v>145</v>
      </c>
      <c r="W401">
        <v>10622</v>
      </c>
      <c r="X401" t="s">
        <v>424</v>
      </c>
      <c r="Y401" t="s">
        <v>2321</v>
      </c>
      <c r="Z401">
        <v>15.24</v>
      </c>
      <c r="AB401" t="s">
        <v>97</v>
      </c>
      <c r="AC401" t="s">
        <v>98</v>
      </c>
      <c r="AD401" s="3" t="s">
        <v>2322</v>
      </c>
      <c r="AE401" s="3"/>
      <c r="AF401" s="3"/>
      <c r="AG401">
        <v>0</v>
      </c>
      <c r="AH401" t="s">
        <v>82</v>
      </c>
      <c r="AI401" s="18">
        <v>0</v>
      </c>
      <c r="AJ401">
        <v>0</v>
      </c>
      <c r="AK401">
        <v>0</v>
      </c>
      <c r="AL401">
        <v>0</v>
      </c>
      <c r="AM401" s="19" t="s">
        <v>82</v>
      </c>
      <c r="AN401">
        <v>776.81</v>
      </c>
      <c r="AO401">
        <v>0</v>
      </c>
      <c r="AP401">
        <v>776.81</v>
      </c>
      <c r="AQ401">
        <v>776.81</v>
      </c>
      <c r="AR401" s="19" t="s">
        <v>82</v>
      </c>
      <c r="AS401">
        <v>0</v>
      </c>
      <c r="AT401" s="20">
        <f>IF(t_ExtractAll[[#This Row],[Currency]]="GBP",t_ExtractAll[[#This Row],[Claimed Amount]]*$BD$2,IF(t_ExtractAll[[#This Row],[Currency]]="USD",t_ExtractAll[[#This Row],[Claimed Amount]]*$BD$3,IF(t_ExtractAll[[#This Row],[Currency]]="MXN",t_ExtractAll[[#This Row],[Claimed Amount]]*$BD$4,t_ExtractAll[[#This Row],[Claimed Amount]])))</f>
        <v>0</v>
      </c>
      <c r="AU401" s="20">
        <f>IF(t_ExtractAll[[#This Row],[Currency2]]="GBP",t_ExtractAll[[#This Row],[Accruals Plant]]*$BD$2,IF(t_ExtractAll[[#This Row],[Currency2]]="USD",t_ExtractAll[[#This Row],[Accruals Plant]]*$BD$3,IF(t_ExtractAll[[#This Row],[Currency2]]="MXN",t_ExtractAll[[#This Row],[Accruals Plant]]*$BD$4,t_ExtractAll[[#This Row],[Accruals Plant]])))</f>
        <v>776.81</v>
      </c>
      <c r="AV401" s="20">
        <f>IF(t_ExtractAll[[#This Row],[IMD_Currency]]="GBP",t_ExtractAll[[#This Row],[Accruals ABII]]*$BD$2,IF(t_ExtractAll[[#This Row],[IMD_Currency]]="USD",t_ExtractAll[[#This Row],[Accruals ABII]]*$BD$3,t_ExtractAll[[#This Row],[Accruals ABII]]))</f>
        <v>0</v>
      </c>
      <c r="AW401" s="20">
        <f>IF(t_ExtractAll[[#This Row],[Currency2]]="GBP",t_ExtractAll[[#This Row],[PlantAmountAccepted]]*$BD$2,IF(t_ExtractAll[[#This Row],[Currency2]]="USD",t_ExtractAll[[#This Row],[PlantAmountAccepted]]*$BD$3,IF(t_ExtractAll[[#This Row],[Currency2]]="MXN",t_ExtractAll[[#This Row],[PlantAmountAccepted]]*$BD$4,t_ExtractAll[[#This Row],[PlantAmountAccepted]])))</f>
        <v>776.81</v>
      </c>
      <c r="AX401" s="20">
        <f>IF(t_ExtractAll[[#This Row],[IMD_Currency]]="GBP",t_ExtractAll[[#This Row],[Amount Accepted (ABII)]]*$BD$2,IF(t_ExtractAll[[#This Row],[IMD_Currency]]="USD",t_ExtractAll[[#This Row],[Amount Accepted (ABII)]]*$BD$3,t_ExtractAll[[#This Row],[Amount Accepted (ABII)]]))</f>
        <v>0</v>
      </c>
      <c r="AY401" s="20">
        <f>IF((t_ExtractAll[[#This Row],[Amount Accepted ABII '[EUR']]]-t_ExtractAll[[#This Row],[Amount Accepted Plant '[EUR']]])&lt;0,0,t_ExtractAll[[#This Row],[Amount Accepted ABII '[EUR']]]-t_ExtractAll[[#This Row],[Amount Accepted Plant '[EUR']]])</f>
        <v>0</v>
      </c>
      <c r="AZ4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2" spans="1:52" ht="14.25" hidden="1" customHeight="1" x14ac:dyDescent="0.25">
      <c r="A402" t="s">
        <v>2323</v>
      </c>
      <c r="B402" s="16">
        <v>42479</v>
      </c>
      <c r="C402" s="16">
        <v>42485</v>
      </c>
      <c r="D402" s="16">
        <v>42485</v>
      </c>
      <c r="E402">
        <v>2016359</v>
      </c>
      <c r="F402" t="s">
        <v>64</v>
      </c>
      <c r="G402" t="s">
        <v>305</v>
      </c>
      <c r="H402" t="s">
        <v>306</v>
      </c>
      <c r="I402" t="s">
        <v>307</v>
      </c>
      <c r="J402" t="s">
        <v>118</v>
      </c>
      <c r="K402" t="s">
        <v>69</v>
      </c>
      <c r="L402" t="s">
        <v>308</v>
      </c>
      <c r="N402" t="s">
        <v>90</v>
      </c>
      <c r="O402" t="s">
        <v>91</v>
      </c>
      <c r="P402" s="3" t="s">
        <v>2324</v>
      </c>
      <c r="Q402" t="s">
        <v>2325</v>
      </c>
      <c r="R402" t="s">
        <v>2326</v>
      </c>
      <c r="S402" t="s">
        <v>2327</v>
      </c>
      <c r="U402" t="s">
        <v>312</v>
      </c>
      <c r="V402" t="s">
        <v>313</v>
      </c>
      <c r="W402">
        <v>47757</v>
      </c>
      <c r="X402" t="s">
        <v>314</v>
      </c>
      <c r="Y402" t="s">
        <v>2328</v>
      </c>
      <c r="Z402">
        <v>32.4</v>
      </c>
      <c r="AB402" t="s">
        <v>97</v>
      </c>
      <c r="AC402" t="s">
        <v>98</v>
      </c>
      <c r="AD402" t="s">
        <v>2329</v>
      </c>
      <c r="AE402" s="3"/>
      <c r="AF402" s="3"/>
      <c r="AG402">
        <v>0</v>
      </c>
      <c r="AH402" t="s">
        <v>82</v>
      </c>
      <c r="AI402" s="18">
        <v>0</v>
      </c>
      <c r="AJ402">
        <v>0</v>
      </c>
      <c r="AK402">
        <v>0</v>
      </c>
      <c r="AL402">
        <v>0</v>
      </c>
      <c r="AM402" s="19" t="s">
        <v>82</v>
      </c>
      <c r="AN402">
        <v>0</v>
      </c>
      <c r="AO402">
        <v>0</v>
      </c>
      <c r="AP402">
        <v>0</v>
      </c>
      <c r="AQ402">
        <v>0</v>
      </c>
      <c r="AR402" s="19" t="s">
        <v>82</v>
      </c>
      <c r="AS402">
        <v>0</v>
      </c>
      <c r="AT402" s="20">
        <f>IF(t_ExtractAll[[#This Row],[Currency]]="GBP",t_ExtractAll[[#This Row],[Claimed Amount]]*$BD$2,IF(t_ExtractAll[[#This Row],[Currency]]="USD",t_ExtractAll[[#This Row],[Claimed Amount]]*$BD$3,IF(t_ExtractAll[[#This Row],[Currency]]="MXN",t_ExtractAll[[#This Row],[Claimed Amount]]*$BD$4,t_ExtractAll[[#This Row],[Claimed Amount]])))</f>
        <v>0</v>
      </c>
      <c r="AU402" s="20">
        <f>IF(t_ExtractAll[[#This Row],[Currency2]]="GBP",t_ExtractAll[[#This Row],[Accruals Plant]]*$BD$2,IF(t_ExtractAll[[#This Row],[Currency2]]="USD",t_ExtractAll[[#This Row],[Accruals Plant]]*$BD$3,IF(t_ExtractAll[[#This Row],[Currency2]]="MXN",t_ExtractAll[[#This Row],[Accruals Plant]]*$BD$4,t_ExtractAll[[#This Row],[Accruals Plant]])))</f>
        <v>0</v>
      </c>
      <c r="AV402" s="20">
        <f>IF(t_ExtractAll[[#This Row],[IMD_Currency]]="GBP",t_ExtractAll[[#This Row],[Accruals ABII]]*$BD$2,IF(t_ExtractAll[[#This Row],[IMD_Currency]]="USD",t_ExtractAll[[#This Row],[Accruals ABII]]*$BD$3,t_ExtractAll[[#This Row],[Accruals ABII]]))</f>
        <v>0</v>
      </c>
      <c r="AW4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02" s="20">
        <f>IF(t_ExtractAll[[#This Row],[IMD_Currency]]="GBP",t_ExtractAll[[#This Row],[Amount Accepted (ABII)]]*$BD$2,IF(t_ExtractAll[[#This Row],[IMD_Currency]]="USD",t_ExtractAll[[#This Row],[Amount Accepted (ABII)]]*$BD$3,t_ExtractAll[[#This Row],[Amount Accepted (ABII)]]))</f>
        <v>0</v>
      </c>
      <c r="AY402" s="20">
        <f>IF((t_ExtractAll[[#This Row],[Amount Accepted ABII '[EUR']]]-t_ExtractAll[[#This Row],[Amount Accepted Plant '[EUR']]])&lt;0,0,t_ExtractAll[[#This Row],[Amount Accepted ABII '[EUR']]]-t_ExtractAll[[#This Row],[Amount Accepted Plant '[EUR']]])</f>
        <v>0</v>
      </c>
      <c r="AZ4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3" spans="1:52" ht="14.25" hidden="1" customHeight="1" x14ac:dyDescent="0.25">
      <c r="A403" t="s">
        <v>2330</v>
      </c>
      <c r="B403" s="16">
        <v>42479</v>
      </c>
      <c r="C403" s="16">
        <v>42486</v>
      </c>
      <c r="D403" s="16">
        <v>42487</v>
      </c>
      <c r="E403">
        <v>2016360</v>
      </c>
      <c r="F403" t="s">
        <v>64</v>
      </c>
      <c r="G403" t="s">
        <v>305</v>
      </c>
      <c r="H403" t="s">
        <v>306</v>
      </c>
      <c r="I403" t="s">
        <v>307</v>
      </c>
      <c r="J403" t="s">
        <v>118</v>
      </c>
      <c r="K403" t="s">
        <v>69</v>
      </c>
      <c r="L403" t="s">
        <v>308</v>
      </c>
      <c r="N403" t="s">
        <v>90</v>
      </c>
      <c r="O403" t="s">
        <v>91</v>
      </c>
      <c r="P403" s="3" t="s">
        <v>2331</v>
      </c>
      <c r="Q403" t="s">
        <v>2332</v>
      </c>
      <c r="R403" t="s">
        <v>2333</v>
      </c>
      <c r="S403" t="s">
        <v>2334</v>
      </c>
      <c r="U403" t="s">
        <v>341</v>
      </c>
      <c r="V403" t="s">
        <v>313</v>
      </c>
      <c r="W403">
        <v>35658</v>
      </c>
      <c r="X403" t="s">
        <v>342</v>
      </c>
      <c r="Y403" t="s">
        <v>2328</v>
      </c>
      <c r="Z403">
        <v>32.4</v>
      </c>
      <c r="AB403" t="s">
        <v>97</v>
      </c>
      <c r="AC403" t="s">
        <v>98</v>
      </c>
      <c r="AD403" t="s">
        <v>2335</v>
      </c>
      <c r="AE403" s="3"/>
      <c r="AF403" s="3"/>
      <c r="AG403">
        <v>0</v>
      </c>
      <c r="AH403" t="s">
        <v>82</v>
      </c>
      <c r="AI403" s="18">
        <v>0</v>
      </c>
      <c r="AJ403">
        <v>0</v>
      </c>
      <c r="AK403">
        <v>0</v>
      </c>
      <c r="AL403">
        <v>0</v>
      </c>
      <c r="AM403" s="19" t="s">
        <v>82</v>
      </c>
      <c r="AN403">
        <v>0</v>
      </c>
      <c r="AO403">
        <v>0</v>
      </c>
      <c r="AP403">
        <v>0</v>
      </c>
      <c r="AQ403">
        <v>0</v>
      </c>
      <c r="AR403" s="19" t="s">
        <v>82</v>
      </c>
      <c r="AS403">
        <v>0</v>
      </c>
      <c r="AT403" s="20">
        <f>IF(t_ExtractAll[[#This Row],[Currency]]="GBP",t_ExtractAll[[#This Row],[Claimed Amount]]*$BD$2,IF(t_ExtractAll[[#This Row],[Currency]]="USD",t_ExtractAll[[#This Row],[Claimed Amount]]*$BD$3,IF(t_ExtractAll[[#This Row],[Currency]]="MXN",t_ExtractAll[[#This Row],[Claimed Amount]]*$BD$4,t_ExtractAll[[#This Row],[Claimed Amount]])))</f>
        <v>0</v>
      </c>
      <c r="AU403" s="20">
        <f>IF(t_ExtractAll[[#This Row],[Currency2]]="GBP",t_ExtractAll[[#This Row],[Accruals Plant]]*$BD$2,IF(t_ExtractAll[[#This Row],[Currency2]]="USD",t_ExtractAll[[#This Row],[Accruals Plant]]*$BD$3,IF(t_ExtractAll[[#This Row],[Currency2]]="MXN",t_ExtractAll[[#This Row],[Accruals Plant]]*$BD$4,t_ExtractAll[[#This Row],[Accruals Plant]])))</f>
        <v>0</v>
      </c>
      <c r="AV403" s="20">
        <f>IF(t_ExtractAll[[#This Row],[IMD_Currency]]="GBP",t_ExtractAll[[#This Row],[Accruals ABII]]*$BD$2,IF(t_ExtractAll[[#This Row],[IMD_Currency]]="USD",t_ExtractAll[[#This Row],[Accruals ABII]]*$BD$3,t_ExtractAll[[#This Row],[Accruals ABII]]))</f>
        <v>0</v>
      </c>
      <c r="AW4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03" s="20">
        <f>IF(t_ExtractAll[[#This Row],[IMD_Currency]]="GBP",t_ExtractAll[[#This Row],[Amount Accepted (ABII)]]*$BD$2,IF(t_ExtractAll[[#This Row],[IMD_Currency]]="USD",t_ExtractAll[[#This Row],[Amount Accepted (ABII)]]*$BD$3,t_ExtractAll[[#This Row],[Amount Accepted (ABII)]]))</f>
        <v>0</v>
      </c>
      <c r="AY403" s="20">
        <f>IF((t_ExtractAll[[#This Row],[Amount Accepted ABII '[EUR']]]-t_ExtractAll[[#This Row],[Amount Accepted Plant '[EUR']]])&lt;0,0,t_ExtractAll[[#This Row],[Amount Accepted ABII '[EUR']]]-t_ExtractAll[[#This Row],[Amount Accepted Plant '[EUR']]])</f>
        <v>0</v>
      </c>
      <c r="AZ4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4" spans="1:52" ht="14.25" hidden="1" customHeight="1" x14ac:dyDescent="0.25">
      <c r="A404" t="s">
        <v>2336</v>
      </c>
      <c r="B404" s="16">
        <v>42476</v>
      </c>
      <c r="C404" s="16">
        <v>42480</v>
      </c>
      <c r="D404" s="16">
        <v>42481</v>
      </c>
      <c r="E404">
        <v>2016361</v>
      </c>
      <c r="F404" t="s">
        <v>64</v>
      </c>
      <c r="G404" t="s">
        <v>305</v>
      </c>
      <c r="H404" t="s">
        <v>306</v>
      </c>
      <c r="I404" t="s">
        <v>307</v>
      </c>
      <c r="J404" t="s">
        <v>118</v>
      </c>
      <c r="K404" t="s">
        <v>69</v>
      </c>
      <c r="L404" t="s">
        <v>103</v>
      </c>
      <c r="N404" t="s">
        <v>90</v>
      </c>
      <c r="O404" t="s">
        <v>91</v>
      </c>
      <c r="P404" s="3" t="s">
        <v>2337</v>
      </c>
      <c r="Q404">
        <v>8551792</v>
      </c>
      <c r="R404" t="s">
        <v>2338</v>
      </c>
      <c r="S404">
        <v>80393427</v>
      </c>
      <c r="U404" t="s">
        <v>108</v>
      </c>
      <c r="V404" t="s">
        <v>109</v>
      </c>
      <c r="W404">
        <v>3452</v>
      </c>
      <c r="X404" t="s">
        <v>898</v>
      </c>
      <c r="Y404" t="s">
        <v>581</v>
      </c>
      <c r="Z404">
        <v>0.36</v>
      </c>
      <c r="AB404" t="s">
        <v>97</v>
      </c>
      <c r="AC404" t="s">
        <v>98</v>
      </c>
      <c r="AD404" t="s">
        <v>2339</v>
      </c>
      <c r="AE404" s="3"/>
      <c r="AF404" s="3"/>
      <c r="AG404">
        <v>25.59</v>
      </c>
      <c r="AH404" t="s">
        <v>82</v>
      </c>
      <c r="AI404" s="18">
        <v>25.59</v>
      </c>
      <c r="AJ404">
        <v>0</v>
      </c>
      <c r="AK404">
        <v>25.59</v>
      </c>
      <c r="AL404">
        <v>25.59</v>
      </c>
      <c r="AM404" s="19" t="s">
        <v>82</v>
      </c>
      <c r="AN404">
        <v>17.91</v>
      </c>
      <c r="AO404">
        <v>0</v>
      </c>
      <c r="AP404">
        <v>17.91</v>
      </c>
      <c r="AQ404">
        <v>17.91</v>
      </c>
      <c r="AR404" s="19" t="s">
        <v>82</v>
      </c>
      <c r="AS404">
        <v>0</v>
      </c>
      <c r="AT404" s="20">
        <f>IF(t_ExtractAll[[#This Row],[Currency]]="GBP",t_ExtractAll[[#This Row],[Claimed Amount]]*$BD$2,IF(t_ExtractAll[[#This Row],[Currency]]="USD",t_ExtractAll[[#This Row],[Claimed Amount]]*$BD$3,IF(t_ExtractAll[[#This Row],[Currency]]="MXN",t_ExtractAll[[#This Row],[Claimed Amount]]*$BD$4,t_ExtractAll[[#This Row],[Claimed Amount]])))</f>
        <v>25.59</v>
      </c>
      <c r="AU404" s="20">
        <f>IF(t_ExtractAll[[#This Row],[Currency2]]="GBP",t_ExtractAll[[#This Row],[Accruals Plant]]*$BD$2,IF(t_ExtractAll[[#This Row],[Currency2]]="USD",t_ExtractAll[[#This Row],[Accruals Plant]]*$BD$3,IF(t_ExtractAll[[#This Row],[Currency2]]="MXN",t_ExtractAll[[#This Row],[Accruals Plant]]*$BD$4,t_ExtractAll[[#This Row],[Accruals Plant]])))</f>
        <v>17.91</v>
      </c>
      <c r="AV404" s="20">
        <f>IF(t_ExtractAll[[#This Row],[IMD_Currency]]="GBP",t_ExtractAll[[#This Row],[Accruals ABII]]*$BD$2,IF(t_ExtractAll[[#This Row],[IMD_Currency]]="USD",t_ExtractAll[[#This Row],[Accruals ABII]]*$BD$3,t_ExtractAll[[#This Row],[Accruals ABII]]))</f>
        <v>25.59</v>
      </c>
      <c r="AW404" s="20">
        <f>IF(t_ExtractAll[[#This Row],[Currency2]]="GBP",t_ExtractAll[[#This Row],[PlantAmountAccepted]]*$BD$2,IF(t_ExtractAll[[#This Row],[Currency2]]="USD",t_ExtractAll[[#This Row],[PlantAmountAccepted]]*$BD$3,IF(t_ExtractAll[[#This Row],[Currency2]]="MXN",t_ExtractAll[[#This Row],[PlantAmountAccepted]]*$BD$4,t_ExtractAll[[#This Row],[PlantAmountAccepted]])))</f>
        <v>17.91</v>
      </c>
      <c r="AX404" s="20">
        <f>IF(t_ExtractAll[[#This Row],[IMD_Currency]]="GBP",t_ExtractAll[[#This Row],[Amount Accepted (ABII)]]*$BD$2,IF(t_ExtractAll[[#This Row],[IMD_Currency]]="USD",t_ExtractAll[[#This Row],[Amount Accepted (ABII)]]*$BD$3,t_ExtractAll[[#This Row],[Amount Accepted (ABII)]]))</f>
        <v>25.59</v>
      </c>
      <c r="AY404" s="20">
        <f>IF((t_ExtractAll[[#This Row],[Amount Accepted ABII '[EUR']]]-t_ExtractAll[[#This Row],[Amount Accepted Plant '[EUR']]])&lt;0,0,t_ExtractAll[[#This Row],[Amount Accepted ABII '[EUR']]]-t_ExtractAll[[#This Row],[Amount Accepted Plant '[EUR']]])</f>
        <v>7.68</v>
      </c>
      <c r="AZ4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5" spans="1:52" ht="14.25" hidden="1" customHeight="1" x14ac:dyDescent="0.25">
      <c r="A405" t="s">
        <v>2340</v>
      </c>
      <c r="B405" s="16">
        <v>42479</v>
      </c>
      <c r="C405" s="16">
        <v>42492</v>
      </c>
      <c r="D405" s="16">
        <v>42492</v>
      </c>
      <c r="E405">
        <v>2016362</v>
      </c>
      <c r="F405" t="s">
        <v>64</v>
      </c>
      <c r="G405" t="s">
        <v>305</v>
      </c>
      <c r="H405" t="s">
        <v>306</v>
      </c>
      <c r="I405" t="s">
        <v>307</v>
      </c>
      <c r="J405" t="s">
        <v>118</v>
      </c>
      <c r="K405" t="s">
        <v>69</v>
      </c>
      <c r="L405" t="s">
        <v>103</v>
      </c>
      <c r="N405" t="s">
        <v>90</v>
      </c>
      <c r="O405" t="s">
        <v>91</v>
      </c>
      <c r="P405" s="3" t="s">
        <v>2341</v>
      </c>
      <c r="Q405">
        <v>8242440</v>
      </c>
      <c r="R405" t="s">
        <v>2342</v>
      </c>
      <c r="S405">
        <v>80374117</v>
      </c>
      <c r="U405" t="s">
        <v>108</v>
      </c>
      <c r="V405" t="s">
        <v>109</v>
      </c>
      <c r="W405">
        <v>3452</v>
      </c>
      <c r="X405" t="s">
        <v>898</v>
      </c>
      <c r="Y405" t="s">
        <v>350</v>
      </c>
      <c r="Z405">
        <v>0.12</v>
      </c>
      <c r="AB405" t="s">
        <v>97</v>
      </c>
      <c r="AC405" t="s">
        <v>98</v>
      </c>
      <c r="AD405" t="s">
        <v>2343</v>
      </c>
      <c r="AE405" s="3"/>
      <c r="AF405" s="3"/>
      <c r="AG405">
        <v>8.5299999999999994</v>
      </c>
      <c r="AH405" t="s">
        <v>82</v>
      </c>
      <c r="AI405" s="18">
        <v>8.5299999999999994</v>
      </c>
      <c r="AJ405">
        <v>0</v>
      </c>
      <c r="AK405">
        <v>8.5299999999999994</v>
      </c>
      <c r="AL405">
        <v>8.5299999999999994</v>
      </c>
      <c r="AM405" s="19" t="s">
        <v>82</v>
      </c>
      <c r="AN405">
        <v>5.97</v>
      </c>
      <c r="AO405">
        <v>0</v>
      </c>
      <c r="AP405">
        <v>5.97</v>
      </c>
      <c r="AQ405">
        <v>5.97</v>
      </c>
      <c r="AR405" s="19" t="s">
        <v>82</v>
      </c>
      <c r="AS405">
        <v>0</v>
      </c>
      <c r="AT405" s="20">
        <f>IF(t_ExtractAll[[#This Row],[Currency]]="GBP",t_ExtractAll[[#This Row],[Claimed Amount]]*$BD$2,IF(t_ExtractAll[[#This Row],[Currency]]="USD",t_ExtractAll[[#This Row],[Claimed Amount]]*$BD$3,IF(t_ExtractAll[[#This Row],[Currency]]="MXN",t_ExtractAll[[#This Row],[Claimed Amount]]*$BD$4,t_ExtractAll[[#This Row],[Claimed Amount]])))</f>
        <v>8.5299999999999994</v>
      </c>
      <c r="AU405" s="20">
        <f>IF(t_ExtractAll[[#This Row],[Currency2]]="GBP",t_ExtractAll[[#This Row],[Accruals Plant]]*$BD$2,IF(t_ExtractAll[[#This Row],[Currency2]]="USD",t_ExtractAll[[#This Row],[Accruals Plant]]*$BD$3,IF(t_ExtractAll[[#This Row],[Currency2]]="MXN",t_ExtractAll[[#This Row],[Accruals Plant]]*$BD$4,t_ExtractAll[[#This Row],[Accruals Plant]])))</f>
        <v>5.97</v>
      </c>
      <c r="AV405" s="20">
        <f>IF(t_ExtractAll[[#This Row],[IMD_Currency]]="GBP",t_ExtractAll[[#This Row],[Accruals ABII]]*$BD$2,IF(t_ExtractAll[[#This Row],[IMD_Currency]]="USD",t_ExtractAll[[#This Row],[Accruals ABII]]*$BD$3,t_ExtractAll[[#This Row],[Accruals ABII]]))</f>
        <v>8.5299999999999994</v>
      </c>
      <c r="AW405"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405" s="20">
        <f>IF(t_ExtractAll[[#This Row],[IMD_Currency]]="GBP",t_ExtractAll[[#This Row],[Amount Accepted (ABII)]]*$BD$2,IF(t_ExtractAll[[#This Row],[IMD_Currency]]="USD",t_ExtractAll[[#This Row],[Amount Accepted (ABII)]]*$BD$3,t_ExtractAll[[#This Row],[Amount Accepted (ABII)]]))</f>
        <v>8.5299999999999994</v>
      </c>
      <c r="AY405" s="20">
        <f>IF((t_ExtractAll[[#This Row],[Amount Accepted ABII '[EUR']]]-t_ExtractAll[[#This Row],[Amount Accepted Plant '[EUR']]])&lt;0,0,t_ExtractAll[[#This Row],[Amount Accepted ABII '[EUR']]]-t_ExtractAll[[#This Row],[Amount Accepted Plant '[EUR']]])</f>
        <v>2.5599999999999996</v>
      </c>
      <c r="AZ4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6" spans="1:52" ht="14.25" hidden="1" customHeight="1" x14ac:dyDescent="0.25">
      <c r="A406" t="s">
        <v>2344</v>
      </c>
      <c r="B406" s="16">
        <v>42479</v>
      </c>
      <c r="C406" s="16">
        <v>42480</v>
      </c>
      <c r="D406" s="16">
        <v>42481</v>
      </c>
      <c r="E406">
        <v>2016364</v>
      </c>
      <c r="F406" t="s">
        <v>64</v>
      </c>
      <c r="G406" t="s">
        <v>305</v>
      </c>
      <c r="H406" t="s">
        <v>306</v>
      </c>
      <c r="I406" t="s">
        <v>307</v>
      </c>
      <c r="J406" t="s">
        <v>118</v>
      </c>
      <c r="K406" t="s">
        <v>69</v>
      </c>
      <c r="L406" t="s">
        <v>103</v>
      </c>
      <c r="N406" t="s">
        <v>90</v>
      </c>
      <c r="O406" t="s">
        <v>91</v>
      </c>
      <c r="P406" s="3" t="s">
        <v>2345</v>
      </c>
      <c r="Q406">
        <v>8528152</v>
      </c>
      <c r="R406" t="s">
        <v>2346</v>
      </c>
      <c r="S406">
        <v>80384891</v>
      </c>
      <c r="U406" t="s">
        <v>108</v>
      </c>
      <c r="V406" t="s">
        <v>109</v>
      </c>
      <c r="W406">
        <v>5830</v>
      </c>
      <c r="X406" t="s">
        <v>1233</v>
      </c>
      <c r="Y406" t="s">
        <v>412</v>
      </c>
      <c r="Z406">
        <v>0.15840000000000001</v>
      </c>
      <c r="AB406" t="s">
        <v>97</v>
      </c>
      <c r="AC406" t="s">
        <v>98</v>
      </c>
      <c r="AD406" t="s">
        <v>2347</v>
      </c>
      <c r="AE406" s="3"/>
      <c r="AF406" s="3"/>
      <c r="AG406">
        <v>15.48</v>
      </c>
      <c r="AH406" t="s">
        <v>82</v>
      </c>
      <c r="AI406" s="18">
        <v>15.48</v>
      </c>
      <c r="AJ406">
        <v>0</v>
      </c>
      <c r="AK406">
        <v>15.48</v>
      </c>
      <c r="AL406">
        <v>15.48</v>
      </c>
      <c r="AM406" s="19" t="s">
        <v>82</v>
      </c>
      <c r="AN406">
        <v>10.039999999999999</v>
      </c>
      <c r="AO406">
        <v>0</v>
      </c>
      <c r="AP406">
        <v>10.039999999999999</v>
      </c>
      <c r="AQ406">
        <v>10.039999999999999</v>
      </c>
      <c r="AR406" s="19" t="s">
        <v>82</v>
      </c>
      <c r="AS406">
        <v>0</v>
      </c>
      <c r="AT406" s="20">
        <f>IF(t_ExtractAll[[#This Row],[Currency]]="GBP",t_ExtractAll[[#This Row],[Claimed Amount]]*$BD$2,IF(t_ExtractAll[[#This Row],[Currency]]="USD",t_ExtractAll[[#This Row],[Claimed Amount]]*$BD$3,IF(t_ExtractAll[[#This Row],[Currency]]="MXN",t_ExtractAll[[#This Row],[Claimed Amount]]*$BD$4,t_ExtractAll[[#This Row],[Claimed Amount]])))</f>
        <v>15.48</v>
      </c>
      <c r="AU406" s="20">
        <f>IF(t_ExtractAll[[#This Row],[Currency2]]="GBP",t_ExtractAll[[#This Row],[Accruals Plant]]*$BD$2,IF(t_ExtractAll[[#This Row],[Currency2]]="USD",t_ExtractAll[[#This Row],[Accruals Plant]]*$BD$3,IF(t_ExtractAll[[#This Row],[Currency2]]="MXN",t_ExtractAll[[#This Row],[Accruals Plant]]*$BD$4,t_ExtractAll[[#This Row],[Accruals Plant]])))</f>
        <v>10.039999999999999</v>
      </c>
      <c r="AV406" s="20">
        <f>IF(t_ExtractAll[[#This Row],[IMD_Currency]]="GBP",t_ExtractAll[[#This Row],[Accruals ABII]]*$BD$2,IF(t_ExtractAll[[#This Row],[IMD_Currency]]="USD",t_ExtractAll[[#This Row],[Accruals ABII]]*$BD$3,t_ExtractAll[[#This Row],[Accruals ABII]]))</f>
        <v>15.48</v>
      </c>
      <c r="AW406" s="20">
        <f>IF(t_ExtractAll[[#This Row],[Currency2]]="GBP",t_ExtractAll[[#This Row],[PlantAmountAccepted]]*$BD$2,IF(t_ExtractAll[[#This Row],[Currency2]]="USD",t_ExtractAll[[#This Row],[PlantAmountAccepted]]*$BD$3,IF(t_ExtractAll[[#This Row],[Currency2]]="MXN",t_ExtractAll[[#This Row],[PlantAmountAccepted]]*$BD$4,t_ExtractAll[[#This Row],[PlantAmountAccepted]])))</f>
        <v>10.039999999999999</v>
      </c>
      <c r="AX406" s="20">
        <f>IF(t_ExtractAll[[#This Row],[IMD_Currency]]="GBP",t_ExtractAll[[#This Row],[Amount Accepted (ABII)]]*$BD$2,IF(t_ExtractAll[[#This Row],[IMD_Currency]]="USD",t_ExtractAll[[#This Row],[Amount Accepted (ABII)]]*$BD$3,t_ExtractAll[[#This Row],[Amount Accepted (ABII)]]))</f>
        <v>15.48</v>
      </c>
      <c r="AY406" s="20">
        <f>IF((t_ExtractAll[[#This Row],[Amount Accepted ABII '[EUR']]]-t_ExtractAll[[#This Row],[Amount Accepted Plant '[EUR']]])&lt;0,0,t_ExtractAll[[#This Row],[Amount Accepted ABII '[EUR']]]-t_ExtractAll[[#This Row],[Amount Accepted Plant '[EUR']]])</f>
        <v>5.4400000000000013</v>
      </c>
      <c r="AZ4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7" spans="1:52" ht="14.25" hidden="1" customHeight="1" x14ac:dyDescent="0.25">
      <c r="A407" t="s">
        <v>2348</v>
      </c>
      <c r="B407" s="16">
        <v>42479</v>
      </c>
      <c r="C407" s="16">
        <v>42480</v>
      </c>
      <c r="D407" s="16">
        <v>42492</v>
      </c>
      <c r="E407">
        <v>2016363</v>
      </c>
      <c r="F407" t="s">
        <v>64</v>
      </c>
      <c r="G407" t="s">
        <v>305</v>
      </c>
      <c r="H407" t="s">
        <v>306</v>
      </c>
      <c r="I407" t="s">
        <v>307</v>
      </c>
      <c r="J407" t="s">
        <v>118</v>
      </c>
      <c r="K407" t="s">
        <v>69</v>
      </c>
      <c r="L407" t="s">
        <v>308</v>
      </c>
      <c r="N407" t="s">
        <v>90</v>
      </c>
      <c r="O407" t="s">
        <v>91</v>
      </c>
      <c r="P407" s="3" t="s">
        <v>2349</v>
      </c>
      <c r="Q407">
        <v>8528701</v>
      </c>
      <c r="R407" t="s">
        <v>2350</v>
      </c>
      <c r="S407">
        <v>30592903</v>
      </c>
      <c r="U407" t="s">
        <v>341</v>
      </c>
      <c r="V407" t="s">
        <v>313</v>
      </c>
      <c r="W407">
        <v>35658</v>
      </c>
      <c r="X407" t="s">
        <v>342</v>
      </c>
      <c r="Y407" t="s">
        <v>607</v>
      </c>
      <c r="Z407">
        <v>10.8</v>
      </c>
      <c r="AB407" t="s">
        <v>97</v>
      </c>
      <c r="AC407" t="s">
        <v>98</v>
      </c>
      <c r="AE407" s="3"/>
      <c r="AF407" s="3"/>
      <c r="AG407">
        <v>0</v>
      </c>
      <c r="AH407" t="s">
        <v>82</v>
      </c>
      <c r="AI407" s="18">
        <v>0</v>
      </c>
      <c r="AJ407">
        <v>0</v>
      </c>
      <c r="AK407">
        <v>0</v>
      </c>
      <c r="AL407">
        <v>0</v>
      </c>
      <c r="AM407" s="19" t="s">
        <v>82</v>
      </c>
      <c r="AN407">
        <v>0</v>
      </c>
      <c r="AO407">
        <v>0</v>
      </c>
      <c r="AP407">
        <v>0</v>
      </c>
      <c r="AQ407">
        <v>0</v>
      </c>
      <c r="AR407" s="19" t="s">
        <v>82</v>
      </c>
      <c r="AS407">
        <v>0</v>
      </c>
      <c r="AT407" s="20">
        <f>IF(t_ExtractAll[[#This Row],[Currency]]="GBP",t_ExtractAll[[#This Row],[Claimed Amount]]*$BD$2,IF(t_ExtractAll[[#This Row],[Currency]]="USD",t_ExtractAll[[#This Row],[Claimed Amount]]*$BD$3,IF(t_ExtractAll[[#This Row],[Currency]]="MXN",t_ExtractAll[[#This Row],[Claimed Amount]]*$BD$4,t_ExtractAll[[#This Row],[Claimed Amount]])))</f>
        <v>0</v>
      </c>
      <c r="AU407" s="20">
        <f>IF(t_ExtractAll[[#This Row],[Currency2]]="GBP",t_ExtractAll[[#This Row],[Accruals Plant]]*$BD$2,IF(t_ExtractAll[[#This Row],[Currency2]]="USD",t_ExtractAll[[#This Row],[Accruals Plant]]*$BD$3,IF(t_ExtractAll[[#This Row],[Currency2]]="MXN",t_ExtractAll[[#This Row],[Accruals Plant]]*$BD$4,t_ExtractAll[[#This Row],[Accruals Plant]])))</f>
        <v>0</v>
      </c>
      <c r="AV407" s="20">
        <f>IF(t_ExtractAll[[#This Row],[IMD_Currency]]="GBP",t_ExtractAll[[#This Row],[Accruals ABII]]*$BD$2,IF(t_ExtractAll[[#This Row],[IMD_Currency]]="USD",t_ExtractAll[[#This Row],[Accruals ABII]]*$BD$3,t_ExtractAll[[#This Row],[Accruals ABII]]))</f>
        <v>0</v>
      </c>
      <c r="AW4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07" s="20">
        <f>IF(t_ExtractAll[[#This Row],[IMD_Currency]]="GBP",t_ExtractAll[[#This Row],[Amount Accepted (ABII)]]*$BD$2,IF(t_ExtractAll[[#This Row],[IMD_Currency]]="USD",t_ExtractAll[[#This Row],[Amount Accepted (ABII)]]*$BD$3,t_ExtractAll[[#This Row],[Amount Accepted (ABII)]]))</f>
        <v>0</v>
      </c>
      <c r="AY407" s="20">
        <f>IF((t_ExtractAll[[#This Row],[Amount Accepted ABII '[EUR']]]-t_ExtractAll[[#This Row],[Amount Accepted Plant '[EUR']]])&lt;0,0,t_ExtractAll[[#This Row],[Amount Accepted ABII '[EUR']]]-t_ExtractAll[[#This Row],[Amount Accepted Plant '[EUR']]])</f>
        <v>0</v>
      </c>
      <c r="AZ4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08" spans="1:52" ht="14.25" hidden="1" customHeight="1" x14ac:dyDescent="0.25">
      <c r="A408" t="s">
        <v>2351</v>
      </c>
      <c r="B408" s="16">
        <v>42479</v>
      </c>
      <c r="C408" s="16">
        <v>42481</v>
      </c>
      <c r="D408" s="16">
        <v>42482</v>
      </c>
      <c r="E408">
        <v>2016365</v>
      </c>
      <c r="F408" t="s">
        <v>64</v>
      </c>
      <c r="G408" t="s">
        <v>1128</v>
      </c>
      <c r="H408" t="s">
        <v>451</v>
      </c>
      <c r="I408" t="s">
        <v>1129</v>
      </c>
      <c r="J408" t="s">
        <v>118</v>
      </c>
      <c r="K408" t="s">
        <v>69</v>
      </c>
      <c r="L408" t="s">
        <v>308</v>
      </c>
      <c r="N408" t="s">
        <v>90</v>
      </c>
      <c r="O408" t="s">
        <v>121</v>
      </c>
      <c r="P408" s="3" t="s">
        <v>2352</v>
      </c>
      <c r="Q408">
        <v>8421608</v>
      </c>
      <c r="R408" t="s">
        <v>2353</v>
      </c>
      <c r="S408">
        <v>80380181</v>
      </c>
      <c r="T408" t="s">
        <v>2354</v>
      </c>
      <c r="U408" t="s">
        <v>341</v>
      </c>
      <c r="V408" t="s">
        <v>313</v>
      </c>
      <c r="W408">
        <v>18829</v>
      </c>
      <c r="X408" t="s">
        <v>2355</v>
      </c>
      <c r="Y408" t="s">
        <v>1309</v>
      </c>
      <c r="Z408">
        <v>22.8096</v>
      </c>
      <c r="AB408" t="s">
        <v>79</v>
      </c>
      <c r="AC408" t="s">
        <v>127</v>
      </c>
      <c r="AD408" t="s">
        <v>2356</v>
      </c>
      <c r="AE408" s="3"/>
      <c r="AF408" s="3"/>
      <c r="AG408">
        <v>3447.36</v>
      </c>
      <c r="AH408" t="s">
        <v>82</v>
      </c>
      <c r="AI408" s="18">
        <v>3447.36</v>
      </c>
      <c r="AJ408">
        <v>0</v>
      </c>
      <c r="AK408">
        <v>3447.36</v>
      </c>
      <c r="AL408">
        <v>3447.36</v>
      </c>
      <c r="AM408" s="19" t="s">
        <v>82</v>
      </c>
      <c r="AN408">
        <v>1258.56</v>
      </c>
      <c r="AO408">
        <v>0</v>
      </c>
      <c r="AP408">
        <v>1258.56</v>
      </c>
      <c r="AQ408">
        <v>1258.56</v>
      </c>
      <c r="AR408" s="19" t="s">
        <v>523</v>
      </c>
      <c r="AS408">
        <v>0</v>
      </c>
      <c r="AT408" s="20">
        <f>IF(t_ExtractAll[[#This Row],[Currency]]="GBP",t_ExtractAll[[#This Row],[Claimed Amount]]*$BD$2,IF(t_ExtractAll[[#This Row],[Currency]]="USD",t_ExtractAll[[#This Row],[Claimed Amount]]*$BD$3,IF(t_ExtractAll[[#This Row],[Currency]]="MXN",t_ExtractAll[[#This Row],[Claimed Amount]]*$BD$4,t_ExtractAll[[#This Row],[Claimed Amount]])))</f>
        <v>3447.36</v>
      </c>
      <c r="AU408" s="20">
        <f>IF(t_ExtractAll[[#This Row],[Currency2]]="GBP",t_ExtractAll[[#This Row],[Accruals Plant]]*$BD$2,IF(t_ExtractAll[[#This Row],[Currency2]]="USD",t_ExtractAll[[#This Row],[Accruals Plant]]*$BD$3,IF(t_ExtractAll[[#This Row],[Currency2]]="MXN",t_ExtractAll[[#This Row],[Accruals Plant]]*$BD$4,t_ExtractAll[[#This Row],[Accruals Plant]])))</f>
        <v>1489.8833279999999</v>
      </c>
      <c r="AV408" s="20">
        <f>IF(t_ExtractAll[[#This Row],[IMD_Currency]]="GBP",t_ExtractAll[[#This Row],[Accruals ABII]]*$BD$2,IF(t_ExtractAll[[#This Row],[IMD_Currency]]="USD",t_ExtractAll[[#This Row],[Accruals ABII]]*$BD$3,t_ExtractAll[[#This Row],[Accruals ABII]]))</f>
        <v>3447.36</v>
      </c>
      <c r="AW408" s="20">
        <f>IF(t_ExtractAll[[#This Row],[Currency2]]="GBP",t_ExtractAll[[#This Row],[PlantAmountAccepted]]*$BD$2,IF(t_ExtractAll[[#This Row],[Currency2]]="USD",t_ExtractAll[[#This Row],[PlantAmountAccepted]]*$BD$3,IF(t_ExtractAll[[#This Row],[Currency2]]="MXN",t_ExtractAll[[#This Row],[PlantAmountAccepted]]*$BD$4,t_ExtractAll[[#This Row],[PlantAmountAccepted]])))</f>
        <v>1489.8833279999999</v>
      </c>
      <c r="AX408" s="20">
        <f>IF(t_ExtractAll[[#This Row],[IMD_Currency]]="GBP",t_ExtractAll[[#This Row],[Amount Accepted (ABII)]]*$BD$2,IF(t_ExtractAll[[#This Row],[IMD_Currency]]="USD",t_ExtractAll[[#This Row],[Amount Accepted (ABII)]]*$BD$3,t_ExtractAll[[#This Row],[Amount Accepted (ABII)]]))</f>
        <v>3447.36</v>
      </c>
      <c r="AY408" s="20">
        <f>IF((t_ExtractAll[[#This Row],[Amount Accepted ABII '[EUR']]]-t_ExtractAll[[#This Row],[Amount Accepted Plant '[EUR']]])&lt;0,0,t_ExtractAll[[#This Row],[Amount Accepted ABII '[EUR']]]-t_ExtractAll[[#This Row],[Amount Accepted Plant '[EUR']]])</f>
        <v>1957.4766720000002</v>
      </c>
      <c r="AZ4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409" spans="1:52" ht="14.25" hidden="1" customHeight="1" x14ac:dyDescent="0.25">
      <c r="A409" t="s">
        <v>2357</v>
      </c>
      <c r="B409" s="16">
        <v>42480</v>
      </c>
      <c r="C409" s="16">
        <v>42558</v>
      </c>
      <c r="D409" s="16">
        <v>42558</v>
      </c>
      <c r="E409">
        <v>2016369</v>
      </c>
      <c r="F409" t="s">
        <v>64</v>
      </c>
      <c r="G409" t="s">
        <v>2035</v>
      </c>
      <c r="H409" t="s">
        <v>287</v>
      </c>
      <c r="I409" t="s">
        <v>375</v>
      </c>
      <c r="J409" t="s">
        <v>118</v>
      </c>
      <c r="K409" t="s">
        <v>69</v>
      </c>
      <c r="L409" t="s">
        <v>275</v>
      </c>
      <c r="N409" t="s">
        <v>90</v>
      </c>
      <c r="O409" t="s">
        <v>738</v>
      </c>
      <c r="P409" t="s">
        <v>2358</v>
      </c>
      <c r="Q409" t="s">
        <v>2359</v>
      </c>
      <c r="R409" t="s">
        <v>2360</v>
      </c>
      <c r="S409">
        <v>80354104</v>
      </c>
      <c r="U409" t="s">
        <v>278</v>
      </c>
      <c r="V409" t="s">
        <v>109</v>
      </c>
      <c r="W409" t="s">
        <v>2361</v>
      </c>
      <c r="Y409" t="s">
        <v>2362</v>
      </c>
      <c r="Z409">
        <v>108</v>
      </c>
      <c r="AB409" t="s">
        <v>97</v>
      </c>
      <c r="AC409" t="s">
        <v>743</v>
      </c>
      <c r="AD409" t="s">
        <v>2363</v>
      </c>
      <c r="AE409" s="3"/>
      <c r="AF409" s="3"/>
      <c r="AG409">
        <v>0</v>
      </c>
      <c r="AH409" t="s">
        <v>82</v>
      </c>
      <c r="AI409" s="18">
        <v>0</v>
      </c>
      <c r="AJ409">
        <v>0</v>
      </c>
      <c r="AK409">
        <v>0</v>
      </c>
      <c r="AL409">
        <v>0</v>
      </c>
      <c r="AM409" s="19" t="s">
        <v>82</v>
      </c>
      <c r="AN409">
        <v>0</v>
      </c>
      <c r="AO409">
        <v>0</v>
      </c>
      <c r="AP409">
        <v>0</v>
      </c>
      <c r="AQ409">
        <v>0</v>
      </c>
      <c r="AR409" s="19" t="s">
        <v>82</v>
      </c>
      <c r="AS409">
        <v>0</v>
      </c>
      <c r="AT409" s="20">
        <f>IF(t_ExtractAll[[#This Row],[Currency]]="GBP",t_ExtractAll[[#This Row],[Claimed Amount]]*$BD$2,IF(t_ExtractAll[[#This Row],[Currency]]="USD",t_ExtractAll[[#This Row],[Claimed Amount]]*$BD$3,IF(t_ExtractAll[[#This Row],[Currency]]="MXN",t_ExtractAll[[#This Row],[Claimed Amount]]*$BD$4,t_ExtractAll[[#This Row],[Claimed Amount]])))</f>
        <v>0</v>
      </c>
      <c r="AU409" s="20">
        <f>IF(t_ExtractAll[[#This Row],[Currency2]]="GBP",t_ExtractAll[[#This Row],[Accruals Plant]]*$BD$2,IF(t_ExtractAll[[#This Row],[Currency2]]="USD",t_ExtractAll[[#This Row],[Accruals Plant]]*$BD$3,IF(t_ExtractAll[[#This Row],[Currency2]]="MXN",t_ExtractAll[[#This Row],[Accruals Plant]]*$BD$4,t_ExtractAll[[#This Row],[Accruals Plant]])))</f>
        <v>0</v>
      </c>
      <c r="AV409" s="20">
        <f>IF(t_ExtractAll[[#This Row],[IMD_Currency]]="GBP",t_ExtractAll[[#This Row],[Accruals ABII]]*$BD$2,IF(t_ExtractAll[[#This Row],[IMD_Currency]]="USD",t_ExtractAll[[#This Row],[Accruals ABII]]*$BD$3,t_ExtractAll[[#This Row],[Accruals ABII]]))</f>
        <v>0</v>
      </c>
      <c r="AW4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09" s="20">
        <f>IF(t_ExtractAll[[#This Row],[IMD_Currency]]="GBP",t_ExtractAll[[#This Row],[Amount Accepted (ABII)]]*$BD$2,IF(t_ExtractAll[[#This Row],[IMD_Currency]]="USD",t_ExtractAll[[#This Row],[Amount Accepted (ABII)]]*$BD$3,t_ExtractAll[[#This Row],[Amount Accepted (ABII)]]))</f>
        <v>0</v>
      </c>
      <c r="AY409" s="20">
        <f>IF((t_ExtractAll[[#This Row],[Amount Accepted ABII '[EUR']]]-t_ExtractAll[[#This Row],[Amount Accepted Plant '[EUR']]])&lt;0,0,t_ExtractAll[[#This Row],[Amount Accepted ABII '[EUR']]]-t_ExtractAll[[#This Row],[Amount Accepted Plant '[EUR']]])</f>
        <v>0</v>
      </c>
      <c r="AZ4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0" spans="1:52" ht="14.25" hidden="1" customHeight="1" x14ac:dyDescent="0.25">
      <c r="A410" t="s">
        <v>2364</v>
      </c>
      <c r="B410" s="16">
        <v>42480</v>
      </c>
      <c r="C410" s="16">
        <v>42565</v>
      </c>
      <c r="D410" s="16">
        <v>42565</v>
      </c>
      <c r="E410">
        <v>2016370</v>
      </c>
      <c r="F410" t="s">
        <v>64</v>
      </c>
      <c r="G410" t="s">
        <v>1390</v>
      </c>
      <c r="H410" t="s">
        <v>287</v>
      </c>
      <c r="I410" t="s">
        <v>1391</v>
      </c>
      <c r="J410" t="s">
        <v>118</v>
      </c>
      <c r="K410" t="s">
        <v>88</v>
      </c>
      <c r="L410" t="s">
        <v>70</v>
      </c>
      <c r="N410" t="s">
        <v>71</v>
      </c>
      <c r="O410" t="s">
        <v>361</v>
      </c>
      <c r="P410" s="3" t="s">
        <v>2365</v>
      </c>
      <c r="Q410">
        <v>8294465</v>
      </c>
      <c r="R410" t="s">
        <v>2366</v>
      </c>
      <c r="S410">
        <v>80352834</v>
      </c>
      <c r="T410" t="s">
        <v>2367</v>
      </c>
      <c r="U410" t="s">
        <v>75</v>
      </c>
      <c r="V410" t="s">
        <v>76</v>
      </c>
      <c r="W410">
        <v>50980</v>
      </c>
      <c r="X410" t="s">
        <v>2368</v>
      </c>
      <c r="Y410" t="s">
        <v>2369</v>
      </c>
      <c r="Z410">
        <v>4723.4880000000003</v>
      </c>
      <c r="AB410" t="s">
        <v>79</v>
      </c>
      <c r="AC410" t="s">
        <v>80</v>
      </c>
      <c r="AD410" s="3" t="s">
        <v>2370</v>
      </c>
      <c r="AE410" s="3"/>
      <c r="AF410" s="3"/>
      <c r="AG410">
        <v>21000</v>
      </c>
      <c r="AH410" t="s">
        <v>100</v>
      </c>
      <c r="AI410" s="18">
        <v>0</v>
      </c>
      <c r="AJ410">
        <v>0</v>
      </c>
      <c r="AK410">
        <v>0</v>
      </c>
      <c r="AM410" s="19" t="s">
        <v>82</v>
      </c>
      <c r="AN410">
        <v>0</v>
      </c>
      <c r="AO410">
        <v>0</v>
      </c>
      <c r="AP410">
        <v>0</v>
      </c>
      <c r="AR410" s="19" t="s">
        <v>100</v>
      </c>
      <c r="AS410">
        <v>19287.29</v>
      </c>
      <c r="AT410" s="20">
        <f>IF(t_ExtractAll[[#This Row],[Currency]]="GBP",t_ExtractAll[[#This Row],[Claimed Amount]]*$BD$2,IF(t_ExtractAll[[#This Row],[Currency]]="USD",t_ExtractAll[[#This Row],[Claimed Amount]]*$BD$3,IF(t_ExtractAll[[#This Row],[Currency]]="MXN",t_ExtractAll[[#This Row],[Claimed Amount]]*$BD$4,t_ExtractAll[[#This Row],[Claimed Amount]])))</f>
        <v>19212.900000000001</v>
      </c>
      <c r="AU410" s="20">
        <f>IF(t_ExtractAll[[#This Row],[Currency2]]="GBP",t_ExtractAll[[#This Row],[Accruals Plant]]*$BD$2,IF(t_ExtractAll[[#This Row],[Currency2]]="USD",t_ExtractAll[[#This Row],[Accruals Plant]]*$BD$3,IF(t_ExtractAll[[#This Row],[Currency2]]="MXN",t_ExtractAll[[#This Row],[Accruals Plant]]*$BD$4,t_ExtractAll[[#This Row],[Accruals Plant]])))</f>
        <v>0</v>
      </c>
      <c r="AV410" s="20">
        <f>IF(t_ExtractAll[[#This Row],[IMD_Currency]]="GBP",t_ExtractAll[[#This Row],[Accruals ABII]]*$BD$2,IF(t_ExtractAll[[#This Row],[IMD_Currency]]="USD",t_ExtractAll[[#This Row],[Accruals ABII]]*$BD$3,t_ExtractAll[[#This Row],[Accruals ABII]]))</f>
        <v>0</v>
      </c>
      <c r="AW4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0" s="20">
        <f>IF(t_ExtractAll[[#This Row],[IMD_Currency]]="GBP",t_ExtractAll[[#This Row],[Amount Accepted (ABII)]]*$BD$2,IF(t_ExtractAll[[#This Row],[IMD_Currency]]="USD",t_ExtractAll[[#This Row],[Amount Accepted (ABII)]]*$BD$3,t_ExtractAll[[#This Row],[Amount Accepted (ABII)]]))</f>
        <v>0</v>
      </c>
      <c r="AY410" s="20">
        <f>IF((t_ExtractAll[[#This Row],[Amount Accepted ABII '[EUR']]]-t_ExtractAll[[#This Row],[Amount Accepted Plant '[EUR']]])&lt;0,0,t_ExtractAll[[#This Row],[Amount Accepted ABII '[EUR']]]-t_ExtractAll[[#This Row],[Amount Accepted Plant '[EUR']]])</f>
        <v>0</v>
      </c>
      <c r="AZ4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411" spans="1:52" ht="14.25" hidden="1" customHeight="1" x14ac:dyDescent="0.25">
      <c r="A411" t="s">
        <v>2371</v>
      </c>
      <c r="B411" s="16">
        <v>42481</v>
      </c>
      <c r="C411" s="16">
        <v>42487</v>
      </c>
      <c r="D411" s="16">
        <v>42487</v>
      </c>
      <c r="E411">
        <v>2016371</v>
      </c>
      <c r="F411" t="s">
        <v>64</v>
      </c>
      <c r="G411" t="s">
        <v>85</v>
      </c>
      <c r="I411" t="s">
        <v>87</v>
      </c>
      <c r="J411" t="s">
        <v>68</v>
      </c>
      <c r="K411" t="s">
        <v>88</v>
      </c>
      <c r="L411" t="s">
        <v>546</v>
      </c>
      <c r="N411" t="s">
        <v>90</v>
      </c>
      <c r="O411" t="s">
        <v>121</v>
      </c>
      <c r="Q411">
        <v>8310051</v>
      </c>
      <c r="R411" t="s">
        <v>2372</v>
      </c>
      <c r="S411">
        <v>80367117</v>
      </c>
      <c r="U411" t="s">
        <v>933</v>
      </c>
      <c r="V411" t="s">
        <v>76</v>
      </c>
      <c r="W411">
        <v>48730</v>
      </c>
      <c r="X411" t="s">
        <v>934</v>
      </c>
      <c r="Y411" t="s">
        <v>2373</v>
      </c>
      <c r="Z411">
        <v>138.024</v>
      </c>
      <c r="AB411" t="s">
        <v>79</v>
      </c>
      <c r="AC411" t="s">
        <v>127</v>
      </c>
      <c r="AE411" s="3"/>
      <c r="AF411" s="3"/>
      <c r="AG411">
        <v>0</v>
      </c>
      <c r="AH411" t="s">
        <v>82</v>
      </c>
      <c r="AI411" s="18">
        <v>0</v>
      </c>
      <c r="AJ411">
        <v>0</v>
      </c>
      <c r="AK411">
        <v>0</v>
      </c>
      <c r="AM411" s="19" t="s">
        <v>82</v>
      </c>
      <c r="AN411">
        <v>0</v>
      </c>
      <c r="AO411">
        <v>0</v>
      </c>
      <c r="AP411">
        <v>0</v>
      </c>
      <c r="AR411" s="19" t="s">
        <v>82</v>
      </c>
      <c r="AS411">
        <v>0</v>
      </c>
      <c r="AT411" s="20">
        <f>IF(t_ExtractAll[[#This Row],[Currency]]="GBP",t_ExtractAll[[#This Row],[Claimed Amount]]*$BD$2,IF(t_ExtractAll[[#This Row],[Currency]]="USD",t_ExtractAll[[#This Row],[Claimed Amount]]*$BD$3,IF(t_ExtractAll[[#This Row],[Currency]]="MXN",t_ExtractAll[[#This Row],[Claimed Amount]]*$BD$4,t_ExtractAll[[#This Row],[Claimed Amount]])))</f>
        <v>0</v>
      </c>
      <c r="AU411" s="20">
        <f>IF(t_ExtractAll[[#This Row],[Currency2]]="GBP",t_ExtractAll[[#This Row],[Accruals Plant]]*$BD$2,IF(t_ExtractAll[[#This Row],[Currency2]]="USD",t_ExtractAll[[#This Row],[Accruals Plant]]*$BD$3,IF(t_ExtractAll[[#This Row],[Currency2]]="MXN",t_ExtractAll[[#This Row],[Accruals Plant]]*$BD$4,t_ExtractAll[[#This Row],[Accruals Plant]])))</f>
        <v>0</v>
      </c>
      <c r="AV411" s="20">
        <f>IF(t_ExtractAll[[#This Row],[IMD_Currency]]="GBP",t_ExtractAll[[#This Row],[Accruals ABII]]*$BD$2,IF(t_ExtractAll[[#This Row],[IMD_Currency]]="USD",t_ExtractAll[[#This Row],[Accruals ABII]]*$BD$3,t_ExtractAll[[#This Row],[Accruals ABII]]))</f>
        <v>0</v>
      </c>
      <c r="AW4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1" s="20">
        <f>IF(t_ExtractAll[[#This Row],[IMD_Currency]]="GBP",t_ExtractAll[[#This Row],[Amount Accepted (ABII)]]*$BD$2,IF(t_ExtractAll[[#This Row],[IMD_Currency]]="USD",t_ExtractAll[[#This Row],[Amount Accepted (ABII)]]*$BD$3,t_ExtractAll[[#This Row],[Amount Accepted (ABII)]]))</f>
        <v>0</v>
      </c>
      <c r="AY411" s="20">
        <f>IF((t_ExtractAll[[#This Row],[Amount Accepted ABII '[EUR']]]-t_ExtractAll[[#This Row],[Amount Accepted Plant '[EUR']]])&lt;0,0,t_ExtractAll[[#This Row],[Amount Accepted ABII '[EUR']]]-t_ExtractAll[[#This Row],[Amount Accepted Plant '[EUR']]])</f>
        <v>0</v>
      </c>
      <c r="AZ4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2" spans="1:52" ht="14.25" hidden="1" customHeight="1" x14ac:dyDescent="0.25">
      <c r="A412" t="s">
        <v>2374</v>
      </c>
      <c r="B412" s="16">
        <v>42480</v>
      </c>
      <c r="C412" s="16">
        <v>42691</v>
      </c>
      <c r="D412" s="16">
        <v>42691</v>
      </c>
      <c r="E412">
        <v>2016372</v>
      </c>
      <c r="F412" t="s">
        <v>64</v>
      </c>
      <c r="G412" t="s">
        <v>65</v>
      </c>
      <c r="I412" t="s">
        <v>67</v>
      </c>
      <c r="J412" t="s">
        <v>68</v>
      </c>
      <c r="K412" t="s">
        <v>88</v>
      </c>
      <c r="L412" t="s">
        <v>119</v>
      </c>
      <c r="N412" t="s">
        <v>90</v>
      </c>
      <c r="O412" t="s">
        <v>91</v>
      </c>
      <c r="P412" t="s">
        <v>2375</v>
      </c>
      <c r="R412" t="s">
        <v>2376</v>
      </c>
      <c r="U412" t="s">
        <v>2377</v>
      </c>
      <c r="V412" t="s">
        <v>117</v>
      </c>
      <c r="W412">
        <v>47283</v>
      </c>
      <c r="X412" t="s">
        <v>2378</v>
      </c>
      <c r="Y412" t="s">
        <v>2379</v>
      </c>
      <c r="Z412">
        <v>6.72</v>
      </c>
      <c r="AB412" t="s">
        <v>97</v>
      </c>
      <c r="AC412" t="s">
        <v>98</v>
      </c>
      <c r="AE412" s="3"/>
      <c r="AF412" s="3"/>
      <c r="AG412">
        <v>0</v>
      </c>
      <c r="AH412" t="s">
        <v>82</v>
      </c>
      <c r="AI412" s="18">
        <v>0</v>
      </c>
      <c r="AJ412">
        <v>0</v>
      </c>
      <c r="AK412">
        <v>0</v>
      </c>
      <c r="AM412" s="19" t="s">
        <v>82</v>
      </c>
      <c r="AN412">
        <v>0</v>
      </c>
      <c r="AO412">
        <v>0</v>
      </c>
      <c r="AP412">
        <v>0</v>
      </c>
      <c r="AR412" s="19" t="s">
        <v>82</v>
      </c>
      <c r="AS412">
        <v>0</v>
      </c>
      <c r="AT412" s="20">
        <f>IF(t_ExtractAll[[#This Row],[Currency]]="GBP",t_ExtractAll[[#This Row],[Claimed Amount]]*$BD$2,IF(t_ExtractAll[[#This Row],[Currency]]="USD",t_ExtractAll[[#This Row],[Claimed Amount]]*$BD$3,IF(t_ExtractAll[[#This Row],[Currency]]="MXN",t_ExtractAll[[#This Row],[Claimed Amount]]*$BD$4,t_ExtractAll[[#This Row],[Claimed Amount]])))</f>
        <v>0</v>
      </c>
      <c r="AU412" s="20">
        <f>IF(t_ExtractAll[[#This Row],[Currency2]]="GBP",t_ExtractAll[[#This Row],[Accruals Plant]]*$BD$2,IF(t_ExtractAll[[#This Row],[Currency2]]="USD",t_ExtractAll[[#This Row],[Accruals Plant]]*$BD$3,IF(t_ExtractAll[[#This Row],[Currency2]]="MXN",t_ExtractAll[[#This Row],[Accruals Plant]]*$BD$4,t_ExtractAll[[#This Row],[Accruals Plant]])))</f>
        <v>0</v>
      </c>
      <c r="AV412" s="20">
        <f>IF(t_ExtractAll[[#This Row],[IMD_Currency]]="GBP",t_ExtractAll[[#This Row],[Accruals ABII]]*$BD$2,IF(t_ExtractAll[[#This Row],[IMD_Currency]]="USD",t_ExtractAll[[#This Row],[Accruals ABII]]*$BD$3,t_ExtractAll[[#This Row],[Accruals ABII]]))</f>
        <v>0</v>
      </c>
      <c r="AW4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2" s="20">
        <f>IF(t_ExtractAll[[#This Row],[IMD_Currency]]="GBP",t_ExtractAll[[#This Row],[Amount Accepted (ABII)]]*$BD$2,IF(t_ExtractAll[[#This Row],[IMD_Currency]]="USD",t_ExtractAll[[#This Row],[Amount Accepted (ABII)]]*$BD$3,t_ExtractAll[[#This Row],[Amount Accepted (ABII)]]))</f>
        <v>0</v>
      </c>
      <c r="AY412" s="20">
        <f>IF((t_ExtractAll[[#This Row],[Amount Accepted ABII '[EUR']]]-t_ExtractAll[[#This Row],[Amount Accepted Plant '[EUR']]])&lt;0,0,t_ExtractAll[[#This Row],[Amount Accepted ABII '[EUR']]]-t_ExtractAll[[#This Row],[Amount Accepted Plant '[EUR']]])</f>
        <v>0</v>
      </c>
      <c r="AZ4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3" spans="1:52" ht="14.25" hidden="1" customHeight="1" x14ac:dyDescent="0.25">
      <c r="A413" t="s">
        <v>2380</v>
      </c>
      <c r="B413" s="16">
        <v>42482</v>
      </c>
      <c r="C413" s="16">
        <v>42586</v>
      </c>
      <c r="D413" s="16">
        <v>42586</v>
      </c>
      <c r="E413">
        <v>2016373</v>
      </c>
      <c r="F413" t="s">
        <v>64</v>
      </c>
      <c r="G413" t="s">
        <v>85</v>
      </c>
      <c r="H413" t="s">
        <v>86</v>
      </c>
      <c r="I413" t="s">
        <v>87</v>
      </c>
      <c r="J413" t="s">
        <v>68</v>
      </c>
      <c r="K413" t="s">
        <v>69</v>
      </c>
      <c r="L413" t="s">
        <v>546</v>
      </c>
      <c r="N413" t="s">
        <v>90</v>
      </c>
      <c r="O413" t="s">
        <v>121</v>
      </c>
      <c r="P413" t="s">
        <v>2381</v>
      </c>
      <c r="Q413">
        <v>8385512</v>
      </c>
      <c r="R413" t="s">
        <v>2382</v>
      </c>
      <c r="S413">
        <v>80377559</v>
      </c>
      <c r="T413" t="s">
        <v>2383</v>
      </c>
      <c r="U413" t="s">
        <v>933</v>
      </c>
      <c r="V413" t="s">
        <v>76</v>
      </c>
      <c r="W413">
        <v>44801</v>
      </c>
      <c r="X413" t="s">
        <v>1338</v>
      </c>
      <c r="Y413" t="s">
        <v>1605</v>
      </c>
      <c r="Z413">
        <v>6.6528</v>
      </c>
      <c r="AB413" t="s">
        <v>79</v>
      </c>
      <c r="AC413" t="s">
        <v>127</v>
      </c>
      <c r="AD413" t="s">
        <v>2384</v>
      </c>
      <c r="AE413" s="3"/>
      <c r="AF413" s="3"/>
      <c r="AG413">
        <v>427.21</v>
      </c>
      <c r="AH413" t="s">
        <v>82</v>
      </c>
      <c r="AI413" s="18">
        <v>0</v>
      </c>
      <c r="AJ413">
        <v>0</v>
      </c>
      <c r="AK413">
        <v>0</v>
      </c>
      <c r="AL413">
        <v>0</v>
      </c>
      <c r="AM413" s="19" t="s">
        <v>82</v>
      </c>
      <c r="AN413">
        <v>427.21</v>
      </c>
      <c r="AO413">
        <v>0</v>
      </c>
      <c r="AP413">
        <v>427.21</v>
      </c>
      <c r="AQ413">
        <v>427.21</v>
      </c>
      <c r="AR413" s="19" t="s">
        <v>82</v>
      </c>
      <c r="AS413">
        <v>0</v>
      </c>
      <c r="AT413" s="20">
        <f>IF(t_ExtractAll[[#This Row],[Currency]]="GBP",t_ExtractAll[[#This Row],[Claimed Amount]]*$BD$2,IF(t_ExtractAll[[#This Row],[Currency]]="USD",t_ExtractAll[[#This Row],[Claimed Amount]]*$BD$3,IF(t_ExtractAll[[#This Row],[Currency]]="MXN",t_ExtractAll[[#This Row],[Claimed Amount]]*$BD$4,t_ExtractAll[[#This Row],[Claimed Amount]])))</f>
        <v>427.21</v>
      </c>
      <c r="AU413" s="20">
        <f>IF(t_ExtractAll[[#This Row],[Currency2]]="GBP",t_ExtractAll[[#This Row],[Accruals Plant]]*$BD$2,IF(t_ExtractAll[[#This Row],[Currency2]]="USD",t_ExtractAll[[#This Row],[Accruals Plant]]*$BD$3,IF(t_ExtractAll[[#This Row],[Currency2]]="MXN",t_ExtractAll[[#This Row],[Accruals Plant]]*$BD$4,t_ExtractAll[[#This Row],[Accruals Plant]])))</f>
        <v>427.21</v>
      </c>
      <c r="AV413" s="20">
        <f>IF(t_ExtractAll[[#This Row],[IMD_Currency]]="GBP",t_ExtractAll[[#This Row],[Accruals ABII]]*$BD$2,IF(t_ExtractAll[[#This Row],[IMD_Currency]]="USD",t_ExtractAll[[#This Row],[Accruals ABII]]*$BD$3,t_ExtractAll[[#This Row],[Accruals ABII]]))</f>
        <v>0</v>
      </c>
      <c r="AW413" s="20">
        <f>IF(t_ExtractAll[[#This Row],[Currency2]]="GBP",t_ExtractAll[[#This Row],[PlantAmountAccepted]]*$BD$2,IF(t_ExtractAll[[#This Row],[Currency2]]="USD",t_ExtractAll[[#This Row],[PlantAmountAccepted]]*$BD$3,IF(t_ExtractAll[[#This Row],[Currency2]]="MXN",t_ExtractAll[[#This Row],[PlantAmountAccepted]]*$BD$4,t_ExtractAll[[#This Row],[PlantAmountAccepted]])))</f>
        <v>427.21</v>
      </c>
      <c r="AX413" s="20">
        <f>IF(t_ExtractAll[[#This Row],[IMD_Currency]]="GBP",t_ExtractAll[[#This Row],[Amount Accepted (ABII)]]*$BD$2,IF(t_ExtractAll[[#This Row],[IMD_Currency]]="USD",t_ExtractAll[[#This Row],[Amount Accepted (ABII)]]*$BD$3,t_ExtractAll[[#This Row],[Amount Accepted (ABII)]]))</f>
        <v>0</v>
      </c>
      <c r="AY413" s="20">
        <f>IF((t_ExtractAll[[#This Row],[Amount Accepted ABII '[EUR']]]-t_ExtractAll[[#This Row],[Amount Accepted Plant '[EUR']]])&lt;0,0,t_ExtractAll[[#This Row],[Amount Accepted ABII '[EUR']]]-t_ExtractAll[[#This Row],[Amount Accepted Plant '[EUR']]])</f>
        <v>0</v>
      </c>
      <c r="AZ4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14" spans="1:52" ht="14.25" hidden="1" customHeight="1" x14ac:dyDescent="0.25">
      <c r="A414" t="s">
        <v>2385</v>
      </c>
      <c r="B414" s="16">
        <v>42482</v>
      </c>
      <c r="C414" s="16">
        <v>42642</v>
      </c>
      <c r="D414" s="16">
        <v>42642</v>
      </c>
      <c r="E414">
        <v>2016377</v>
      </c>
      <c r="F414" t="s">
        <v>64</v>
      </c>
      <c r="G414" t="s">
        <v>85</v>
      </c>
      <c r="H414" t="s">
        <v>86</v>
      </c>
      <c r="I414" t="s">
        <v>87</v>
      </c>
      <c r="J414" t="s">
        <v>68</v>
      </c>
      <c r="K414" t="s">
        <v>88</v>
      </c>
      <c r="L414" t="s">
        <v>130</v>
      </c>
      <c r="N414" t="s">
        <v>90</v>
      </c>
      <c r="O414" t="s">
        <v>131</v>
      </c>
      <c r="P414" s="3" t="s">
        <v>2386</v>
      </c>
      <c r="Q414">
        <v>8322902</v>
      </c>
      <c r="R414" t="s">
        <v>2387</v>
      </c>
      <c r="S414">
        <v>80351867</v>
      </c>
      <c r="T414" t="s">
        <v>2388</v>
      </c>
      <c r="U414" t="s">
        <v>933</v>
      </c>
      <c r="V414" t="s">
        <v>76</v>
      </c>
      <c r="W414">
        <v>48525</v>
      </c>
      <c r="X414" t="s">
        <v>2389</v>
      </c>
      <c r="Y414" t="s">
        <v>736</v>
      </c>
      <c r="Z414">
        <v>2.7263999999999999</v>
      </c>
      <c r="AB414" t="s">
        <v>97</v>
      </c>
      <c r="AC414" t="s">
        <v>98</v>
      </c>
      <c r="AD414" s="3" t="s">
        <v>2390</v>
      </c>
      <c r="AE414" s="3"/>
      <c r="AF414" s="3"/>
      <c r="AG414">
        <v>238.95</v>
      </c>
      <c r="AH414" t="s">
        <v>100</v>
      </c>
      <c r="AI414" s="18">
        <v>0</v>
      </c>
      <c r="AJ414">
        <v>0</v>
      </c>
      <c r="AK414">
        <v>0</v>
      </c>
      <c r="AM414" s="19" t="s">
        <v>82</v>
      </c>
      <c r="AN414">
        <v>238.95</v>
      </c>
      <c r="AO414">
        <v>0</v>
      </c>
      <c r="AP414">
        <v>238.95</v>
      </c>
      <c r="AR414" s="19" t="s">
        <v>100</v>
      </c>
      <c r="AS414">
        <v>0</v>
      </c>
      <c r="AT414" s="20">
        <f>IF(t_ExtractAll[[#This Row],[Currency]]="GBP",t_ExtractAll[[#This Row],[Claimed Amount]]*$BD$2,IF(t_ExtractAll[[#This Row],[Currency]]="USD",t_ExtractAll[[#This Row],[Claimed Amount]]*$BD$3,IF(t_ExtractAll[[#This Row],[Currency]]="MXN",t_ExtractAll[[#This Row],[Claimed Amount]]*$BD$4,t_ExtractAll[[#This Row],[Claimed Amount]])))</f>
        <v>218.61535499999999</v>
      </c>
      <c r="AU414" s="20">
        <f>IF(t_ExtractAll[[#This Row],[Currency2]]="GBP",t_ExtractAll[[#This Row],[Accruals Plant]]*$BD$2,IF(t_ExtractAll[[#This Row],[Currency2]]="USD",t_ExtractAll[[#This Row],[Accruals Plant]]*$BD$3,IF(t_ExtractAll[[#This Row],[Currency2]]="MXN",t_ExtractAll[[#This Row],[Accruals Plant]]*$BD$4,t_ExtractAll[[#This Row],[Accruals Plant]])))</f>
        <v>218.61535499999999</v>
      </c>
      <c r="AV414" s="20">
        <f>IF(t_ExtractAll[[#This Row],[IMD_Currency]]="GBP",t_ExtractAll[[#This Row],[Accruals ABII]]*$BD$2,IF(t_ExtractAll[[#This Row],[IMD_Currency]]="USD",t_ExtractAll[[#This Row],[Accruals ABII]]*$BD$3,t_ExtractAll[[#This Row],[Accruals ABII]]))</f>
        <v>0</v>
      </c>
      <c r="AW4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4" s="20">
        <f>IF(t_ExtractAll[[#This Row],[IMD_Currency]]="GBP",t_ExtractAll[[#This Row],[Amount Accepted (ABII)]]*$BD$2,IF(t_ExtractAll[[#This Row],[IMD_Currency]]="USD",t_ExtractAll[[#This Row],[Amount Accepted (ABII)]]*$BD$3,t_ExtractAll[[#This Row],[Amount Accepted (ABII)]]))</f>
        <v>0</v>
      </c>
      <c r="AY414" s="20">
        <f>IF((t_ExtractAll[[#This Row],[Amount Accepted ABII '[EUR']]]-t_ExtractAll[[#This Row],[Amount Accepted Plant '[EUR']]])&lt;0,0,t_ExtractAll[[#This Row],[Amount Accepted ABII '[EUR']]]-t_ExtractAll[[#This Row],[Amount Accepted Plant '[EUR']]])</f>
        <v>0</v>
      </c>
      <c r="AZ4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415" spans="1:52" ht="14.25" hidden="1" customHeight="1" x14ac:dyDescent="0.25">
      <c r="A415" t="s">
        <v>2391</v>
      </c>
      <c r="B415" s="16">
        <v>42485</v>
      </c>
      <c r="C415" s="16">
        <v>42631</v>
      </c>
      <c r="D415" s="16">
        <v>42631</v>
      </c>
      <c r="E415">
        <v>2016376</v>
      </c>
      <c r="F415" t="s">
        <v>64</v>
      </c>
      <c r="G415" t="s">
        <v>2392</v>
      </c>
      <c r="H415" t="s">
        <v>86</v>
      </c>
      <c r="I415" t="s">
        <v>2393</v>
      </c>
      <c r="J415" t="s">
        <v>68</v>
      </c>
      <c r="K415" t="s">
        <v>69</v>
      </c>
      <c r="L415" t="s">
        <v>130</v>
      </c>
      <c r="N415" t="s">
        <v>90</v>
      </c>
      <c r="O415" t="s">
        <v>131</v>
      </c>
      <c r="P415" s="3" t="s">
        <v>2394</v>
      </c>
      <c r="Q415">
        <v>8069701</v>
      </c>
      <c r="R415">
        <v>41038</v>
      </c>
      <c r="S415">
        <v>80329192</v>
      </c>
      <c r="T415" t="s">
        <v>2395</v>
      </c>
      <c r="U415" t="s">
        <v>75</v>
      </c>
      <c r="V415" t="s">
        <v>76</v>
      </c>
      <c r="W415">
        <v>50878</v>
      </c>
      <c r="X415" t="s">
        <v>2396</v>
      </c>
      <c r="Y415" t="s">
        <v>509</v>
      </c>
      <c r="Z415">
        <v>10.224</v>
      </c>
      <c r="AB415" t="s">
        <v>97</v>
      </c>
      <c r="AC415" t="s">
        <v>98</v>
      </c>
      <c r="AD415" s="3" t="s">
        <v>2397</v>
      </c>
      <c r="AE415" s="3"/>
      <c r="AF415" s="3"/>
      <c r="AG415">
        <v>499.84</v>
      </c>
      <c r="AH415" t="s">
        <v>100</v>
      </c>
      <c r="AI415" s="18">
        <v>0</v>
      </c>
      <c r="AJ415">
        <v>0</v>
      </c>
      <c r="AK415">
        <v>0</v>
      </c>
      <c r="AL415">
        <v>0</v>
      </c>
      <c r="AM415" s="19" t="s">
        <v>82</v>
      </c>
      <c r="AN415">
        <v>499.84</v>
      </c>
      <c r="AO415">
        <v>0</v>
      </c>
      <c r="AP415">
        <v>499.84</v>
      </c>
      <c r="AQ415">
        <v>499.84</v>
      </c>
      <c r="AR415" s="19" t="s">
        <v>100</v>
      </c>
      <c r="AS415">
        <v>0</v>
      </c>
      <c r="AT415" s="20">
        <f>IF(t_ExtractAll[[#This Row],[Currency]]="GBP",t_ExtractAll[[#This Row],[Claimed Amount]]*$BD$2,IF(t_ExtractAll[[#This Row],[Currency]]="USD",t_ExtractAll[[#This Row],[Claimed Amount]]*$BD$3,IF(t_ExtractAll[[#This Row],[Currency]]="MXN",t_ExtractAll[[#This Row],[Claimed Amount]]*$BD$4,t_ExtractAll[[#This Row],[Claimed Amount]])))</f>
        <v>457.30361599999998</v>
      </c>
      <c r="AU415" s="20">
        <f>IF(t_ExtractAll[[#This Row],[Currency2]]="GBP",t_ExtractAll[[#This Row],[Accruals Plant]]*$BD$2,IF(t_ExtractAll[[#This Row],[Currency2]]="USD",t_ExtractAll[[#This Row],[Accruals Plant]]*$BD$3,IF(t_ExtractAll[[#This Row],[Currency2]]="MXN",t_ExtractAll[[#This Row],[Accruals Plant]]*$BD$4,t_ExtractAll[[#This Row],[Accruals Plant]])))</f>
        <v>457.30361599999998</v>
      </c>
      <c r="AV415" s="20">
        <f>IF(t_ExtractAll[[#This Row],[IMD_Currency]]="GBP",t_ExtractAll[[#This Row],[Accruals ABII]]*$BD$2,IF(t_ExtractAll[[#This Row],[IMD_Currency]]="USD",t_ExtractAll[[#This Row],[Accruals ABII]]*$BD$3,t_ExtractAll[[#This Row],[Accruals ABII]]))</f>
        <v>0</v>
      </c>
      <c r="AW415" s="20">
        <f>IF(t_ExtractAll[[#This Row],[Currency2]]="GBP",t_ExtractAll[[#This Row],[PlantAmountAccepted]]*$BD$2,IF(t_ExtractAll[[#This Row],[Currency2]]="USD",t_ExtractAll[[#This Row],[PlantAmountAccepted]]*$BD$3,IF(t_ExtractAll[[#This Row],[Currency2]]="MXN",t_ExtractAll[[#This Row],[PlantAmountAccepted]]*$BD$4,t_ExtractAll[[#This Row],[PlantAmountAccepted]])))</f>
        <v>457.30361599999998</v>
      </c>
      <c r="AX415" s="20">
        <f>IF(t_ExtractAll[[#This Row],[IMD_Currency]]="GBP",t_ExtractAll[[#This Row],[Amount Accepted (ABII)]]*$BD$2,IF(t_ExtractAll[[#This Row],[IMD_Currency]]="USD",t_ExtractAll[[#This Row],[Amount Accepted (ABII)]]*$BD$3,t_ExtractAll[[#This Row],[Amount Accepted (ABII)]]))</f>
        <v>0</v>
      </c>
      <c r="AY415" s="20">
        <f>IF((t_ExtractAll[[#This Row],[Amount Accepted ABII '[EUR']]]-t_ExtractAll[[#This Row],[Amount Accepted Plant '[EUR']]])&lt;0,0,t_ExtractAll[[#This Row],[Amount Accepted ABII '[EUR']]]-t_ExtractAll[[#This Row],[Amount Accepted Plant '[EUR']]])</f>
        <v>0</v>
      </c>
      <c r="AZ4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16" spans="1:52" ht="14.25" hidden="1" customHeight="1" x14ac:dyDescent="0.25">
      <c r="A416" t="s">
        <v>2398</v>
      </c>
      <c r="B416" s="16">
        <v>42485</v>
      </c>
      <c r="C416" s="16">
        <v>42541</v>
      </c>
      <c r="D416" s="16">
        <v>42541</v>
      </c>
      <c r="E416">
        <v>2016378</v>
      </c>
      <c r="F416" t="s">
        <v>64</v>
      </c>
      <c r="G416" t="s">
        <v>615</v>
      </c>
      <c r="H416" t="s">
        <v>273</v>
      </c>
      <c r="I416" t="s">
        <v>616</v>
      </c>
      <c r="J416" t="s">
        <v>118</v>
      </c>
      <c r="K416" t="s">
        <v>88</v>
      </c>
      <c r="L416" t="s">
        <v>139</v>
      </c>
      <c r="N416" t="s">
        <v>90</v>
      </c>
      <c r="O416" t="s">
        <v>331</v>
      </c>
      <c r="P416" s="3" t="s">
        <v>2399</v>
      </c>
      <c r="Q416">
        <v>8474295</v>
      </c>
      <c r="R416">
        <v>20160315</v>
      </c>
      <c r="U416" t="s">
        <v>182</v>
      </c>
      <c r="V416" t="s">
        <v>145</v>
      </c>
      <c r="W416">
        <v>48710</v>
      </c>
      <c r="X416" t="s">
        <v>378</v>
      </c>
      <c r="Y416" t="s">
        <v>1283</v>
      </c>
      <c r="Z416">
        <v>11.4048</v>
      </c>
      <c r="AB416" t="s">
        <v>79</v>
      </c>
      <c r="AC416" t="s">
        <v>127</v>
      </c>
      <c r="AD416" t="s">
        <v>2400</v>
      </c>
      <c r="AE416" s="3"/>
      <c r="AF416" s="3"/>
      <c r="AG416">
        <v>1792.8</v>
      </c>
      <c r="AH416" t="s">
        <v>82</v>
      </c>
      <c r="AI416" s="18">
        <v>1792.8</v>
      </c>
      <c r="AJ416">
        <v>0</v>
      </c>
      <c r="AK416">
        <v>1792.8</v>
      </c>
      <c r="AM416" s="19" t="s">
        <v>82</v>
      </c>
      <c r="AN416">
        <v>0</v>
      </c>
      <c r="AO416">
        <v>0</v>
      </c>
      <c r="AP416">
        <v>0</v>
      </c>
      <c r="AR416" s="19" t="s">
        <v>82</v>
      </c>
      <c r="AS416">
        <v>0</v>
      </c>
      <c r="AT416" s="20">
        <f>IF(t_ExtractAll[[#This Row],[Currency]]="GBP",t_ExtractAll[[#This Row],[Claimed Amount]]*$BD$2,IF(t_ExtractAll[[#This Row],[Currency]]="USD",t_ExtractAll[[#This Row],[Claimed Amount]]*$BD$3,IF(t_ExtractAll[[#This Row],[Currency]]="MXN",t_ExtractAll[[#This Row],[Claimed Amount]]*$BD$4,t_ExtractAll[[#This Row],[Claimed Amount]])))</f>
        <v>1792.8</v>
      </c>
      <c r="AU416" s="20">
        <f>IF(t_ExtractAll[[#This Row],[Currency2]]="GBP",t_ExtractAll[[#This Row],[Accruals Plant]]*$BD$2,IF(t_ExtractAll[[#This Row],[Currency2]]="USD",t_ExtractAll[[#This Row],[Accruals Plant]]*$BD$3,IF(t_ExtractAll[[#This Row],[Currency2]]="MXN",t_ExtractAll[[#This Row],[Accruals Plant]]*$BD$4,t_ExtractAll[[#This Row],[Accruals Plant]])))</f>
        <v>0</v>
      </c>
      <c r="AV416" s="20">
        <f>IF(t_ExtractAll[[#This Row],[IMD_Currency]]="GBP",t_ExtractAll[[#This Row],[Accruals ABII]]*$BD$2,IF(t_ExtractAll[[#This Row],[IMD_Currency]]="USD",t_ExtractAll[[#This Row],[Accruals ABII]]*$BD$3,t_ExtractAll[[#This Row],[Accruals ABII]]))</f>
        <v>1792.8</v>
      </c>
      <c r="AW4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6" s="20">
        <f>IF(t_ExtractAll[[#This Row],[IMD_Currency]]="GBP",t_ExtractAll[[#This Row],[Amount Accepted (ABII)]]*$BD$2,IF(t_ExtractAll[[#This Row],[IMD_Currency]]="USD",t_ExtractAll[[#This Row],[Amount Accepted (ABII)]]*$BD$3,t_ExtractAll[[#This Row],[Amount Accepted (ABII)]]))</f>
        <v>0</v>
      </c>
      <c r="AY416" s="20">
        <f>IF((t_ExtractAll[[#This Row],[Amount Accepted ABII '[EUR']]]-t_ExtractAll[[#This Row],[Amount Accepted Plant '[EUR']]])&lt;0,0,t_ExtractAll[[#This Row],[Amount Accepted ABII '[EUR']]]-t_ExtractAll[[#This Row],[Amount Accepted Plant '[EUR']]])</f>
        <v>0</v>
      </c>
      <c r="AZ4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17" spans="1:52" ht="14.25" hidden="1" customHeight="1" x14ac:dyDescent="0.25">
      <c r="A417" t="s">
        <v>2401</v>
      </c>
      <c r="B417" s="16">
        <v>42485</v>
      </c>
      <c r="C417" s="16">
        <v>42557</v>
      </c>
      <c r="D417" s="16">
        <v>42557</v>
      </c>
      <c r="E417">
        <v>2016374</v>
      </c>
      <c r="F417" t="s">
        <v>64</v>
      </c>
      <c r="G417" t="s">
        <v>567</v>
      </c>
      <c r="H417" t="s">
        <v>86</v>
      </c>
      <c r="I417" t="s">
        <v>568</v>
      </c>
      <c r="J417" t="s">
        <v>68</v>
      </c>
      <c r="K417" t="s">
        <v>88</v>
      </c>
      <c r="L417" t="s">
        <v>160</v>
      </c>
      <c r="N417" t="s">
        <v>161</v>
      </c>
      <c r="O417" t="s">
        <v>91</v>
      </c>
      <c r="Q417">
        <v>8086766</v>
      </c>
      <c r="R417">
        <v>4502273448</v>
      </c>
      <c r="S417">
        <v>80339468</v>
      </c>
      <c r="T417" t="s">
        <v>2402</v>
      </c>
      <c r="U417" t="s">
        <v>933</v>
      </c>
      <c r="V417" t="s">
        <v>76</v>
      </c>
      <c r="W417">
        <v>45301</v>
      </c>
      <c r="X417" t="s">
        <v>2403</v>
      </c>
      <c r="Y417" t="s">
        <v>2404</v>
      </c>
      <c r="Z417">
        <v>329.12759999999997</v>
      </c>
      <c r="AB417" t="s">
        <v>97</v>
      </c>
      <c r="AC417" t="s">
        <v>98</v>
      </c>
      <c r="AD417" t="s">
        <v>2405</v>
      </c>
      <c r="AE417" s="3"/>
      <c r="AF417" s="3"/>
      <c r="AG417">
        <v>0</v>
      </c>
      <c r="AH417" t="s">
        <v>82</v>
      </c>
      <c r="AI417" s="18">
        <v>0</v>
      </c>
      <c r="AJ417">
        <v>0</v>
      </c>
      <c r="AK417">
        <v>0</v>
      </c>
      <c r="AM417" s="19" t="s">
        <v>82</v>
      </c>
      <c r="AN417">
        <v>0</v>
      </c>
      <c r="AO417">
        <v>0</v>
      </c>
      <c r="AP417">
        <v>0</v>
      </c>
      <c r="AR417" s="19" t="s">
        <v>82</v>
      </c>
      <c r="AS417">
        <v>0</v>
      </c>
      <c r="AT417" s="20">
        <f>IF(t_ExtractAll[[#This Row],[Currency]]="GBP",t_ExtractAll[[#This Row],[Claimed Amount]]*$BD$2,IF(t_ExtractAll[[#This Row],[Currency]]="USD",t_ExtractAll[[#This Row],[Claimed Amount]]*$BD$3,IF(t_ExtractAll[[#This Row],[Currency]]="MXN",t_ExtractAll[[#This Row],[Claimed Amount]]*$BD$4,t_ExtractAll[[#This Row],[Claimed Amount]])))</f>
        <v>0</v>
      </c>
      <c r="AU417" s="20">
        <f>IF(t_ExtractAll[[#This Row],[Currency2]]="GBP",t_ExtractAll[[#This Row],[Accruals Plant]]*$BD$2,IF(t_ExtractAll[[#This Row],[Currency2]]="USD",t_ExtractAll[[#This Row],[Accruals Plant]]*$BD$3,IF(t_ExtractAll[[#This Row],[Currency2]]="MXN",t_ExtractAll[[#This Row],[Accruals Plant]]*$BD$4,t_ExtractAll[[#This Row],[Accruals Plant]])))</f>
        <v>0</v>
      </c>
      <c r="AV417" s="20">
        <f>IF(t_ExtractAll[[#This Row],[IMD_Currency]]="GBP",t_ExtractAll[[#This Row],[Accruals ABII]]*$BD$2,IF(t_ExtractAll[[#This Row],[IMD_Currency]]="USD",t_ExtractAll[[#This Row],[Accruals ABII]]*$BD$3,t_ExtractAll[[#This Row],[Accruals ABII]]))</f>
        <v>0</v>
      </c>
      <c r="AW4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7" s="20">
        <f>IF(t_ExtractAll[[#This Row],[IMD_Currency]]="GBP",t_ExtractAll[[#This Row],[Amount Accepted (ABII)]]*$BD$2,IF(t_ExtractAll[[#This Row],[IMD_Currency]]="USD",t_ExtractAll[[#This Row],[Amount Accepted (ABII)]]*$BD$3,t_ExtractAll[[#This Row],[Amount Accepted (ABII)]]))</f>
        <v>0</v>
      </c>
      <c r="AY417" s="20">
        <f>IF((t_ExtractAll[[#This Row],[Amount Accepted ABII '[EUR']]]-t_ExtractAll[[#This Row],[Amount Accepted Plant '[EUR']]])&lt;0,0,t_ExtractAll[[#This Row],[Amount Accepted ABII '[EUR']]]-t_ExtractAll[[#This Row],[Amount Accepted Plant '[EUR']]])</f>
        <v>0</v>
      </c>
      <c r="AZ4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8" spans="1:52" ht="14.25" hidden="1" customHeight="1" x14ac:dyDescent="0.25">
      <c r="A418" t="s">
        <v>2406</v>
      </c>
      <c r="B418" s="16">
        <v>42485</v>
      </c>
      <c r="C418" s="16">
        <v>42557</v>
      </c>
      <c r="D418" s="16">
        <v>42557</v>
      </c>
      <c r="E418">
        <v>2016375</v>
      </c>
      <c r="F418" t="s">
        <v>64</v>
      </c>
      <c r="G418" t="s">
        <v>567</v>
      </c>
      <c r="H418" t="s">
        <v>86</v>
      </c>
      <c r="I418" t="s">
        <v>568</v>
      </c>
      <c r="J418" t="s">
        <v>68</v>
      </c>
      <c r="K418" t="s">
        <v>88</v>
      </c>
      <c r="L418" t="s">
        <v>160</v>
      </c>
      <c r="N418" t="s">
        <v>161</v>
      </c>
      <c r="O418" t="s">
        <v>91</v>
      </c>
      <c r="P418" t="s">
        <v>2407</v>
      </c>
      <c r="Q418">
        <v>8086840</v>
      </c>
      <c r="R418">
        <v>4502273447</v>
      </c>
      <c r="S418">
        <v>403800631</v>
      </c>
      <c r="T418" t="s">
        <v>2408</v>
      </c>
      <c r="U418" t="s">
        <v>75</v>
      </c>
      <c r="V418" t="s">
        <v>76</v>
      </c>
      <c r="W418">
        <v>45610</v>
      </c>
      <c r="X418" t="s">
        <v>2409</v>
      </c>
      <c r="Y418" t="s">
        <v>2193</v>
      </c>
      <c r="Z418">
        <v>18.403199999999998</v>
      </c>
      <c r="AB418" t="s">
        <v>97</v>
      </c>
      <c r="AC418" t="s">
        <v>98</v>
      </c>
      <c r="AD418" t="s">
        <v>2410</v>
      </c>
      <c r="AE418" s="3"/>
      <c r="AF418" s="3"/>
      <c r="AG418">
        <v>0</v>
      </c>
      <c r="AH418" t="s">
        <v>82</v>
      </c>
      <c r="AI418" s="18">
        <v>0</v>
      </c>
      <c r="AJ418">
        <v>0</v>
      </c>
      <c r="AK418">
        <v>0</v>
      </c>
      <c r="AM418" s="19" t="s">
        <v>82</v>
      </c>
      <c r="AN418">
        <v>0</v>
      </c>
      <c r="AO418">
        <v>0</v>
      </c>
      <c r="AP418">
        <v>0</v>
      </c>
      <c r="AR418" s="19" t="s">
        <v>82</v>
      </c>
      <c r="AS418">
        <v>0</v>
      </c>
      <c r="AT418" s="20">
        <f>IF(t_ExtractAll[[#This Row],[Currency]]="GBP",t_ExtractAll[[#This Row],[Claimed Amount]]*$BD$2,IF(t_ExtractAll[[#This Row],[Currency]]="USD",t_ExtractAll[[#This Row],[Claimed Amount]]*$BD$3,IF(t_ExtractAll[[#This Row],[Currency]]="MXN",t_ExtractAll[[#This Row],[Claimed Amount]]*$BD$4,t_ExtractAll[[#This Row],[Claimed Amount]])))</f>
        <v>0</v>
      </c>
      <c r="AU418" s="20">
        <f>IF(t_ExtractAll[[#This Row],[Currency2]]="GBP",t_ExtractAll[[#This Row],[Accruals Plant]]*$BD$2,IF(t_ExtractAll[[#This Row],[Currency2]]="USD",t_ExtractAll[[#This Row],[Accruals Plant]]*$BD$3,IF(t_ExtractAll[[#This Row],[Currency2]]="MXN",t_ExtractAll[[#This Row],[Accruals Plant]]*$BD$4,t_ExtractAll[[#This Row],[Accruals Plant]])))</f>
        <v>0</v>
      </c>
      <c r="AV418" s="20">
        <f>IF(t_ExtractAll[[#This Row],[IMD_Currency]]="GBP",t_ExtractAll[[#This Row],[Accruals ABII]]*$BD$2,IF(t_ExtractAll[[#This Row],[IMD_Currency]]="USD",t_ExtractAll[[#This Row],[Accruals ABII]]*$BD$3,t_ExtractAll[[#This Row],[Accruals ABII]]))</f>
        <v>0</v>
      </c>
      <c r="AW4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8" s="20">
        <f>IF(t_ExtractAll[[#This Row],[IMD_Currency]]="GBP",t_ExtractAll[[#This Row],[Amount Accepted (ABII)]]*$BD$2,IF(t_ExtractAll[[#This Row],[IMD_Currency]]="USD",t_ExtractAll[[#This Row],[Amount Accepted (ABII)]]*$BD$3,t_ExtractAll[[#This Row],[Amount Accepted (ABII)]]))</f>
        <v>0</v>
      </c>
      <c r="AY418" s="20">
        <f>IF((t_ExtractAll[[#This Row],[Amount Accepted ABII '[EUR']]]-t_ExtractAll[[#This Row],[Amount Accepted Plant '[EUR']]])&lt;0,0,t_ExtractAll[[#This Row],[Amount Accepted ABII '[EUR']]]-t_ExtractAll[[#This Row],[Amount Accepted Plant '[EUR']]])</f>
        <v>0</v>
      </c>
      <c r="AZ4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19" spans="1:52" ht="14.25" hidden="1" customHeight="1" x14ac:dyDescent="0.25">
      <c r="A419" t="s">
        <v>2411</v>
      </c>
      <c r="B419" s="16">
        <v>42486</v>
      </c>
      <c r="C419" s="16">
        <v>42493</v>
      </c>
      <c r="D419" s="16">
        <v>42494</v>
      </c>
      <c r="E419">
        <v>2016379</v>
      </c>
      <c r="F419" t="s">
        <v>64</v>
      </c>
      <c r="G419" t="s">
        <v>305</v>
      </c>
      <c r="H419" t="s">
        <v>306</v>
      </c>
      <c r="I419" t="s">
        <v>307</v>
      </c>
      <c r="J419" t="s">
        <v>118</v>
      </c>
      <c r="K419" t="s">
        <v>69</v>
      </c>
      <c r="L419" t="s">
        <v>308</v>
      </c>
      <c r="N419" t="s">
        <v>90</v>
      </c>
      <c r="O419" t="s">
        <v>121</v>
      </c>
      <c r="P419" s="3" t="s">
        <v>2412</v>
      </c>
      <c r="Q419">
        <v>8528693</v>
      </c>
      <c r="R419" t="s">
        <v>2413</v>
      </c>
      <c r="S419">
        <v>30597830</v>
      </c>
      <c r="U419" t="s">
        <v>341</v>
      </c>
      <c r="V419" t="s">
        <v>313</v>
      </c>
      <c r="W419">
        <v>35658</v>
      </c>
      <c r="X419" t="s">
        <v>342</v>
      </c>
      <c r="Y419" t="s">
        <v>350</v>
      </c>
      <c r="Z419">
        <v>0.12</v>
      </c>
      <c r="AB419" t="s">
        <v>79</v>
      </c>
      <c r="AC419" t="s">
        <v>127</v>
      </c>
      <c r="AD419" t="s">
        <v>2414</v>
      </c>
      <c r="AE419" s="3"/>
      <c r="AF419" s="3"/>
      <c r="AG419">
        <v>10.050000000000001</v>
      </c>
      <c r="AH419" t="s">
        <v>82</v>
      </c>
      <c r="AI419" s="18">
        <v>0</v>
      </c>
      <c r="AJ419">
        <v>0</v>
      </c>
      <c r="AK419">
        <v>0</v>
      </c>
      <c r="AL419">
        <v>0</v>
      </c>
      <c r="AM419" s="19" t="s">
        <v>82</v>
      </c>
      <c r="AN419">
        <v>0</v>
      </c>
      <c r="AO419">
        <v>0</v>
      </c>
      <c r="AP419">
        <v>0</v>
      </c>
      <c r="AQ419">
        <v>0</v>
      </c>
      <c r="AR419" s="19" t="s">
        <v>523</v>
      </c>
      <c r="AS419">
        <v>0</v>
      </c>
      <c r="AT419" s="20">
        <f>IF(t_ExtractAll[[#This Row],[Currency]]="GBP",t_ExtractAll[[#This Row],[Claimed Amount]]*$BD$2,IF(t_ExtractAll[[#This Row],[Currency]]="USD",t_ExtractAll[[#This Row],[Claimed Amount]]*$BD$3,IF(t_ExtractAll[[#This Row],[Currency]]="MXN",t_ExtractAll[[#This Row],[Claimed Amount]]*$BD$4,t_ExtractAll[[#This Row],[Claimed Amount]])))</f>
        <v>10.050000000000001</v>
      </c>
      <c r="AU419" s="20">
        <f>IF(t_ExtractAll[[#This Row],[Currency2]]="GBP",t_ExtractAll[[#This Row],[Accruals Plant]]*$BD$2,IF(t_ExtractAll[[#This Row],[Currency2]]="USD",t_ExtractAll[[#This Row],[Accruals Plant]]*$BD$3,IF(t_ExtractAll[[#This Row],[Currency2]]="MXN",t_ExtractAll[[#This Row],[Accruals Plant]]*$BD$4,t_ExtractAll[[#This Row],[Accruals Plant]])))</f>
        <v>0</v>
      </c>
      <c r="AV419" s="20">
        <f>IF(t_ExtractAll[[#This Row],[IMD_Currency]]="GBP",t_ExtractAll[[#This Row],[Accruals ABII]]*$BD$2,IF(t_ExtractAll[[#This Row],[IMD_Currency]]="USD",t_ExtractAll[[#This Row],[Accruals ABII]]*$BD$3,t_ExtractAll[[#This Row],[Accruals ABII]]))</f>
        <v>0</v>
      </c>
      <c r="AW4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19" s="20">
        <f>IF(t_ExtractAll[[#This Row],[IMD_Currency]]="GBP",t_ExtractAll[[#This Row],[Amount Accepted (ABII)]]*$BD$2,IF(t_ExtractAll[[#This Row],[IMD_Currency]]="USD",t_ExtractAll[[#This Row],[Amount Accepted (ABII)]]*$BD$3,t_ExtractAll[[#This Row],[Amount Accepted (ABII)]]))</f>
        <v>0</v>
      </c>
      <c r="AY419" s="20">
        <f>IF((t_ExtractAll[[#This Row],[Amount Accepted ABII '[EUR']]]-t_ExtractAll[[#This Row],[Amount Accepted Plant '[EUR']]])&lt;0,0,t_ExtractAll[[#This Row],[Amount Accepted ABII '[EUR']]]-t_ExtractAll[[#This Row],[Amount Accepted Plant '[EUR']]])</f>
        <v>0</v>
      </c>
      <c r="AZ4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0" spans="1:52" ht="14.25" hidden="1" customHeight="1" x14ac:dyDescent="0.25">
      <c r="A420" t="s">
        <v>2415</v>
      </c>
      <c r="B420" s="16">
        <v>42486</v>
      </c>
      <c r="C420" s="16">
        <v>42487</v>
      </c>
      <c r="D420" s="16">
        <v>42487</v>
      </c>
      <c r="E420">
        <v>2016380</v>
      </c>
      <c r="F420" t="s">
        <v>64</v>
      </c>
      <c r="G420" t="s">
        <v>305</v>
      </c>
      <c r="H420" t="s">
        <v>306</v>
      </c>
      <c r="I420" t="s">
        <v>307</v>
      </c>
      <c r="J420" t="s">
        <v>118</v>
      </c>
      <c r="K420" t="s">
        <v>69</v>
      </c>
      <c r="L420" t="s">
        <v>2063</v>
      </c>
      <c r="N420" t="s">
        <v>90</v>
      </c>
      <c r="O420" t="s">
        <v>91</v>
      </c>
      <c r="P420" s="3" t="s">
        <v>2416</v>
      </c>
      <c r="Q420">
        <v>8528694</v>
      </c>
      <c r="R420" t="s">
        <v>2417</v>
      </c>
      <c r="S420">
        <v>30596661</v>
      </c>
      <c r="U420" t="s">
        <v>341</v>
      </c>
      <c r="V420" t="s">
        <v>313</v>
      </c>
      <c r="W420">
        <v>35658</v>
      </c>
      <c r="X420" t="s">
        <v>342</v>
      </c>
      <c r="Y420" t="s">
        <v>2418</v>
      </c>
      <c r="Z420">
        <v>43.2</v>
      </c>
      <c r="AB420" t="s">
        <v>97</v>
      </c>
      <c r="AC420" t="s">
        <v>98</v>
      </c>
      <c r="AE420" s="3"/>
      <c r="AF420" s="3"/>
      <c r="AG420">
        <v>0</v>
      </c>
      <c r="AH420" t="s">
        <v>82</v>
      </c>
      <c r="AI420" s="18">
        <v>0</v>
      </c>
      <c r="AJ420">
        <v>0</v>
      </c>
      <c r="AK420">
        <v>0</v>
      </c>
      <c r="AL420">
        <v>0</v>
      </c>
      <c r="AM420" s="19" t="s">
        <v>82</v>
      </c>
      <c r="AN420">
        <v>0</v>
      </c>
      <c r="AO420">
        <v>0</v>
      </c>
      <c r="AP420">
        <v>0</v>
      </c>
      <c r="AQ420">
        <v>0</v>
      </c>
      <c r="AR420" s="19" t="s">
        <v>82</v>
      </c>
      <c r="AS420">
        <v>0</v>
      </c>
      <c r="AT420" s="20">
        <f>IF(t_ExtractAll[[#This Row],[Currency]]="GBP",t_ExtractAll[[#This Row],[Claimed Amount]]*$BD$2,IF(t_ExtractAll[[#This Row],[Currency]]="USD",t_ExtractAll[[#This Row],[Claimed Amount]]*$BD$3,IF(t_ExtractAll[[#This Row],[Currency]]="MXN",t_ExtractAll[[#This Row],[Claimed Amount]]*$BD$4,t_ExtractAll[[#This Row],[Claimed Amount]])))</f>
        <v>0</v>
      </c>
      <c r="AU420" s="20">
        <f>IF(t_ExtractAll[[#This Row],[Currency2]]="GBP",t_ExtractAll[[#This Row],[Accruals Plant]]*$BD$2,IF(t_ExtractAll[[#This Row],[Currency2]]="USD",t_ExtractAll[[#This Row],[Accruals Plant]]*$BD$3,IF(t_ExtractAll[[#This Row],[Currency2]]="MXN",t_ExtractAll[[#This Row],[Accruals Plant]]*$BD$4,t_ExtractAll[[#This Row],[Accruals Plant]])))</f>
        <v>0</v>
      </c>
      <c r="AV420" s="20">
        <f>IF(t_ExtractAll[[#This Row],[IMD_Currency]]="GBP",t_ExtractAll[[#This Row],[Accruals ABII]]*$BD$2,IF(t_ExtractAll[[#This Row],[IMD_Currency]]="USD",t_ExtractAll[[#This Row],[Accruals ABII]]*$BD$3,t_ExtractAll[[#This Row],[Accruals ABII]]))</f>
        <v>0</v>
      </c>
      <c r="AW4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0" s="20">
        <f>IF(t_ExtractAll[[#This Row],[IMD_Currency]]="GBP",t_ExtractAll[[#This Row],[Amount Accepted (ABII)]]*$BD$2,IF(t_ExtractAll[[#This Row],[IMD_Currency]]="USD",t_ExtractAll[[#This Row],[Amount Accepted (ABII)]]*$BD$3,t_ExtractAll[[#This Row],[Amount Accepted (ABII)]]))</f>
        <v>0</v>
      </c>
      <c r="AY420" s="20">
        <f>IF((t_ExtractAll[[#This Row],[Amount Accepted ABII '[EUR']]]-t_ExtractAll[[#This Row],[Amount Accepted Plant '[EUR']]])&lt;0,0,t_ExtractAll[[#This Row],[Amount Accepted ABII '[EUR']]]-t_ExtractAll[[#This Row],[Amount Accepted Plant '[EUR']]])</f>
        <v>0</v>
      </c>
      <c r="AZ4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1" spans="1:52" ht="14.25" hidden="1" customHeight="1" x14ac:dyDescent="0.25">
      <c r="A421" t="s">
        <v>2419</v>
      </c>
      <c r="B421" s="16">
        <v>42486</v>
      </c>
      <c r="C421" s="16">
        <v>42642</v>
      </c>
      <c r="D421" s="16">
        <v>42642</v>
      </c>
      <c r="E421">
        <v>2016385</v>
      </c>
      <c r="F421" t="s">
        <v>64</v>
      </c>
      <c r="G421" t="s">
        <v>85</v>
      </c>
      <c r="H421" t="s">
        <v>86</v>
      </c>
      <c r="I421" t="s">
        <v>87</v>
      </c>
      <c r="J421" t="s">
        <v>68</v>
      </c>
      <c r="K421" t="s">
        <v>88</v>
      </c>
      <c r="L421" t="s">
        <v>130</v>
      </c>
      <c r="N421" t="s">
        <v>90</v>
      </c>
      <c r="O421" t="s">
        <v>131</v>
      </c>
      <c r="P421" s="3" t="s">
        <v>2420</v>
      </c>
      <c r="Q421">
        <v>8295975</v>
      </c>
      <c r="R421" t="s">
        <v>2421</v>
      </c>
      <c r="S421">
        <v>80362426</v>
      </c>
      <c r="T421" t="s">
        <v>2422</v>
      </c>
      <c r="U421" t="s">
        <v>75</v>
      </c>
      <c r="V421" t="s">
        <v>76</v>
      </c>
      <c r="W421">
        <v>44696</v>
      </c>
      <c r="X421" t="s">
        <v>2157</v>
      </c>
      <c r="Y421" t="s">
        <v>976</v>
      </c>
      <c r="Z421">
        <v>0.63360000000000005</v>
      </c>
      <c r="AB421" t="s">
        <v>97</v>
      </c>
      <c r="AC421" t="s">
        <v>98</v>
      </c>
      <c r="AD421" t="s">
        <v>2423</v>
      </c>
      <c r="AE421" s="3"/>
      <c r="AF421" s="3"/>
      <c r="AG421">
        <v>44.91</v>
      </c>
      <c r="AH421" t="s">
        <v>100</v>
      </c>
      <c r="AI421" s="18">
        <v>0</v>
      </c>
      <c r="AJ421">
        <v>0</v>
      </c>
      <c r="AK421">
        <v>0</v>
      </c>
      <c r="AM421" s="19" t="s">
        <v>82</v>
      </c>
      <c r="AN421">
        <v>0</v>
      </c>
      <c r="AO421">
        <v>0</v>
      </c>
      <c r="AP421">
        <v>0</v>
      </c>
      <c r="AR421" s="19" t="s">
        <v>82</v>
      </c>
      <c r="AS421">
        <v>0</v>
      </c>
      <c r="AT421" s="20">
        <f>IF(t_ExtractAll[[#This Row],[Currency]]="GBP",t_ExtractAll[[#This Row],[Claimed Amount]]*$BD$2,IF(t_ExtractAll[[#This Row],[Currency]]="USD",t_ExtractAll[[#This Row],[Claimed Amount]]*$BD$3,IF(t_ExtractAll[[#This Row],[Currency]]="MXN",t_ExtractAll[[#This Row],[Claimed Amount]]*$BD$4,t_ExtractAll[[#This Row],[Claimed Amount]])))</f>
        <v>41.088158999999997</v>
      </c>
      <c r="AU421" s="20">
        <f>IF(t_ExtractAll[[#This Row],[Currency2]]="GBP",t_ExtractAll[[#This Row],[Accruals Plant]]*$BD$2,IF(t_ExtractAll[[#This Row],[Currency2]]="USD",t_ExtractAll[[#This Row],[Accruals Plant]]*$BD$3,IF(t_ExtractAll[[#This Row],[Currency2]]="MXN",t_ExtractAll[[#This Row],[Accruals Plant]]*$BD$4,t_ExtractAll[[#This Row],[Accruals Plant]])))</f>
        <v>0</v>
      </c>
      <c r="AV421" s="20">
        <f>IF(t_ExtractAll[[#This Row],[IMD_Currency]]="GBP",t_ExtractAll[[#This Row],[Accruals ABII]]*$BD$2,IF(t_ExtractAll[[#This Row],[IMD_Currency]]="USD",t_ExtractAll[[#This Row],[Accruals ABII]]*$BD$3,t_ExtractAll[[#This Row],[Accruals ABII]]))</f>
        <v>0</v>
      </c>
      <c r="AW4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1" s="20">
        <f>IF(t_ExtractAll[[#This Row],[IMD_Currency]]="GBP",t_ExtractAll[[#This Row],[Amount Accepted (ABII)]]*$BD$2,IF(t_ExtractAll[[#This Row],[IMD_Currency]]="USD",t_ExtractAll[[#This Row],[Amount Accepted (ABII)]]*$BD$3,t_ExtractAll[[#This Row],[Amount Accepted (ABII)]]))</f>
        <v>0</v>
      </c>
      <c r="AY421" s="20">
        <f>IF((t_ExtractAll[[#This Row],[Amount Accepted ABII '[EUR']]]-t_ExtractAll[[#This Row],[Amount Accepted Plant '[EUR']]])&lt;0,0,t_ExtractAll[[#This Row],[Amount Accepted ABII '[EUR']]]-t_ExtractAll[[#This Row],[Amount Accepted Plant '[EUR']]])</f>
        <v>0</v>
      </c>
      <c r="AZ4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2" spans="1:52" ht="14.25" hidden="1" customHeight="1" x14ac:dyDescent="0.25">
      <c r="A422" t="s">
        <v>2424</v>
      </c>
      <c r="B422" s="16">
        <v>42485</v>
      </c>
      <c r="C422" s="16">
        <v>42500</v>
      </c>
      <c r="D422" s="16">
        <v>42500</v>
      </c>
      <c r="E422">
        <v>2016386</v>
      </c>
      <c r="F422" t="s">
        <v>64</v>
      </c>
      <c r="G422" t="s">
        <v>85</v>
      </c>
      <c r="I422" t="s">
        <v>87</v>
      </c>
      <c r="J422" t="s">
        <v>68</v>
      </c>
      <c r="K422" t="s">
        <v>88</v>
      </c>
      <c r="L422" t="s">
        <v>139</v>
      </c>
      <c r="N422" t="s">
        <v>90</v>
      </c>
      <c r="O422" t="s">
        <v>131</v>
      </c>
      <c r="P422" t="s">
        <v>2425</v>
      </c>
      <c r="Q422">
        <v>8445412</v>
      </c>
      <c r="R422" t="s">
        <v>2426</v>
      </c>
      <c r="S422">
        <v>80376054</v>
      </c>
      <c r="T422" t="s">
        <v>2427</v>
      </c>
      <c r="U422" t="s">
        <v>515</v>
      </c>
      <c r="V422" t="s">
        <v>145</v>
      </c>
      <c r="W422">
        <v>48052</v>
      </c>
      <c r="X422" t="s">
        <v>1559</v>
      </c>
      <c r="Y422" t="s">
        <v>2428</v>
      </c>
      <c r="Z422">
        <v>1.08</v>
      </c>
      <c r="AB422" t="s">
        <v>97</v>
      </c>
      <c r="AC422" t="s">
        <v>98</v>
      </c>
      <c r="AE422" s="3"/>
      <c r="AF422" s="3"/>
      <c r="AG422">
        <v>0</v>
      </c>
      <c r="AH422" t="s">
        <v>82</v>
      </c>
      <c r="AI422" s="18">
        <v>0</v>
      </c>
      <c r="AJ422">
        <v>0</v>
      </c>
      <c r="AK422">
        <v>0</v>
      </c>
      <c r="AM422" s="19" t="s">
        <v>82</v>
      </c>
      <c r="AN422">
        <v>164</v>
      </c>
      <c r="AO422">
        <v>0</v>
      </c>
      <c r="AP422">
        <v>164</v>
      </c>
      <c r="AR422" s="19" t="s">
        <v>100</v>
      </c>
      <c r="AS422">
        <v>0</v>
      </c>
      <c r="AT422" s="20">
        <f>IF(t_ExtractAll[[#This Row],[Currency]]="GBP",t_ExtractAll[[#This Row],[Claimed Amount]]*$BD$2,IF(t_ExtractAll[[#This Row],[Currency]]="USD",t_ExtractAll[[#This Row],[Claimed Amount]]*$BD$3,IF(t_ExtractAll[[#This Row],[Currency]]="MXN",t_ExtractAll[[#This Row],[Claimed Amount]]*$BD$4,t_ExtractAll[[#This Row],[Claimed Amount]])))</f>
        <v>0</v>
      </c>
      <c r="AU422" s="20">
        <f>IF(t_ExtractAll[[#This Row],[Currency2]]="GBP",t_ExtractAll[[#This Row],[Accruals Plant]]*$BD$2,IF(t_ExtractAll[[#This Row],[Currency2]]="USD",t_ExtractAll[[#This Row],[Accruals Plant]]*$BD$3,IF(t_ExtractAll[[#This Row],[Currency2]]="MXN",t_ExtractAll[[#This Row],[Accruals Plant]]*$BD$4,t_ExtractAll[[#This Row],[Accruals Plant]])))</f>
        <v>150.0436</v>
      </c>
      <c r="AV422" s="20">
        <f>IF(t_ExtractAll[[#This Row],[IMD_Currency]]="GBP",t_ExtractAll[[#This Row],[Accruals ABII]]*$BD$2,IF(t_ExtractAll[[#This Row],[IMD_Currency]]="USD",t_ExtractAll[[#This Row],[Accruals ABII]]*$BD$3,t_ExtractAll[[#This Row],[Accruals ABII]]))</f>
        <v>0</v>
      </c>
      <c r="AW4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2" s="20">
        <f>IF(t_ExtractAll[[#This Row],[IMD_Currency]]="GBP",t_ExtractAll[[#This Row],[Amount Accepted (ABII)]]*$BD$2,IF(t_ExtractAll[[#This Row],[IMD_Currency]]="USD",t_ExtractAll[[#This Row],[Amount Accepted (ABII)]]*$BD$3,t_ExtractAll[[#This Row],[Amount Accepted (ABII)]]))</f>
        <v>0</v>
      </c>
      <c r="AY422" s="20">
        <f>IF((t_ExtractAll[[#This Row],[Amount Accepted ABII '[EUR']]]-t_ExtractAll[[#This Row],[Amount Accepted Plant '[EUR']]])&lt;0,0,t_ExtractAll[[#This Row],[Amount Accepted ABII '[EUR']]]-t_ExtractAll[[#This Row],[Amount Accepted Plant '[EUR']]])</f>
        <v>0</v>
      </c>
      <c r="AZ4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3" spans="1:52" ht="14.25" hidden="1" customHeight="1" x14ac:dyDescent="0.25">
      <c r="A423" t="s">
        <v>2429</v>
      </c>
      <c r="B423" s="16">
        <v>42485</v>
      </c>
      <c r="C423" s="16">
        <v>42487</v>
      </c>
      <c r="D423" s="16">
        <v>42487</v>
      </c>
      <c r="E423">
        <v>2016382</v>
      </c>
      <c r="F423" t="s">
        <v>64</v>
      </c>
      <c r="G423" t="s">
        <v>85</v>
      </c>
      <c r="H423" t="s">
        <v>86</v>
      </c>
      <c r="I423" t="s">
        <v>87</v>
      </c>
      <c r="J423" t="s">
        <v>68</v>
      </c>
      <c r="K423" t="s">
        <v>88</v>
      </c>
      <c r="L423" t="s">
        <v>546</v>
      </c>
      <c r="N423" t="s">
        <v>90</v>
      </c>
      <c r="O423" t="s">
        <v>121</v>
      </c>
      <c r="Q423">
        <v>8321784</v>
      </c>
      <c r="R423" t="s">
        <v>2430</v>
      </c>
      <c r="T423" t="s">
        <v>2431</v>
      </c>
      <c r="U423" t="s">
        <v>933</v>
      </c>
      <c r="V423" t="s">
        <v>76</v>
      </c>
      <c r="W423">
        <v>48730</v>
      </c>
      <c r="X423" t="s">
        <v>934</v>
      </c>
      <c r="Y423" t="s">
        <v>2373</v>
      </c>
      <c r="Z423">
        <v>138.024</v>
      </c>
      <c r="AB423" t="s">
        <v>79</v>
      </c>
      <c r="AC423" t="s">
        <v>127</v>
      </c>
      <c r="AD423" t="s">
        <v>2432</v>
      </c>
      <c r="AE423" s="3"/>
      <c r="AF423" s="3"/>
      <c r="AG423">
        <v>0</v>
      </c>
      <c r="AH423" t="s">
        <v>82</v>
      </c>
      <c r="AI423" s="18">
        <v>0</v>
      </c>
      <c r="AJ423">
        <v>0</v>
      </c>
      <c r="AK423">
        <v>0</v>
      </c>
      <c r="AM423" s="19" t="s">
        <v>82</v>
      </c>
      <c r="AN423">
        <v>0</v>
      </c>
      <c r="AO423">
        <v>0</v>
      </c>
      <c r="AP423">
        <v>0</v>
      </c>
      <c r="AR423" s="19" t="s">
        <v>82</v>
      </c>
      <c r="AS423">
        <v>0</v>
      </c>
      <c r="AT423" s="20">
        <f>IF(t_ExtractAll[[#This Row],[Currency]]="GBP",t_ExtractAll[[#This Row],[Claimed Amount]]*$BD$2,IF(t_ExtractAll[[#This Row],[Currency]]="USD",t_ExtractAll[[#This Row],[Claimed Amount]]*$BD$3,IF(t_ExtractAll[[#This Row],[Currency]]="MXN",t_ExtractAll[[#This Row],[Claimed Amount]]*$BD$4,t_ExtractAll[[#This Row],[Claimed Amount]])))</f>
        <v>0</v>
      </c>
      <c r="AU423" s="20">
        <f>IF(t_ExtractAll[[#This Row],[Currency2]]="GBP",t_ExtractAll[[#This Row],[Accruals Plant]]*$BD$2,IF(t_ExtractAll[[#This Row],[Currency2]]="USD",t_ExtractAll[[#This Row],[Accruals Plant]]*$BD$3,IF(t_ExtractAll[[#This Row],[Currency2]]="MXN",t_ExtractAll[[#This Row],[Accruals Plant]]*$BD$4,t_ExtractAll[[#This Row],[Accruals Plant]])))</f>
        <v>0</v>
      </c>
      <c r="AV423" s="20">
        <f>IF(t_ExtractAll[[#This Row],[IMD_Currency]]="GBP",t_ExtractAll[[#This Row],[Accruals ABII]]*$BD$2,IF(t_ExtractAll[[#This Row],[IMD_Currency]]="USD",t_ExtractAll[[#This Row],[Accruals ABII]]*$BD$3,t_ExtractAll[[#This Row],[Accruals ABII]]))</f>
        <v>0</v>
      </c>
      <c r="AW4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3" s="20">
        <f>IF(t_ExtractAll[[#This Row],[IMD_Currency]]="GBP",t_ExtractAll[[#This Row],[Amount Accepted (ABII)]]*$BD$2,IF(t_ExtractAll[[#This Row],[IMD_Currency]]="USD",t_ExtractAll[[#This Row],[Amount Accepted (ABII)]]*$BD$3,t_ExtractAll[[#This Row],[Amount Accepted (ABII)]]))</f>
        <v>0</v>
      </c>
      <c r="AY423" s="20">
        <f>IF((t_ExtractAll[[#This Row],[Amount Accepted ABII '[EUR']]]-t_ExtractAll[[#This Row],[Amount Accepted Plant '[EUR']]])&lt;0,0,t_ExtractAll[[#This Row],[Amount Accepted ABII '[EUR']]]-t_ExtractAll[[#This Row],[Amount Accepted Plant '[EUR']]])</f>
        <v>0</v>
      </c>
      <c r="AZ4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4" spans="1:52" ht="14.25" hidden="1" customHeight="1" x14ac:dyDescent="0.25">
      <c r="A424" t="s">
        <v>2433</v>
      </c>
      <c r="B424" s="16">
        <v>42486</v>
      </c>
      <c r="C424" s="16">
        <v>42586</v>
      </c>
      <c r="D424" s="16">
        <v>42586</v>
      </c>
      <c r="E424">
        <v>2016381</v>
      </c>
      <c r="F424" t="s">
        <v>64</v>
      </c>
      <c r="G424" t="s">
        <v>85</v>
      </c>
      <c r="H424" t="s">
        <v>86</v>
      </c>
      <c r="I424" t="s">
        <v>87</v>
      </c>
      <c r="J424" t="s">
        <v>68</v>
      </c>
      <c r="K424" t="s">
        <v>69</v>
      </c>
      <c r="L424" t="s">
        <v>546</v>
      </c>
      <c r="N424" t="s">
        <v>90</v>
      </c>
      <c r="O424" t="s">
        <v>121</v>
      </c>
      <c r="P424" s="3" t="s">
        <v>2434</v>
      </c>
      <c r="Q424">
        <v>8385513</v>
      </c>
      <c r="R424" t="s">
        <v>2435</v>
      </c>
      <c r="S424">
        <v>80377558</v>
      </c>
      <c r="T424" t="s">
        <v>2436</v>
      </c>
      <c r="U424" t="s">
        <v>75</v>
      </c>
      <c r="V424" t="s">
        <v>76</v>
      </c>
      <c r="W424">
        <v>44801</v>
      </c>
      <c r="X424" t="s">
        <v>1338</v>
      </c>
      <c r="Y424" t="s">
        <v>1605</v>
      </c>
      <c r="Z424">
        <v>6.6528</v>
      </c>
      <c r="AB424" t="s">
        <v>79</v>
      </c>
      <c r="AC424" t="s">
        <v>127</v>
      </c>
      <c r="AE424" s="3"/>
      <c r="AF424" s="3"/>
      <c r="AG424">
        <v>427.21</v>
      </c>
      <c r="AH424" t="s">
        <v>82</v>
      </c>
      <c r="AI424" s="18">
        <v>0</v>
      </c>
      <c r="AJ424">
        <v>0</v>
      </c>
      <c r="AK424">
        <v>0</v>
      </c>
      <c r="AL424">
        <v>0</v>
      </c>
      <c r="AM424" s="19" t="s">
        <v>82</v>
      </c>
      <c r="AN424">
        <v>427.21</v>
      </c>
      <c r="AO424">
        <v>0</v>
      </c>
      <c r="AP424">
        <v>427.21</v>
      </c>
      <c r="AQ424">
        <v>427.21</v>
      </c>
      <c r="AR424" s="19" t="s">
        <v>82</v>
      </c>
      <c r="AS424">
        <v>0</v>
      </c>
      <c r="AT424" s="20">
        <f>IF(t_ExtractAll[[#This Row],[Currency]]="GBP",t_ExtractAll[[#This Row],[Claimed Amount]]*$BD$2,IF(t_ExtractAll[[#This Row],[Currency]]="USD",t_ExtractAll[[#This Row],[Claimed Amount]]*$BD$3,IF(t_ExtractAll[[#This Row],[Currency]]="MXN",t_ExtractAll[[#This Row],[Claimed Amount]]*$BD$4,t_ExtractAll[[#This Row],[Claimed Amount]])))</f>
        <v>427.21</v>
      </c>
      <c r="AU424" s="20">
        <f>IF(t_ExtractAll[[#This Row],[Currency2]]="GBP",t_ExtractAll[[#This Row],[Accruals Plant]]*$BD$2,IF(t_ExtractAll[[#This Row],[Currency2]]="USD",t_ExtractAll[[#This Row],[Accruals Plant]]*$BD$3,IF(t_ExtractAll[[#This Row],[Currency2]]="MXN",t_ExtractAll[[#This Row],[Accruals Plant]]*$BD$4,t_ExtractAll[[#This Row],[Accruals Plant]])))</f>
        <v>427.21</v>
      </c>
      <c r="AV424" s="20">
        <f>IF(t_ExtractAll[[#This Row],[IMD_Currency]]="GBP",t_ExtractAll[[#This Row],[Accruals ABII]]*$BD$2,IF(t_ExtractAll[[#This Row],[IMD_Currency]]="USD",t_ExtractAll[[#This Row],[Accruals ABII]]*$BD$3,t_ExtractAll[[#This Row],[Accruals ABII]]))</f>
        <v>0</v>
      </c>
      <c r="AW424" s="20">
        <f>IF(t_ExtractAll[[#This Row],[Currency2]]="GBP",t_ExtractAll[[#This Row],[PlantAmountAccepted]]*$BD$2,IF(t_ExtractAll[[#This Row],[Currency2]]="USD",t_ExtractAll[[#This Row],[PlantAmountAccepted]]*$BD$3,IF(t_ExtractAll[[#This Row],[Currency2]]="MXN",t_ExtractAll[[#This Row],[PlantAmountAccepted]]*$BD$4,t_ExtractAll[[#This Row],[PlantAmountAccepted]])))</f>
        <v>427.21</v>
      </c>
      <c r="AX424" s="20">
        <f>IF(t_ExtractAll[[#This Row],[IMD_Currency]]="GBP",t_ExtractAll[[#This Row],[Amount Accepted (ABII)]]*$BD$2,IF(t_ExtractAll[[#This Row],[IMD_Currency]]="USD",t_ExtractAll[[#This Row],[Amount Accepted (ABII)]]*$BD$3,t_ExtractAll[[#This Row],[Amount Accepted (ABII)]]))</f>
        <v>0</v>
      </c>
      <c r="AY424" s="20">
        <f>IF((t_ExtractAll[[#This Row],[Amount Accepted ABII '[EUR']]]-t_ExtractAll[[#This Row],[Amount Accepted Plant '[EUR']]])&lt;0,0,t_ExtractAll[[#This Row],[Amount Accepted ABII '[EUR']]]-t_ExtractAll[[#This Row],[Amount Accepted Plant '[EUR']]])</f>
        <v>0</v>
      </c>
      <c r="AZ4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25" spans="1:52" ht="14.25" hidden="1" customHeight="1" x14ac:dyDescent="0.25">
      <c r="A425" t="s">
        <v>2437</v>
      </c>
      <c r="B425" s="16">
        <v>42486</v>
      </c>
      <c r="C425" s="16">
        <v>42590</v>
      </c>
      <c r="D425" s="16">
        <v>42590</v>
      </c>
      <c r="E425">
        <v>2016383</v>
      </c>
      <c r="F425" t="s">
        <v>64</v>
      </c>
      <c r="G425" t="s">
        <v>266</v>
      </c>
      <c r="H425" t="s">
        <v>86</v>
      </c>
      <c r="I425" t="s">
        <v>258</v>
      </c>
      <c r="J425" t="s">
        <v>68</v>
      </c>
      <c r="K425" t="s">
        <v>69</v>
      </c>
      <c r="L425" t="s">
        <v>70</v>
      </c>
      <c r="N425" t="s">
        <v>90</v>
      </c>
      <c r="O425" t="s">
        <v>361</v>
      </c>
      <c r="P425" t="s">
        <v>2438</v>
      </c>
      <c r="Q425">
        <v>8383914</v>
      </c>
      <c r="R425" t="s">
        <v>2439</v>
      </c>
      <c r="S425">
        <v>80373859</v>
      </c>
      <c r="T425" t="s">
        <v>2440</v>
      </c>
      <c r="U425" t="s">
        <v>2441</v>
      </c>
      <c r="V425" t="s">
        <v>117</v>
      </c>
      <c r="W425">
        <v>52683</v>
      </c>
      <c r="X425" t="s">
        <v>1747</v>
      </c>
      <c r="Y425" t="s">
        <v>2442</v>
      </c>
      <c r="Z425">
        <v>33.479999999999997</v>
      </c>
      <c r="AB425" t="s">
        <v>79</v>
      </c>
      <c r="AC425" t="s">
        <v>80</v>
      </c>
      <c r="AD425" s="3" t="s">
        <v>2443</v>
      </c>
      <c r="AE425" s="3"/>
      <c r="AF425" s="3"/>
      <c r="AG425">
        <v>4735.47</v>
      </c>
      <c r="AH425" t="s">
        <v>100</v>
      </c>
      <c r="AI425" s="18">
        <v>0</v>
      </c>
      <c r="AJ425">
        <v>0</v>
      </c>
      <c r="AK425">
        <v>0</v>
      </c>
      <c r="AL425">
        <v>0</v>
      </c>
      <c r="AM425" s="19" t="s">
        <v>82</v>
      </c>
      <c r="AN425">
        <v>0</v>
      </c>
      <c r="AO425">
        <v>2756</v>
      </c>
      <c r="AP425">
        <v>2756</v>
      </c>
      <c r="AQ425">
        <v>2756</v>
      </c>
      <c r="AR425" s="19" t="s">
        <v>100</v>
      </c>
      <c r="AS425">
        <v>0</v>
      </c>
      <c r="AT425" s="20">
        <f>IF(t_ExtractAll[[#This Row],[Currency]]="GBP",t_ExtractAll[[#This Row],[Claimed Amount]]*$BD$2,IF(t_ExtractAll[[#This Row],[Currency]]="USD",t_ExtractAll[[#This Row],[Claimed Amount]]*$BD$3,IF(t_ExtractAll[[#This Row],[Currency]]="MXN",t_ExtractAll[[#This Row],[Claimed Amount]]*$BD$4,t_ExtractAll[[#This Row],[Claimed Amount]])))</f>
        <v>4332.4815030000009</v>
      </c>
      <c r="AU425" s="20">
        <f>IF(t_ExtractAll[[#This Row],[Currency2]]="GBP",t_ExtractAll[[#This Row],[Accruals Plant]]*$BD$2,IF(t_ExtractAll[[#This Row],[Currency2]]="USD",t_ExtractAll[[#This Row],[Accruals Plant]]*$BD$3,IF(t_ExtractAll[[#This Row],[Currency2]]="MXN",t_ExtractAll[[#This Row],[Accruals Plant]]*$BD$4,t_ExtractAll[[#This Row],[Accruals Plant]])))</f>
        <v>2521.4644000000003</v>
      </c>
      <c r="AV425" s="20">
        <f>IF(t_ExtractAll[[#This Row],[IMD_Currency]]="GBP",t_ExtractAll[[#This Row],[Accruals ABII]]*$BD$2,IF(t_ExtractAll[[#This Row],[IMD_Currency]]="USD",t_ExtractAll[[#This Row],[Accruals ABII]]*$BD$3,t_ExtractAll[[#This Row],[Accruals ABII]]))</f>
        <v>0</v>
      </c>
      <c r="AW425" s="20">
        <f>IF(t_ExtractAll[[#This Row],[Currency2]]="GBP",t_ExtractAll[[#This Row],[PlantAmountAccepted]]*$BD$2,IF(t_ExtractAll[[#This Row],[Currency2]]="USD",t_ExtractAll[[#This Row],[PlantAmountAccepted]]*$BD$3,IF(t_ExtractAll[[#This Row],[Currency2]]="MXN",t_ExtractAll[[#This Row],[PlantAmountAccepted]]*$BD$4,t_ExtractAll[[#This Row],[PlantAmountAccepted]])))</f>
        <v>2521.4644000000003</v>
      </c>
      <c r="AX425" s="20">
        <f>IF(t_ExtractAll[[#This Row],[IMD_Currency]]="GBP",t_ExtractAll[[#This Row],[Amount Accepted (ABII)]]*$BD$2,IF(t_ExtractAll[[#This Row],[IMD_Currency]]="USD",t_ExtractAll[[#This Row],[Amount Accepted (ABII)]]*$BD$3,t_ExtractAll[[#This Row],[Amount Accepted (ABII)]]))</f>
        <v>0</v>
      </c>
      <c r="AY425" s="20">
        <f>IF((t_ExtractAll[[#This Row],[Amount Accepted ABII '[EUR']]]-t_ExtractAll[[#This Row],[Amount Accepted Plant '[EUR']]])&lt;0,0,t_ExtractAll[[#This Row],[Amount Accepted ABII '[EUR']]]-t_ExtractAll[[#This Row],[Amount Accepted Plant '[EUR']]])</f>
        <v>0</v>
      </c>
      <c r="AZ4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426" spans="1:52" ht="14.25" hidden="1" customHeight="1" x14ac:dyDescent="0.25">
      <c r="A426" t="s">
        <v>2444</v>
      </c>
      <c r="B426" s="16">
        <v>42486</v>
      </c>
      <c r="C426" s="16">
        <v>42517</v>
      </c>
      <c r="D426" s="16">
        <v>42517</v>
      </c>
      <c r="E426">
        <v>2016387</v>
      </c>
      <c r="F426" t="s">
        <v>64</v>
      </c>
      <c r="G426" t="s">
        <v>649</v>
      </c>
      <c r="H426" t="s">
        <v>86</v>
      </c>
      <c r="I426" t="s">
        <v>650</v>
      </c>
      <c r="J426" t="s">
        <v>118</v>
      </c>
      <c r="K426" t="s">
        <v>69</v>
      </c>
      <c r="L426" t="s">
        <v>187</v>
      </c>
      <c r="N426" t="s">
        <v>161</v>
      </c>
      <c r="O426" t="s">
        <v>1230</v>
      </c>
      <c r="P426" t="s">
        <v>2445</v>
      </c>
      <c r="Q426">
        <v>8346438</v>
      </c>
      <c r="R426" t="s">
        <v>2446</v>
      </c>
      <c r="U426" t="s">
        <v>182</v>
      </c>
      <c r="V426" t="s">
        <v>145</v>
      </c>
      <c r="W426">
        <v>33252</v>
      </c>
      <c r="X426" t="s">
        <v>693</v>
      </c>
      <c r="Y426" t="s">
        <v>2447</v>
      </c>
      <c r="Z426">
        <v>54.6</v>
      </c>
      <c r="AB426" t="s">
        <v>112</v>
      </c>
      <c r="AC426" t="s">
        <v>185</v>
      </c>
      <c r="AD426" s="3" t="s">
        <v>2448</v>
      </c>
      <c r="AE426" s="3"/>
      <c r="AF426" s="3"/>
      <c r="AG426">
        <v>787</v>
      </c>
      <c r="AH426" t="s">
        <v>82</v>
      </c>
      <c r="AI426" s="18">
        <v>0</v>
      </c>
      <c r="AJ426">
        <v>784.51</v>
      </c>
      <c r="AK426">
        <v>784.51</v>
      </c>
      <c r="AL426">
        <v>784.51</v>
      </c>
      <c r="AM426" s="19" t="s">
        <v>82</v>
      </c>
      <c r="AN426">
        <v>0</v>
      </c>
      <c r="AO426">
        <v>0</v>
      </c>
      <c r="AP426">
        <v>0</v>
      </c>
      <c r="AQ426">
        <v>0</v>
      </c>
      <c r="AR426" s="19" t="s">
        <v>82</v>
      </c>
      <c r="AS426">
        <v>0</v>
      </c>
      <c r="AT426" s="20">
        <f>IF(t_ExtractAll[[#This Row],[Currency]]="GBP",t_ExtractAll[[#This Row],[Claimed Amount]]*$BD$2,IF(t_ExtractAll[[#This Row],[Currency]]="USD",t_ExtractAll[[#This Row],[Claimed Amount]]*$BD$3,IF(t_ExtractAll[[#This Row],[Currency]]="MXN",t_ExtractAll[[#This Row],[Claimed Amount]]*$BD$4,t_ExtractAll[[#This Row],[Claimed Amount]])))</f>
        <v>787</v>
      </c>
      <c r="AU426" s="20">
        <f>IF(t_ExtractAll[[#This Row],[Currency2]]="GBP",t_ExtractAll[[#This Row],[Accruals Plant]]*$BD$2,IF(t_ExtractAll[[#This Row],[Currency2]]="USD",t_ExtractAll[[#This Row],[Accruals Plant]]*$BD$3,IF(t_ExtractAll[[#This Row],[Currency2]]="MXN",t_ExtractAll[[#This Row],[Accruals Plant]]*$BD$4,t_ExtractAll[[#This Row],[Accruals Plant]])))</f>
        <v>0</v>
      </c>
      <c r="AV426" s="20">
        <f>IF(t_ExtractAll[[#This Row],[IMD_Currency]]="GBP",t_ExtractAll[[#This Row],[Accruals ABII]]*$BD$2,IF(t_ExtractAll[[#This Row],[IMD_Currency]]="USD",t_ExtractAll[[#This Row],[Accruals ABII]]*$BD$3,t_ExtractAll[[#This Row],[Accruals ABII]]))</f>
        <v>784.51</v>
      </c>
      <c r="AW4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6" s="20">
        <f>IF(t_ExtractAll[[#This Row],[IMD_Currency]]="GBP",t_ExtractAll[[#This Row],[Amount Accepted (ABII)]]*$BD$2,IF(t_ExtractAll[[#This Row],[IMD_Currency]]="USD",t_ExtractAll[[#This Row],[Amount Accepted (ABII)]]*$BD$3,t_ExtractAll[[#This Row],[Amount Accepted (ABII)]]))</f>
        <v>784.51</v>
      </c>
      <c r="AY426" s="20">
        <f>IF((t_ExtractAll[[#This Row],[Amount Accepted ABII '[EUR']]]-t_ExtractAll[[#This Row],[Amount Accepted Plant '[EUR']]])&lt;0,0,t_ExtractAll[[#This Row],[Amount Accepted ABII '[EUR']]]-t_ExtractAll[[#This Row],[Amount Accepted Plant '[EUR']]])</f>
        <v>784.51</v>
      </c>
      <c r="AZ4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27" spans="1:52" ht="14.25" hidden="1" customHeight="1" x14ac:dyDescent="0.25">
      <c r="A427" t="s">
        <v>2449</v>
      </c>
      <c r="B427" s="16">
        <v>42486</v>
      </c>
      <c r="C427" s="16">
        <v>42488</v>
      </c>
      <c r="D427" s="16">
        <v>42488</v>
      </c>
      <c r="E427">
        <v>2016388</v>
      </c>
      <c r="F427" t="s">
        <v>64</v>
      </c>
      <c r="G427" t="s">
        <v>436</v>
      </c>
      <c r="H427" t="s">
        <v>86</v>
      </c>
      <c r="I427" t="s">
        <v>437</v>
      </c>
      <c r="J427" t="s">
        <v>118</v>
      </c>
      <c r="K427" t="s">
        <v>69</v>
      </c>
      <c r="L427" t="s">
        <v>275</v>
      </c>
      <c r="N427" t="s">
        <v>90</v>
      </c>
      <c r="O427" t="s">
        <v>121</v>
      </c>
      <c r="P427" t="s">
        <v>2450</v>
      </c>
      <c r="Q427">
        <v>8575393</v>
      </c>
      <c r="R427">
        <v>4500410992</v>
      </c>
      <c r="S427">
        <v>80399321</v>
      </c>
      <c r="U427" t="s">
        <v>515</v>
      </c>
      <c r="V427" t="s">
        <v>109</v>
      </c>
      <c r="W427">
        <v>21389</v>
      </c>
      <c r="X427" t="s">
        <v>2451</v>
      </c>
      <c r="Y427" t="s">
        <v>2452</v>
      </c>
      <c r="Z427">
        <v>10.8</v>
      </c>
      <c r="AB427" t="s">
        <v>79</v>
      </c>
      <c r="AC427" t="s">
        <v>127</v>
      </c>
      <c r="AE427" s="3"/>
      <c r="AF427" s="3"/>
      <c r="AG427">
        <v>0</v>
      </c>
      <c r="AH427" t="s">
        <v>82</v>
      </c>
      <c r="AI427" s="18">
        <v>0</v>
      </c>
      <c r="AJ427">
        <v>0</v>
      </c>
      <c r="AK427">
        <v>0</v>
      </c>
      <c r="AL427">
        <v>0</v>
      </c>
      <c r="AM427" s="19" t="s">
        <v>82</v>
      </c>
      <c r="AN427">
        <v>0</v>
      </c>
      <c r="AO427">
        <v>0</v>
      </c>
      <c r="AP427">
        <v>0</v>
      </c>
      <c r="AQ427">
        <v>0</v>
      </c>
      <c r="AR427" s="19" t="s">
        <v>82</v>
      </c>
      <c r="AS427">
        <v>0</v>
      </c>
      <c r="AT427" s="20">
        <f>IF(t_ExtractAll[[#This Row],[Currency]]="GBP",t_ExtractAll[[#This Row],[Claimed Amount]]*$BD$2,IF(t_ExtractAll[[#This Row],[Currency]]="USD",t_ExtractAll[[#This Row],[Claimed Amount]]*$BD$3,IF(t_ExtractAll[[#This Row],[Currency]]="MXN",t_ExtractAll[[#This Row],[Claimed Amount]]*$BD$4,t_ExtractAll[[#This Row],[Claimed Amount]])))</f>
        <v>0</v>
      </c>
      <c r="AU427" s="20">
        <f>IF(t_ExtractAll[[#This Row],[Currency2]]="GBP",t_ExtractAll[[#This Row],[Accruals Plant]]*$BD$2,IF(t_ExtractAll[[#This Row],[Currency2]]="USD",t_ExtractAll[[#This Row],[Accruals Plant]]*$BD$3,IF(t_ExtractAll[[#This Row],[Currency2]]="MXN",t_ExtractAll[[#This Row],[Accruals Plant]]*$BD$4,t_ExtractAll[[#This Row],[Accruals Plant]])))</f>
        <v>0</v>
      </c>
      <c r="AV427" s="20">
        <f>IF(t_ExtractAll[[#This Row],[IMD_Currency]]="GBP",t_ExtractAll[[#This Row],[Accruals ABII]]*$BD$2,IF(t_ExtractAll[[#This Row],[IMD_Currency]]="USD",t_ExtractAll[[#This Row],[Accruals ABII]]*$BD$3,t_ExtractAll[[#This Row],[Accruals ABII]]))</f>
        <v>0</v>
      </c>
      <c r="AW4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7" s="20">
        <f>IF(t_ExtractAll[[#This Row],[IMD_Currency]]="GBP",t_ExtractAll[[#This Row],[Amount Accepted (ABII)]]*$BD$2,IF(t_ExtractAll[[#This Row],[IMD_Currency]]="USD",t_ExtractAll[[#This Row],[Amount Accepted (ABII)]]*$BD$3,t_ExtractAll[[#This Row],[Amount Accepted (ABII)]]))</f>
        <v>0</v>
      </c>
      <c r="AY427" s="20">
        <f>IF((t_ExtractAll[[#This Row],[Amount Accepted ABII '[EUR']]]-t_ExtractAll[[#This Row],[Amount Accepted Plant '[EUR']]])&lt;0,0,t_ExtractAll[[#This Row],[Amount Accepted ABII '[EUR']]]-t_ExtractAll[[#This Row],[Amount Accepted Plant '[EUR']]])</f>
        <v>0</v>
      </c>
      <c r="AZ4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8" spans="1:52" ht="14.25" hidden="1" customHeight="1" x14ac:dyDescent="0.25">
      <c r="A428" t="s">
        <v>2453</v>
      </c>
      <c r="B428" s="16">
        <v>42486</v>
      </c>
      <c r="C428" s="16">
        <v>42576</v>
      </c>
      <c r="D428" s="16">
        <v>42576</v>
      </c>
      <c r="E428">
        <v>2016389</v>
      </c>
      <c r="F428" t="s">
        <v>64</v>
      </c>
      <c r="G428" t="s">
        <v>241</v>
      </c>
      <c r="H428" t="s">
        <v>86</v>
      </c>
      <c r="I428" t="s">
        <v>242</v>
      </c>
      <c r="J428" t="s">
        <v>68</v>
      </c>
      <c r="K428" t="s">
        <v>88</v>
      </c>
      <c r="L428" t="s">
        <v>130</v>
      </c>
      <c r="N428" t="s">
        <v>90</v>
      </c>
      <c r="O428" t="s">
        <v>91</v>
      </c>
      <c r="P428" s="3" t="s">
        <v>2454</v>
      </c>
      <c r="Q428">
        <v>8326135</v>
      </c>
      <c r="R428" t="s">
        <v>2455</v>
      </c>
      <c r="S428">
        <v>80359403</v>
      </c>
      <c r="T428" t="s">
        <v>2456</v>
      </c>
      <c r="U428" t="s">
        <v>75</v>
      </c>
      <c r="V428" t="s">
        <v>76</v>
      </c>
      <c r="W428">
        <v>49102</v>
      </c>
      <c r="X428" t="s">
        <v>646</v>
      </c>
      <c r="Y428" t="s">
        <v>1394</v>
      </c>
      <c r="Z428">
        <v>8.5199999999999998E-2</v>
      </c>
      <c r="AB428" t="s">
        <v>97</v>
      </c>
      <c r="AC428" t="s">
        <v>98</v>
      </c>
      <c r="AD428" t="s">
        <v>2457</v>
      </c>
      <c r="AE428" s="3"/>
      <c r="AF428" s="3"/>
      <c r="AG428">
        <v>0</v>
      </c>
      <c r="AH428" t="s">
        <v>82</v>
      </c>
      <c r="AI428" s="18">
        <v>0</v>
      </c>
      <c r="AJ428">
        <v>0</v>
      </c>
      <c r="AK428">
        <v>0</v>
      </c>
      <c r="AM428" s="19" t="s">
        <v>82</v>
      </c>
      <c r="AN428">
        <v>0</v>
      </c>
      <c r="AO428">
        <v>0</v>
      </c>
      <c r="AP428">
        <v>0</v>
      </c>
      <c r="AR428" s="19" t="s">
        <v>82</v>
      </c>
      <c r="AS428">
        <v>0</v>
      </c>
      <c r="AT428" s="20">
        <f>IF(t_ExtractAll[[#This Row],[Currency]]="GBP",t_ExtractAll[[#This Row],[Claimed Amount]]*$BD$2,IF(t_ExtractAll[[#This Row],[Currency]]="USD",t_ExtractAll[[#This Row],[Claimed Amount]]*$BD$3,IF(t_ExtractAll[[#This Row],[Currency]]="MXN",t_ExtractAll[[#This Row],[Claimed Amount]]*$BD$4,t_ExtractAll[[#This Row],[Claimed Amount]])))</f>
        <v>0</v>
      </c>
      <c r="AU428" s="20">
        <f>IF(t_ExtractAll[[#This Row],[Currency2]]="GBP",t_ExtractAll[[#This Row],[Accruals Plant]]*$BD$2,IF(t_ExtractAll[[#This Row],[Currency2]]="USD",t_ExtractAll[[#This Row],[Accruals Plant]]*$BD$3,IF(t_ExtractAll[[#This Row],[Currency2]]="MXN",t_ExtractAll[[#This Row],[Accruals Plant]]*$BD$4,t_ExtractAll[[#This Row],[Accruals Plant]])))</f>
        <v>0</v>
      </c>
      <c r="AV428" s="20">
        <f>IF(t_ExtractAll[[#This Row],[IMD_Currency]]="GBP",t_ExtractAll[[#This Row],[Accruals ABII]]*$BD$2,IF(t_ExtractAll[[#This Row],[IMD_Currency]]="USD",t_ExtractAll[[#This Row],[Accruals ABII]]*$BD$3,t_ExtractAll[[#This Row],[Accruals ABII]]))</f>
        <v>0</v>
      </c>
      <c r="AW4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8" s="20">
        <f>IF(t_ExtractAll[[#This Row],[IMD_Currency]]="GBP",t_ExtractAll[[#This Row],[Amount Accepted (ABII)]]*$BD$2,IF(t_ExtractAll[[#This Row],[IMD_Currency]]="USD",t_ExtractAll[[#This Row],[Amount Accepted (ABII)]]*$BD$3,t_ExtractAll[[#This Row],[Amount Accepted (ABII)]]))</f>
        <v>0</v>
      </c>
      <c r="AY428" s="20">
        <f>IF((t_ExtractAll[[#This Row],[Amount Accepted ABII '[EUR']]]-t_ExtractAll[[#This Row],[Amount Accepted Plant '[EUR']]])&lt;0,0,t_ExtractAll[[#This Row],[Amount Accepted ABII '[EUR']]]-t_ExtractAll[[#This Row],[Amount Accepted Plant '[EUR']]])</f>
        <v>0</v>
      </c>
      <c r="AZ4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29" spans="1:52" ht="14.25" hidden="1" customHeight="1" x14ac:dyDescent="0.25">
      <c r="A429" t="s">
        <v>2458</v>
      </c>
      <c r="B429" s="16">
        <v>42487</v>
      </c>
      <c r="C429" s="16">
        <v>42565</v>
      </c>
      <c r="D429" s="16">
        <v>42565</v>
      </c>
      <c r="E429">
        <v>2016390</v>
      </c>
      <c r="F429" t="s">
        <v>64</v>
      </c>
      <c r="G429" t="s">
        <v>85</v>
      </c>
      <c r="H429" t="s">
        <v>86</v>
      </c>
      <c r="I429" t="s">
        <v>87</v>
      </c>
      <c r="J429" t="s">
        <v>68</v>
      </c>
      <c r="K429" t="s">
        <v>88</v>
      </c>
      <c r="L429" t="s">
        <v>546</v>
      </c>
      <c r="N429" t="s">
        <v>90</v>
      </c>
      <c r="O429" t="s">
        <v>131</v>
      </c>
      <c r="P429" t="s">
        <v>2459</v>
      </c>
      <c r="Q429">
        <v>8385520</v>
      </c>
      <c r="R429" t="s">
        <v>2460</v>
      </c>
      <c r="S429">
        <v>80377553</v>
      </c>
      <c r="T429" t="s">
        <v>2461</v>
      </c>
      <c r="U429" t="s">
        <v>75</v>
      </c>
      <c r="V429" t="s">
        <v>76</v>
      </c>
      <c r="W429">
        <v>44801</v>
      </c>
      <c r="X429" t="s">
        <v>1338</v>
      </c>
      <c r="Y429" t="s">
        <v>2462</v>
      </c>
      <c r="Z429">
        <v>13.3056</v>
      </c>
      <c r="AB429" t="s">
        <v>97</v>
      </c>
      <c r="AC429" t="s">
        <v>98</v>
      </c>
      <c r="AD429" s="3" t="s">
        <v>2463</v>
      </c>
      <c r="AE429" s="3"/>
      <c r="AF429" s="3"/>
      <c r="AG429">
        <v>968.44</v>
      </c>
      <c r="AH429" t="s">
        <v>100</v>
      </c>
      <c r="AI429" s="18">
        <v>0</v>
      </c>
      <c r="AJ429">
        <v>0</v>
      </c>
      <c r="AK429">
        <v>0</v>
      </c>
      <c r="AM429" s="19" t="s">
        <v>82</v>
      </c>
      <c r="AN429">
        <v>968.44</v>
      </c>
      <c r="AO429">
        <v>0</v>
      </c>
      <c r="AP429">
        <v>968.44</v>
      </c>
      <c r="AR429" s="19" t="s">
        <v>100</v>
      </c>
      <c r="AS429">
        <v>0</v>
      </c>
      <c r="AT429" s="20">
        <f>IF(t_ExtractAll[[#This Row],[Currency]]="GBP",t_ExtractAll[[#This Row],[Claimed Amount]]*$BD$2,IF(t_ExtractAll[[#This Row],[Currency]]="USD",t_ExtractAll[[#This Row],[Claimed Amount]]*$BD$3,IF(t_ExtractAll[[#This Row],[Currency]]="MXN",t_ExtractAll[[#This Row],[Claimed Amount]]*$BD$4,t_ExtractAll[[#This Row],[Claimed Amount]])))</f>
        <v>886.02575600000011</v>
      </c>
      <c r="AU429" s="20">
        <f>IF(t_ExtractAll[[#This Row],[Currency2]]="GBP",t_ExtractAll[[#This Row],[Accruals Plant]]*$BD$2,IF(t_ExtractAll[[#This Row],[Currency2]]="USD",t_ExtractAll[[#This Row],[Accruals Plant]]*$BD$3,IF(t_ExtractAll[[#This Row],[Currency2]]="MXN",t_ExtractAll[[#This Row],[Accruals Plant]]*$BD$4,t_ExtractAll[[#This Row],[Accruals Plant]])))</f>
        <v>886.02575600000011</v>
      </c>
      <c r="AV429" s="20">
        <f>IF(t_ExtractAll[[#This Row],[IMD_Currency]]="GBP",t_ExtractAll[[#This Row],[Accruals ABII]]*$BD$2,IF(t_ExtractAll[[#This Row],[IMD_Currency]]="USD",t_ExtractAll[[#This Row],[Accruals ABII]]*$BD$3,t_ExtractAll[[#This Row],[Accruals ABII]]))</f>
        <v>0</v>
      </c>
      <c r="AW4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29" s="20">
        <f>IF(t_ExtractAll[[#This Row],[IMD_Currency]]="GBP",t_ExtractAll[[#This Row],[Amount Accepted (ABII)]]*$BD$2,IF(t_ExtractAll[[#This Row],[IMD_Currency]]="USD",t_ExtractAll[[#This Row],[Amount Accepted (ABII)]]*$BD$3,t_ExtractAll[[#This Row],[Amount Accepted (ABII)]]))</f>
        <v>0</v>
      </c>
      <c r="AY429" s="20">
        <f>IF((t_ExtractAll[[#This Row],[Amount Accepted ABII '[EUR']]]-t_ExtractAll[[#This Row],[Amount Accepted Plant '[EUR']]])&lt;0,0,t_ExtractAll[[#This Row],[Amount Accepted ABII '[EUR']]]-t_ExtractAll[[#This Row],[Amount Accepted Plant '[EUR']]])</f>
        <v>0</v>
      </c>
      <c r="AZ4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30" spans="1:52" ht="14.25" hidden="1" customHeight="1" x14ac:dyDescent="0.25">
      <c r="A430" t="s">
        <v>2464</v>
      </c>
      <c r="B430" s="16">
        <v>42486</v>
      </c>
      <c r="C430" s="16">
        <v>42629</v>
      </c>
      <c r="D430" s="16">
        <v>42629</v>
      </c>
      <c r="E430">
        <v>2016391</v>
      </c>
      <c r="F430" t="s">
        <v>64</v>
      </c>
      <c r="G430" t="s">
        <v>65</v>
      </c>
      <c r="H430" t="s">
        <v>86</v>
      </c>
      <c r="I430" t="s">
        <v>67</v>
      </c>
      <c r="J430" t="s">
        <v>68</v>
      </c>
      <c r="K430" t="s">
        <v>69</v>
      </c>
      <c r="L430" t="s">
        <v>187</v>
      </c>
      <c r="N430" t="s">
        <v>161</v>
      </c>
      <c r="O430" t="s">
        <v>416</v>
      </c>
      <c r="P430" t="s">
        <v>2465</v>
      </c>
      <c r="Q430">
        <v>8262578</v>
      </c>
      <c r="R430" t="s">
        <v>2466</v>
      </c>
      <c r="S430">
        <v>80345898</v>
      </c>
      <c r="T430" t="s">
        <v>2467</v>
      </c>
      <c r="U430" t="s">
        <v>182</v>
      </c>
      <c r="V430" t="s">
        <v>145</v>
      </c>
      <c r="W430">
        <v>3451</v>
      </c>
      <c r="X430" t="s">
        <v>1573</v>
      </c>
      <c r="Y430" t="s">
        <v>2468</v>
      </c>
      <c r="Z430">
        <v>16.5</v>
      </c>
      <c r="AB430" t="s">
        <v>112</v>
      </c>
      <c r="AC430" t="s">
        <v>185</v>
      </c>
      <c r="AD430" t="s">
        <v>2469</v>
      </c>
      <c r="AE430" s="3"/>
      <c r="AF430" s="3"/>
      <c r="AG430">
        <v>0</v>
      </c>
      <c r="AH430" t="s">
        <v>82</v>
      </c>
      <c r="AI430" s="18">
        <v>0</v>
      </c>
      <c r="AJ430">
        <v>0</v>
      </c>
      <c r="AK430">
        <v>0</v>
      </c>
      <c r="AL430">
        <v>0</v>
      </c>
      <c r="AM430" s="19" t="s">
        <v>82</v>
      </c>
      <c r="AN430">
        <v>0</v>
      </c>
      <c r="AO430">
        <v>108.82</v>
      </c>
      <c r="AP430">
        <v>108.82</v>
      </c>
      <c r="AQ430">
        <v>108.82</v>
      </c>
      <c r="AR430" s="19" t="s">
        <v>82</v>
      </c>
      <c r="AS430">
        <v>0</v>
      </c>
      <c r="AT430" s="20">
        <f>IF(t_ExtractAll[[#This Row],[Currency]]="GBP",t_ExtractAll[[#This Row],[Claimed Amount]]*$BD$2,IF(t_ExtractAll[[#This Row],[Currency]]="USD",t_ExtractAll[[#This Row],[Claimed Amount]]*$BD$3,IF(t_ExtractAll[[#This Row],[Currency]]="MXN",t_ExtractAll[[#This Row],[Claimed Amount]]*$BD$4,t_ExtractAll[[#This Row],[Claimed Amount]])))</f>
        <v>0</v>
      </c>
      <c r="AU430" s="20">
        <f>IF(t_ExtractAll[[#This Row],[Currency2]]="GBP",t_ExtractAll[[#This Row],[Accruals Plant]]*$BD$2,IF(t_ExtractAll[[#This Row],[Currency2]]="USD",t_ExtractAll[[#This Row],[Accruals Plant]]*$BD$3,IF(t_ExtractAll[[#This Row],[Currency2]]="MXN",t_ExtractAll[[#This Row],[Accruals Plant]]*$BD$4,t_ExtractAll[[#This Row],[Accruals Plant]])))</f>
        <v>108.82</v>
      </c>
      <c r="AV430" s="20">
        <f>IF(t_ExtractAll[[#This Row],[IMD_Currency]]="GBP",t_ExtractAll[[#This Row],[Accruals ABII]]*$BD$2,IF(t_ExtractAll[[#This Row],[IMD_Currency]]="USD",t_ExtractAll[[#This Row],[Accruals ABII]]*$BD$3,t_ExtractAll[[#This Row],[Accruals ABII]]))</f>
        <v>0</v>
      </c>
      <c r="AW430" s="20">
        <f>IF(t_ExtractAll[[#This Row],[Currency2]]="GBP",t_ExtractAll[[#This Row],[PlantAmountAccepted]]*$BD$2,IF(t_ExtractAll[[#This Row],[Currency2]]="USD",t_ExtractAll[[#This Row],[PlantAmountAccepted]]*$BD$3,IF(t_ExtractAll[[#This Row],[Currency2]]="MXN",t_ExtractAll[[#This Row],[PlantAmountAccepted]]*$BD$4,t_ExtractAll[[#This Row],[PlantAmountAccepted]])))</f>
        <v>108.82</v>
      </c>
      <c r="AX430" s="20">
        <f>IF(t_ExtractAll[[#This Row],[IMD_Currency]]="GBP",t_ExtractAll[[#This Row],[Amount Accepted (ABII)]]*$BD$2,IF(t_ExtractAll[[#This Row],[IMD_Currency]]="USD",t_ExtractAll[[#This Row],[Amount Accepted (ABII)]]*$BD$3,t_ExtractAll[[#This Row],[Amount Accepted (ABII)]]))</f>
        <v>0</v>
      </c>
      <c r="AY430" s="20">
        <f>IF((t_ExtractAll[[#This Row],[Amount Accepted ABII '[EUR']]]-t_ExtractAll[[#This Row],[Amount Accepted Plant '[EUR']]])&lt;0,0,t_ExtractAll[[#This Row],[Amount Accepted ABII '[EUR']]]-t_ExtractAll[[#This Row],[Amount Accepted Plant '[EUR']]])</f>
        <v>0</v>
      </c>
      <c r="AZ4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31" spans="1:52" ht="14.25" hidden="1" customHeight="1" x14ac:dyDescent="0.25">
      <c r="A431" t="s">
        <v>2470</v>
      </c>
      <c r="B431" s="16">
        <v>42486</v>
      </c>
      <c r="C431" s="16">
        <v>42552</v>
      </c>
      <c r="D431" s="16">
        <v>42552</v>
      </c>
      <c r="E431">
        <v>2016394</v>
      </c>
      <c r="F431" t="s">
        <v>64</v>
      </c>
      <c r="G431" t="s">
        <v>65</v>
      </c>
      <c r="I431" t="s">
        <v>67</v>
      </c>
      <c r="J431" t="s">
        <v>68</v>
      </c>
      <c r="K431" t="s">
        <v>88</v>
      </c>
      <c r="L431" t="s">
        <v>70</v>
      </c>
      <c r="N431" t="s">
        <v>71</v>
      </c>
      <c r="O431" t="s">
        <v>331</v>
      </c>
      <c r="P431" s="3" t="s">
        <v>2471</v>
      </c>
      <c r="Q431" t="s">
        <v>2472</v>
      </c>
      <c r="R431" t="s">
        <v>2473</v>
      </c>
      <c r="S431" t="s">
        <v>2474</v>
      </c>
      <c r="T431" t="s">
        <v>2475</v>
      </c>
      <c r="U431" t="s">
        <v>182</v>
      </c>
      <c r="V431" t="s">
        <v>145</v>
      </c>
      <c r="W431">
        <v>3451</v>
      </c>
      <c r="X431" t="s">
        <v>1573</v>
      </c>
      <c r="Y431" t="s">
        <v>2476</v>
      </c>
      <c r="Z431">
        <v>0</v>
      </c>
      <c r="AB431" t="s">
        <v>79</v>
      </c>
      <c r="AC431" t="s">
        <v>127</v>
      </c>
      <c r="AD431" s="3" t="s">
        <v>2477</v>
      </c>
      <c r="AE431" s="3"/>
      <c r="AF431" s="3"/>
      <c r="AG431">
        <v>0</v>
      </c>
      <c r="AH431" t="s">
        <v>82</v>
      </c>
      <c r="AI431" s="18">
        <v>0</v>
      </c>
      <c r="AJ431">
        <v>0</v>
      </c>
      <c r="AK431">
        <v>0</v>
      </c>
      <c r="AM431" s="19" t="s">
        <v>82</v>
      </c>
      <c r="AN431">
        <v>0</v>
      </c>
      <c r="AO431">
        <v>0</v>
      </c>
      <c r="AP431">
        <v>0</v>
      </c>
      <c r="AR431" s="19" t="s">
        <v>82</v>
      </c>
      <c r="AS431">
        <v>0</v>
      </c>
      <c r="AT431" s="20">
        <f>IF(t_ExtractAll[[#This Row],[Currency]]="GBP",t_ExtractAll[[#This Row],[Claimed Amount]]*$BD$2,IF(t_ExtractAll[[#This Row],[Currency]]="USD",t_ExtractAll[[#This Row],[Claimed Amount]]*$BD$3,IF(t_ExtractAll[[#This Row],[Currency]]="MXN",t_ExtractAll[[#This Row],[Claimed Amount]]*$BD$4,t_ExtractAll[[#This Row],[Claimed Amount]])))</f>
        <v>0</v>
      </c>
      <c r="AU431" s="20">
        <f>IF(t_ExtractAll[[#This Row],[Currency2]]="GBP",t_ExtractAll[[#This Row],[Accruals Plant]]*$BD$2,IF(t_ExtractAll[[#This Row],[Currency2]]="USD",t_ExtractAll[[#This Row],[Accruals Plant]]*$BD$3,IF(t_ExtractAll[[#This Row],[Currency2]]="MXN",t_ExtractAll[[#This Row],[Accruals Plant]]*$BD$4,t_ExtractAll[[#This Row],[Accruals Plant]])))</f>
        <v>0</v>
      </c>
      <c r="AV431" s="20">
        <f>IF(t_ExtractAll[[#This Row],[IMD_Currency]]="GBP",t_ExtractAll[[#This Row],[Accruals ABII]]*$BD$2,IF(t_ExtractAll[[#This Row],[IMD_Currency]]="USD",t_ExtractAll[[#This Row],[Accruals ABII]]*$BD$3,t_ExtractAll[[#This Row],[Accruals ABII]]))</f>
        <v>0</v>
      </c>
      <c r="AW4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1" s="20">
        <f>IF(t_ExtractAll[[#This Row],[IMD_Currency]]="GBP",t_ExtractAll[[#This Row],[Amount Accepted (ABII)]]*$BD$2,IF(t_ExtractAll[[#This Row],[IMD_Currency]]="USD",t_ExtractAll[[#This Row],[Amount Accepted (ABII)]]*$BD$3,t_ExtractAll[[#This Row],[Amount Accepted (ABII)]]))</f>
        <v>0</v>
      </c>
      <c r="AY431" s="20">
        <f>IF((t_ExtractAll[[#This Row],[Amount Accepted ABII '[EUR']]]-t_ExtractAll[[#This Row],[Amount Accepted Plant '[EUR']]])&lt;0,0,t_ExtractAll[[#This Row],[Amount Accepted ABII '[EUR']]]-t_ExtractAll[[#This Row],[Amount Accepted Plant '[EUR']]])</f>
        <v>0</v>
      </c>
      <c r="AZ4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32" spans="1:52" ht="14.25" hidden="1" customHeight="1" x14ac:dyDescent="0.25">
      <c r="A432" t="s">
        <v>2478</v>
      </c>
      <c r="B432" s="16">
        <v>42487</v>
      </c>
      <c r="C432" s="16">
        <v>42527</v>
      </c>
      <c r="D432" s="16">
        <v>42527</v>
      </c>
      <c r="E432">
        <v>2016399</v>
      </c>
      <c r="F432" t="s">
        <v>64</v>
      </c>
      <c r="G432" t="s">
        <v>241</v>
      </c>
      <c r="H432" t="s">
        <v>86</v>
      </c>
      <c r="I432" t="s">
        <v>242</v>
      </c>
      <c r="J432" t="s">
        <v>68</v>
      </c>
      <c r="K432" t="s">
        <v>69</v>
      </c>
      <c r="L432" t="s">
        <v>139</v>
      </c>
      <c r="N432" t="s">
        <v>90</v>
      </c>
      <c r="O432" t="s">
        <v>91</v>
      </c>
      <c r="P432" s="3" t="s">
        <v>2479</v>
      </c>
      <c r="Q432" t="s">
        <v>2480</v>
      </c>
      <c r="R432" t="s">
        <v>2481</v>
      </c>
      <c r="S432" t="s">
        <v>2482</v>
      </c>
      <c r="T432" t="s">
        <v>2483</v>
      </c>
      <c r="U432" t="s">
        <v>182</v>
      </c>
      <c r="V432" t="s">
        <v>145</v>
      </c>
      <c r="W432">
        <v>10622</v>
      </c>
      <c r="X432" t="s">
        <v>424</v>
      </c>
      <c r="Y432" t="s">
        <v>2484</v>
      </c>
      <c r="Z432">
        <v>4.4400000000000004</v>
      </c>
      <c r="AB432" t="s">
        <v>97</v>
      </c>
      <c r="AC432" t="s">
        <v>98</v>
      </c>
      <c r="AD432" s="3" t="s">
        <v>2485</v>
      </c>
      <c r="AE432" s="3"/>
      <c r="AF432" s="3"/>
      <c r="AG432">
        <v>226.31</v>
      </c>
      <c r="AH432" t="s">
        <v>82</v>
      </c>
      <c r="AI432" s="18">
        <v>0</v>
      </c>
      <c r="AJ432">
        <v>0</v>
      </c>
      <c r="AK432">
        <v>0</v>
      </c>
      <c r="AL432">
        <v>0</v>
      </c>
      <c r="AM432" s="19" t="s">
        <v>82</v>
      </c>
      <c r="AN432">
        <v>226.31</v>
      </c>
      <c r="AO432">
        <v>0</v>
      </c>
      <c r="AP432">
        <v>226.31</v>
      </c>
      <c r="AQ432">
        <v>226.31</v>
      </c>
      <c r="AR432" s="19" t="s">
        <v>82</v>
      </c>
      <c r="AS432">
        <v>0</v>
      </c>
      <c r="AT432" s="20">
        <f>IF(t_ExtractAll[[#This Row],[Currency]]="GBP",t_ExtractAll[[#This Row],[Claimed Amount]]*$BD$2,IF(t_ExtractAll[[#This Row],[Currency]]="USD",t_ExtractAll[[#This Row],[Claimed Amount]]*$BD$3,IF(t_ExtractAll[[#This Row],[Currency]]="MXN",t_ExtractAll[[#This Row],[Claimed Amount]]*$BD$4,t_ExtractAll[[#This Row],[Claimed Amount]])))</f>
        <v>226.31</v>
      </c>
      <c r="AU432" s="20">
        <f>IF(t_ExtractAll[[#This Row],[Currency2]]="GBP",t_ExtractAll[[#This Row],[Accruals Plant]]*$BD$2,IF(t_ExtractAll[[#This Row],[Currency2]]="USD",t_ExtractAll[[#This Row],[Accruals Plant]]*$BD$3,IF(t_ExtractAll[[#This Row],[Currency2]]="MXN",t_ExtractAll[[#This Row],[Accruals Plant]]*$BD$4,t_ExtractAll[[#This Row],[Accruals Plant]])))</f>
        <v>226.31</v>
      </c>
      <c r="AV432" s="20">
        <f>IF(t_ExtractAll[[#This Row],[IMD_Currency]]="GBP",t_ExtractAll[[#This Row],[Accruals ABII]]*$BD$2,IF(t_ExtractAll[[#This Row],[IMD_Currency]]="USD",t_ExtractAll[[#This Row],[Accruals ABII]]*$BD$3,t_ExtractAll[[#This Row],[Accruals ABII]]))</f>
        <v>0</v>
      </c>
      <c r="AW432" s="20">
        <f>IF(t_ExtractAll[[#This Row],[Currency2]]="GBP",t_ExtractAll[[#This Row],[PlantAmountAccepted]]*$BD$2,IF(t_ExtractAll[[#This Row],[Currency2]]="USD",t_ExtractAll[[#This Row],[PlantAmountAccepted]]*$BD$3,IF(t_ExtractAll[[#This Row],[Currency2]]="MXN",t_ExtractAll[[#This Row],[PlantAmountAccepted]]*$BD$4,t_ExtractAll[[#This Row],[PlantAmountAccepted]])))</f>
        <v>226.31</v>
      </c>
      <c r="AX432" s="20">
        <f>IF(t_ExtractAll[[#This Row],[IMD_Currency]]="GBP",t_ExtractAll[[#This Row],[Amount Accepted (ABII)]]*$BD$2,IF(t_ExtractAll[[#This Row],[IMD_Currency]]="USD",t_ExtractAll[[#This Row],[Amount Accepted (ABII)]]*$BD$3,t_ExtractAll[[#This Row],[Amount Accepted (ABII)]]))</f>
        <v>0</v>
      </c>
      <c r="AY432" s="20">
        <f>IF((t_ExtractAll[[#This Row],[Amount Accepted ABII '[EUR']]]-t_ExtractAll[[#This Row],[Amount Accepted Plant '[EUR']]])&lt;0,0,t_ExtractAll[[#This Row],[Amount Accepted ABII '[EUR']]]-t_ExtractAll[[#This Row],[Amount Accepted Plant '[EUR']]])</f>
        <v>0</v>
      </c>
      <c r="AZ4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433" spans="1:52" ht="14.25" hidden="1" customHeight="1" x14ac:dyDescent="0.25">
      <c r="A433" t="s">
        <v>2486</v>
      </c>
      <c r="B433" s="16">
        <v>42487</v>
      </c>
      <c r="C433" s="16">
        <v>42565</v>
      </c>
      <c r="D433" s="16">
        <v>42565</v>
      </c>
      <c r="E433">
        <v>2016401</v>
      </c>
      <c r="F433" t="s">
        <v>64</v>
      </c>
      <c r="G433" t="s">
        <v>85</v>
      </c>
      <c r="H433" t="s">
        <v>86</v>
      </c>
      <c r="I433" t="s">
        <v>87</v>
      </c>
      <c r="J433" t="s">
        <v>68</v>
      </c>
      <c r="K433" t="s">
        <v>88</v>
      </c>
      <c r="L433" t="s">
        <v>546</v>
      </c>
      <c r="N433" t="s">
        <v>90</v>
      </c>
      <c r="O433" t="s">
        <v>131</v>
      </c>
      <c r="P433" t="s">
        <v>2487</v>
      </c>
      <c r="Q433">
        <v>8295712</v>
      </c>
      <c r="R433" t="s">
        <v>2488</v>
      </c>
      <c r="S433">
        <v>80358618</v>
      </c>
      <c r="T433" t="s">
        <v>2489</v>
      </c>
      <c r="U433" t="s">
        <v>75</v>
      </c>
      <c r="V433" t="s">
        <v>76</v>
      </c>
      <c r="W433">
        <v>48382</v>
      </c>
      <c r="X433" t="s">
        <v>1995</v>
      </c>
      <c r="Y433" t="s">
        <v>2490</v>
      </c>
      <c r="Z433">
        <v>11.6724</v>
      </c>
      <c r="AB433" t="s">
        <v>97</v>
      </c>
      <c r="AC433" t="s">
        <v>98</v>
      </c>
      <c r="AE433" s="3"/>
      <c r="AF433" s="3"/>
      <c r="AG433">
        <v>881.73</v>
      </c>
      <c r="AH433" t="s">
        <v>82</v>
      </c>
      <c r="AI433" s="18">
        <v>0</v>
      </c>
      <c r="AJ433">
        <v>0</v>
      </c>
      <c r="AK433">
        <v>0</v>
      </c>
      <c r="AM433" s="19" t="s">
        <v>82</v>
      </c>
      <c r="AN433">
        <v>881.73</v>
      </c>
      <c r="AO433">
        <v>0</v>
      </c>
      <c r="AP433">
        <v>881.73</v>
      </c>
      <c r="AR433" s="19" t="s">
        <v>100</v>
      </c>
      <c r="AS433">
        <v>0</v>
      </c>
      <c r="AT433" s="20">
        <f>IF(t_ExtractAll[[#This Row],[Currency]]="GBP",t_ExtractAll[[#This Row],[Claimed Amount]]*$BD$2,IF(t_ExtractAll[[#This Row],[Currency]]="USD",t_ExtractAll[[#This Row],[Claimed Amount]]*$BD$3,IF(t_ExtractAll[[#This Row],[Currency]]="MXN",t_ExtractAll[[#This Row],[Claimed Amount]]*$BD$4,t_ExtractAll[[#This Row],[Claimed Amount]])))</f>
        <v>881.73</v>
      </c>
      <c r="AU433" s="20">
        <f>IF(t_ExtractAll[[#This Row],[Currency2]]="GBP",t_ExtractAll[[#This Row],[Accruals Plant]]*$BD$2,IF(t_ExtractAll[[#This Row],[Currency2]]="USD",t_ExtractAll[[#This Row],[Accruals Plant]]*$BD$3,IF(t_ExtractAll[[#This Row],[Currency2]]="MXN",t_ExtractAll[[#This Row],[Accruals Plant]]*$BD$4,t_ExtractAll[[#This Row],[Accruals Plant]])))</f>
        <v>806.69477700000004</v>
      </c>
      <c r="AV433" s="20">
        <f>IF(t_ExtractAll[[#This Row],[IMD_Currency]]="GBP",t_ExtractAll[[#This Row],[Accruals ABII]]*$BD$2,IF(t_ExtractAll[[#This Row],[IMD_Currency]]="USD",t_ExtractAll[[#This Row],[Accruals ABII]]*$BD$3,t_ExtractAll[[#This Row],[Accruals ABII]]))</f>
        <v>0</v>
      </c>
      <c r="AW4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3" s="20">
        <f>IF(t_ExtractAll[[#This Row],[IMD_Currency]]="GBP",t_ExtractAll[[#This Row],[Amount Accepted (ABII)]]*$BD$2,IF(t_ExtractAll[[#This Row],[IMD_Currency]]="USD",t_ExtractAll[[#This Row],[Amount Accepted (ABII)]]*$BD$3,t_ExtractAll[[#This Row],[Amount Accepted (ABII)]]))</f>
        <v>0</v>
      </c>
      <c r="AY433" s="20">
        <f>IF((t_ExtractAll[[#This Row],[Amount Accepted ABII '[EUR']]]-t_ExtractAll[[#This Row],[Amount Accepted Plant '[EUR']]])&lt;0,0,t_ExtractAll[[#This Row],[Amount Accepted ABII '[EUR']]]-t_ExtractAll[[#This Row],[Amount Accepted Plant '[EUR']]])</f>
        <v>0</v>
      </c>
      <c r="AZ4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34" spans="1:52" ht="14.25" hidden="1" customHeight="1" x14ac:dyDescent="0.25">
      <c r="A434" t="s">
        <v>2491</v>
      </c>
      <c r="B434" s="16">
        <v>42488</v>
      </c>
      <c r="C434" s="16">
        <v>42594</v>
      </c>
      <c r="D434" s="16">
        <v>42594</v>
      </c>
      <c r="E434">
        <v>2016400</v>
      </c>
      <c r="F434" t="s">
        <v>64</v>
      </c>
      <c r="G434" t="s">
        <v>85</v>
      </c>
      <c r="H434" t="s">
        <v>86</v>
      </c>
      <c r="I434" t="s">
        <v>87</v>
      </c>
      <c r="J434" t="s">
        <v>68</v>
      </c>
      <c r="K434" t="s">
        <v>88</v>
      </c>
      <c r="L434" t="s">
        <v>160</v>
      </c>
      <c r="N434" t="s">
        <v>90</v>
      </c>
      <c r="O434" t="s">
        <v>91</v>
      </c>
      <c r="P434" s="3" t="s">
        <v>2492</v>
      </c>
      <c r="Q434" t="s">
        <v>2493</v>
      </c>
      <c r="S434" t="s">
        <v>2494</v>
      </c>
      <c r="T434" t="s">
        <v>2495</v>
      </c>
      <c r="U434" t="s">
        <v>75</v>
      </c>
      <c r="V434" t="s">
        <v>76</v>
      </c>
      <c r="W434">
        <v>48382</v>
      </c>
      <c r="X434" t="s">
        <v>1995</v>
      </c>
      <c r="Y434" t="s">
        <v>2496</v>
      </c>
      <c r="Z434">
        <v>429.40800000000002</v>
      </c>
      <c r="AB434" t="s">
        <v>97</v>
      </c>
      <c r="AC434" t="s">
        <v>98</v>
      </c>
      <c r="AE434" s="3"/>
      <c r="AF434" s="3"/>
      <c r="AG434">
        <v>0</v>
      </c>
      <c r="AH434" t="s">
        <v>82</v>
      </c>
      <c r="AI434" s="18">
        <v>0</v>
      </c>
      <c r="AJ434">
        <v>0</v>
      </c>
      <c r="AK434">
        <v>0</v>
      </c>
      <c r="AM434" s="19" t="s">
        <v>82</v>
      </c>
      <c r="AN434">
        <v>0</v>
      </c>
      <c r="AO434">
        <v>0</v>
      </c>
      <c r="AP434">
        <v>0</v>
      </c>
      <c r="AR434" s="19" t="s">
        <v>82</v>
      </c>
      <c r="AS434">
        <v>0</v>
      </c>
      <c r="AT434" s="20">
        <f>IF(t_ExtractAll[[#This Row],[Currency]]="GBP",t_ExtractAll[[#This Row],[Claimed Amount]]*$BD$2,IF(t_ExtractAll[[#This Row],[Currency]]="USD",t_ExtractAll[[#This Row],[Claimed Amount]]*$BD$3,IF(t_ExtractAll[[#This Row],[Currency]]="MXN",t_ExtractAll[[#This Row],[Claimed Amount]]*$BD$4,t_ExtractAll[[#This Row],[Claimed Amount]])))</f>
        <v>0</v>
      </c>
      <c r="AU434" s="20">
        <f>IF(t_ExtractAll[[#This Row],[Currency2]]="GBP",t_ExtractAll[[#This Row],[Accruals Plant]]*$BD$2,IF(t_ExtractAll[[#This Row],[Currency2]]="USD",t_ExtractAll[[#This Row],[Accruals Plant]]*$BD$3,IF(t_ExtractAll[[#This Row],[Currency2]]="MXN",t_ExtractAll[[#This Row],[Accruals Plant]]*$BD$4,t_ExtractAll[[#This Row],[Accruals Plant]])))</f>
        <v>0</v>
      </c>
      <c r="AV434" s="20">
        <f>IF(t_ExtractAll[[#This Row],[IMD_Currency]]="GBP",t_ExtractAll[[#This Row],[Accruals ABII]]*$BD$2,IF(t_ExtractAll[[#This Row],[IMD_Currency]]="USD",t_ExtractAll[[#This Row],[Accruals ABII]]*$BD$3,t_ExtractAll[[#This Row],[Accruals ABII]]))</f>
        <v>0</v>
      </c>
      <c r="AW4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4" s="20">
        <f>IF(t_ExtractAll[[#This Row],[IMD_Currency]]="GBP",t_ExtractAll[[#This Row],[Amount Accepted (ABII)]]*$BD$2,IF(t_ExtractAll[[#This Row],[IMD_Currency]]="USD",t_ExtractAll[[#This Row],[Amount Accepted (ABII)]]*$BD$3,t_ExtractAll[[#This Row],[Amount Accepted (ABII)]]))</f>
        <v>0</v>
      </c>
      <c r="AY434" s="20">
        <f>IF((t_ExtractAll[[#This Row],[Amount Accepted ABII '[EUR']]]-t_ExtractAll[[#This Row],[Amount Accepted Plant '[EUR']]])&lt;0,0,t_ExtractAll[[#This Row],[Amount Accepted ABII '[EUR']]]-t_ExtractAll[[#This Row],[Amount Accepted Plant '[EUR']]])</f>
        <v>0</v>
      </c>
      <c r="AZ4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35" spans="1:52" ht="14.25" hidden="1" customHeight="1" x14ac:dyDescent="0.25">
      <c r="A435" t="s">
        <v>2491</v>
      </c>
      <c r="B435" s="16">
        <v>42488</v>
      </c>
      <c r="C435" s="16">
        <v>42594</v>
      </c>
      <c r="D435" s="16">
        <v>42594</v>
      </c>
      <c r="E435">
        <v>2016400</v>
      </c>
      <c r="F435" t="s">
        <v>64</v>
      </c>
      <c r="G435" t="s">
        <v>85</v>
      </c>
      <c r="H435" t="s">
        <v>86</v>
      </c>
      <c r="I435" t="s">
        <v>87</v>
      </c>
      <c r="J435" t="s">
        <v>68</v>
      </c>
      <c r="K435" t="s">
        <v>88</v>
      </c>
      <c r="L435" t="s">
        <v>130</v>
      </c>
      <c r="N435" t="s">
        <v>90</v>
      </c>
      <c r="O435" t="s">
        <v>738</v>
      </c>
      <c r="P435" s="3" t="s">
        <v>2492</v>
      </c>
      <c r="Q435" t="s">
        <v>2493</v>
      </c>
      <c r="S435" t="s">
        <v>2494</v>
      </c>
      <c r="T435" t="s">
        <v>2497</v>
      </c>
      <c r="U435" t="s">
        <v>75</v>
      </c>
      <c r="V435" t="s">
        <v>76</v>
      </c>
      <c r="W435">
        <v>48384</v>
      </c>
      <c r="X435" t="s">
        <v>2077</v>
      </c>
      <c r="Y435" t="s">
        <v>2498</v>
      </c>
      <c r="Z435">
        <v>429.40800000000002</v>
      </c>
      <c r="AB435" t="s">
        <v>97</v>
      </c>
      <c r="AC435" t="s">
        <v>743</v>
      </c>
      <c r="AE435" s="3"/>
      <c r="AF435" s="3"/>
      <c r="AG435">
        <v>0</v>
      </c>
      <c r="AH435" t="s">
        <v>82</v>
      </c>
      <c r="AI435" s="18">
        <v>0</v>
      </c>
      <c r="AJ435">
        <v>0</v>
      </c>
      <c r="AK435">
        <v>0</v>
      </c>
      <c r="AM435" s="19" t="s">
        <v>82</v>
      </c>
      <c r="AN435">
        <v>0</v>
      </c>
      <c r="AO435">
        <v>0</v>
      </c>
      <c r="AP435">
        <v>0</v>
      </c>
      <c r="AR435" s="19" t="s">
        <v>82</v>
      </c>
      <c r="AS435">
        <v>0</v>
      </c>
      <c r="AT435" s="20">
        <f>IF(t_ExtractAll[[#This Row],[Currency]]="GBP",t_ExtractAll[[#This Row],[Claimed Amount]]*$BD$2,IF(t_ExtractAll[[#This Row],[Currency]]="USD",t_ExtractAll[[#This Row],[Claimed Amount]]*$BD$3,IF(t_ExtractAll[[#This Row],[Currency]]="MXN",t_ExtractAll[[#This Row],[Claimed Amount]]*$BD$4,t_ExtractAll[[#This Row],[Claimed Amount]])))</f>
        <v>0</v>
      </c>
      <c r="AU435" s="20">
        <f>IF(t_ExtractAll[[#This Row],[Currency2]]="GBP",t_ExtractAll[[#This Row],[Accruals Plant]]*$BD$2,IF(t_ExtractAll[[#This Row],[Currency2]]="USD",t_ExtractAll[[#This Row],[Accruals Plant]]*$BD$3,IF(t_ExtractAll[[#This Row],[Currency2]]="MXN",t_ExtractAll[[#This Row],[Accruals Plant]]*$BD$4,t_ExtractAll[[#This Row],[Accruals Plant]])))</f>
        <v>0</v>
      </c>
      <c r="AV435" s="20">
        <f>IF(t_ExtractAll[[#This Row],[IMD_Currency]]="GBP",t_ExtractAll[[#This Row],[Accruals ABII]]*$BD$2,IF(t_ExtractAll[[#This Row],[IMD_Currency]]="USD",t_ExtractAll[[#This Row],[Accruals ABII]]*$BD$3,t_ExtractAll[[#This Row],[Accruals ABII]]))</f>
        <v>0</v>
      </c>
      <c r="AW4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5" s="20">
        <f>IF(t_ExtractAll[[#This Row],[IMD_Currency]]="GBP",t_ExtractAll[[#This Row],[Amount Accepted (ABII)]]*$BD$2,IF(t_ExtractAll[[#This Row],[IMD_Currency]]="USD",t_ExtractAll[[#This Row],[Amount Accepted (ABII)]]*$BD$3,t_ExtractAll[[#This Row],[Amount Accepted (ABII)]]))</f>
        <v>0</v>
      </c>
      <c r="AY435" s="20">
        <f>IF((t_ExtractAll[[#This Row],[Amount Accepted ABII '[EUR']]]-t_ExtractAll[[#This Row],[Amount Accepted Plant '[EUR']]])&lt;0,0,t_ExtractAll[[#This Row],[Amount Accepted ABII '[EUR']]]-t_ExtractAll[[#This Row],[Amount Accepted Plant '[EUR']]])</f>
        <v>0</v>
      </c>
      <c r="AZ4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36" spans="1:52" ht="14.25" hidden="1" customHeight="1" x14ac:dyDescent="0.25">
      <c r="A436" t="s">
        <v>2499</v>
      </c>
      <c r="B436" s="16">
        <v>42487</v>
      </c>
      <c r="C436" s="16">
        <v>42565</v>
      </c>
      <c r="D436" s="16">
        <v>42565</v>
      </c>
      <c r="E436">
        <v>2016402</v>
      </c>
      <c r="F436" t="s">
        <v>64</v>
      </c>
      <c r="G436" t="s">
        <v>85</v>
      </c>
      <c r="H436" t="s">
        <v>86</v>
      </c>
      <c r="I436" t="s">
        <v>87</v>
      </c>
      <c r="J436" t="s">
        <v>68</v>
      </c>
      <c r="K436" t="s">
        <v>88</v>
      </c>
      <c r="L436" t="s">
        <v>546</v>
      </c>
      <c r="N436" t="s">
        <v>161</v>
      </c>
      <c r="O436" t="s">
        <v>91</v>
      </c>
      <c r="P436" t="s">
        <v>2500</v>
      </c>
      <c r="Q436" t="s">
        <v>2501</v>
      </c>
      <c r="R436" t="s">
        <v>2502</v>
      </c>
      <c r="S436" t="s">
        <v>2503</v>
      </c>
      <c r="T436" t="s">
        <v>2504</v>
      </c>
      <c r="U436" t="s">
        <v>75</v>
      </c>
      <c r="V436" t="s">
        <v>76</v>
      </c>
      <c r="W436">
        <v>48384</v>
      </c>
      <c r="X436" t="s">
        <v>2077</v>
      </c>
      <c r="Y436" t="s">
        <v>1946</v>
      </c>
      <c r="Z436">
        <v>14.313599999999999</v>
      </c>
      <c r="AB436" t="s">
        <v>97</v>
      </c>
      <c r="AC436" t="s">
        <v>98</v>
      </c>
      <c r="AE436" s="3"/>
      <c r="AF436" s="3"/>
      <c r="AG436">
        <v>1499.22</v>
      </c>
      <c r="AH436" t="s">
        <v>100</v>
      </c>
      <c r="AI436" s="18">
        <v>0</v>
      </c>
      <c r="AJ436">
        <v>0</v>
      </c>
      <c r="AK436">
        <v>0</v>
      </c>
      <c r="AM436" s="19" t="s">
        <v>82</v>
      </c>
      <c r="AN436">
        <v>1499.22</v>
      </c>
      <c r="AO436">
        <v>0</v>
      </c>
      <c r="AP436">
        <v>1499.22</v>
      </c>
      <c r="AR436" s="19" t="s">
        <v>100</v>
      </c>
      <c r="AS436">
        <v>0</v>
      </c>
      <c r="AT436" s="20">
        <f>IF(t_ExtractAll[[#This Row],[Currency]]="GBP",t_ExtractAll[[#This Row],[Claimed Amount]]*$BD$2,IF(t_ExtractAll[[#This Row],[Currency]]="USD",t_ExtractAll[[#This Row],[Claimed Amount]]*$BD$3,IF(t_ExtractAll[[#This Row],[Currency]]="MXN",t_ExtractAll[[#This Row],[Claimed Amount]]*$BD$4,t_ExtractAll[[#This Row],[Claimed Amount]])))</f>
        <v>1371.6363780000001</v>
      </c>
      <c r="AU436" s="20">
        <f>IF(t_ExtractAll[[#This Row],[Currency2]]="GBP",t_ExtractAll[[#This Row],[Accruals Plant]]*$BD$2,IF(t_ExtractAll[[#This Row],[Currency2]]="USD",t_ExtractAll[[#This Row],[Accruals Plant]]*$BD$3,IF(t_ExtractAll[[#This Row],[Currency2]]="MXN",t_ExtractAll[[#This Row],[Accruals Plant]]*$BD$4,t_ExtractAll[[#This Row],[Accruals Plant]])))</f>
        <v>1371.6363780000001</v>
      </c>
      <c r="AV436" s="20">
        <f>IF(t_ExtractAll[[#This Row],[IMD_Currency]]="GBP",t_ExtractAll[[#This Row],[Accruals ABII]]*$BD$2,IF(t_ExtractAll[[#This Row],[IMD_Currency]]="USD",t_ExtractAll[[#This Row],[Accruals ABII]]*$BD$3,t_ExtractAll[[#This Row],[Accruals ABII]]))</f>
        <v>0</v>
      </c>
      <c r="AW4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6" s="20">
        <f>IF(t_ExtractAll[[#This Row],[IMD_Currency]]="GBP",t_ExtractAll[[#This Row],[Amount Accepted (ABII)]]*$BD$2,IF(t_ExtractAll[[#This Row],[IMD_Currency]]="USD",t_ExtractAll[[#This Row],[Amount Accepted (ABII)]]*$BD$3,t_ExtractAll[[#This Row],[Amount Accepted (ABII)]]))</f>
        <v>0</v>
      </c>
      <c r="AY436" s="20">
        <f>IF((t_ExtractAll[[#This Row],[Amount Accepted ABII '[EUR']]]-t_ExtractAll[[#This Row],[Amount Accepted Plant '[EUR']]])&lt;0,0,t_ExtractAll[[#This Row],[Amount Accepted ABII '[EUR']]]-t_ExtractAll[[#This Row],[Amount Accepted Plant '[EUR']]])</f>
        <v>0</v>
      </c>
      <c r="AZ4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37" spans="1:52" ht="14.25" hidden="1" customHeight="1" x14ac:dyDescent="0.25">
      <c r="A437" t="s">
        <v>2505</v>
      </c>
      <c r="B437" s="16">
        <v>42489</v>
      </c>
      <c r="C437" s="16">
        <v>42589</v>
      </c>
      <c r="D437" s="16">
        <v>42589</v>
      </c>
      <c r="E437">
        <v>2016403</v>
      </c>
      <c r="F437" t="s">
        <v>64</v>
      </c>
      <c r="G437" t="s">
        <v>85</v>
      </c>
      <c r="H437" t="s">
        <v>86</v>
      </c>
      <c r="I437" t="s">
        <v>87</v>
      </c>
      <c r="J437" t="s">
        <v>68</v>
      </c>
      <c r="K437" t="s">
        <v>69</v>
      </c>
      <c r="L437" t="s">
        <v>546</v>
      </c>
      <c r="N437" t="s">
        <v>161</v>
      </c>
      <c r="O437" t="s">
        <v>131</v>
      </c>
      <c r="P437" t="s">
        <v>2506</v>
      </c>
      <c r="Q437" t="s">
        <v>2507</v>
      </c>
      <c r="R437" t="s">
        <v>2508</v>
      </c>
      <c r="S437" t="s">
        <v>2509</v>
      </c>
      <c r="U437" t="s">
        <v>75</v>
      </c>
      <c r="V437" t="s">
        <v>76</v>
      </c>
      <c r="Z437">
        <v>0</v>
      </c>
      <c r="AB437" t="s">
        <v>97</v>
      </c>
      <c r="AC437" t="s">
        <v>98</v>
      </c>
      <c r="AE437" s="3"/>
      <c r="AF437" s="3"/>
      <c r="AG437">
        <v>0</v>
      </c>
      <c r="AH437" t="s">
        <v>82</v>
      </c>
      <c r="AI437" s="18">
        <v>0</v>
      </c>
      <c r="AJ437">
        <v>0</v>
      </c>
      <c r="AK437">
        <v>0</v>
      </c>
      <c r="AL437">
        <v>0</v>
      </c>
      <c r="AM437" s="19" t="s">
        <v>82</v>
      </c>
      <c r="AN437">
        <v>0</v>
      </c>
      <c r="AO437">
        <v>0</v>
      </c>
      <c r="AP437">
        <v>0</v>
      </c>
      <c r="AQ437">
        <v>0</v>
      </c>
      <c r="AR437" s="19" t="s">
        <v>82</v>
      </c>
      <c r="AS437">
        <v>0</v>
      </c>
      <c r="AT437" s="20">
        <f>IF(t_ExtractAll[[#This Row],[Currency]]="GBP",t_ExtractAll[[#This Row],[Claimed Amount]]*$BD$2,IF(t_ExtractAll[[#This Row],[Currency]]="USD",t_ExtractAll[[#This Row],[Claimed Amount]]*$BD$3,IF(t_ExtractAll[[#This Row],[Currency]]="MXN",t_ExtractAll[[#This Row],[Claimed Amount]]*$BD$4,t_ExtractAll[[#This Row],[Claimed Amount]])))</f>
        <v>0</v>
      </c>
      <c r="AU437" s="20">
        <f>IF(t_ExtractAll[[#This Row],[Currency2]]="GBP",t_ExtractAll[[#This Row],[Accruals Plant]]*$BD$2,IF(t_ExtractAll[[#This Row],[Currency2]]="USD",t_ExtractAll[[#This Row],[Accruals Plant]]*$BD$3,IF(t_ExtractAll[[#This Row],[Currency2]]="MXN",t_ExtractAll[[#This Row],[Accruals Plant]]*$BD$4,t_ExtractAll[[#This Row],[Accruals Plant]])))</f>
        <v>0</v>
      </c>
      <c r="AV437" s="20">
        <f>IF(t_ExtractAll[[#This Row],[IMD_Currency]]="GBP",t_ExtractAll[[#This Row],[Accruals ABII]]*$BD$2,IF(t_ExtractAll[[#This Row],[IMD_Currency]]="USD",t_ExtractAll[[#This Row],[Accruals ABII]]*$BD$3,t_ExtractAll[[#This Row],[Accruals ABII]]))</f>
        <v>0</v>
      </c>
      <c r="AW4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7" s="20">
        <f>IF(t_ExtractAll[[#This Row],[IMD_Currency]]="GBP",t_ExtractAll[[#This Row],[Amount Accepted (ABII)]]*$BD$2,IF(t_ExtractAll[[#This Row],[IMD_Currency]]="USD",t_ExtractAll[[#This Row],[Amount Accepted (ABII)]]*$BD$3,t_ExtractAll[[#This Row],[Amount Accepted (ABII)]]))</f>
        <v>0</v>
      </c>
      <c r="AY437" s="20">
        <f>IF((t_ExtractAll[[#This Row],[Amount Accepted ABII '[EUR']]]-t_ExtractAll[[#This Row],[Amount Accepted Plant '[EUR']]])&lt;0,0,t_ExtractAll[[#This Row],[Amount Accepted ABII '[EUR']]]-t_ExtractAll[[#This Row],[Amount Accepted Plant '[EUR']]])</f>
        <v>0</v>
      </c>
      <c r="AZ4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38" spans="1:52" ht="14.25" hidden="1" customHeight="1" x14ac:dyDescent="0.25">
      <c r="A438" t="s">
        <v>2510</v>
      </c>
      <c r="B438" s="16">
        <v>42489</v>
      </c>
      <c r="C438" s="16">
        <v>42545</v>
      </c>
      <c r="D438" s="16">
        <v>42545</v>
      </c>
      <c r="E438">
        <v>2016404</v>
      </c>
      <c r="F438" t="s">
        <v>64</v>
      </c>
      <c r="G438" t="s">
        <v>1236</v>
      </c>
      <c r="H438" t="s">
        <v>287</v>
      </c>
      <c r="I438" t="s">
        <v>452</v>
      </c>
      <c r="J438" t="s">
        <v>68</v>
      </c>
      <c r="K438" t="s">
        <v>69</v>
      </c>
      <c r="L438" t="s">
        <v>2511</v>
      </c>
      <c r="N438" t="s">
        <v>161</v>
      </c>
      <c r="O438" t="s">
        <v>91</v>
      </c>
      <c r="P438" s="3" t="s">
        <v>2512</v>
      </c>
      <c r="Q438">
        <v>8092216</v>
      </c>
      <c r="R438" t="s">
        <v>1240</v>
      </c>
      <c r="S438" t="s">
        <v>1240</v>
      </c>
      <c r="T438" t="s">
        <v>2513</v>
      </c>
      <c r="U438" t="s">
        <v>75</v>
      </c>
      <c r="V438" t="s">
        <v>76</v>
      </c>
      <c r="W438">
        <v>52288</v>
      </c>
      <c r="X438" t="s">
        <v>1243</v>
      </c>
      <c r="Y438" t="s">
        <v>871</v>
      </c>
      <c r="Z438">
        <v>1.8744000000000001</v>
      </c>
      <c r="AB438" t="s">
        <v>97</v>
      </c>
      <c r="AC438" t="s">
        <v>98</v>
      </c>
      <c r="AD438" t="s">
        <v>2514</v>
      </c>
      <c r="AE438" s="3"/>
      <c r="AF438" s="3"/>
      <c r="AG438">
        <v>168.52</v>
      </c>
      <c r="AH438" t="s">
        <v>82</v>
      </c>
      <c r="AI438" s="18">
        <v>0</v>
      </c>
      <c r="AJ438">
        <v>0</v>
      </c>
      <c r="AK438">
        <v>0</v>
      </c>
      <c r="AL438">
        <v>0</v>
      </c>
      <c r="AM438" s="19" t="s">
        <v>82</v>
      </c>
      <c r="AN438">
        <v>168.52</v>
      </c>
      <c r="AO438">
        <v>0</v>
      </c>
      <c r="AP438">
        <v>168.52</v>
      </c>
      <c r="AQ438">
        <v>168.52</v>
      </c>
      <c r="AR438" s="19" t="s">
        <v>100</v>
      </c>
      <c r="AS438">
        <v>0</v>
      </c>
      <c r="AT438" s="20">
        <f>IF(t_ExtractAll[[#This Row],[Currency]]="GBP",t_ExtractAll[[#This Row],[Claimed Amount]]*$BD$2,IF(t_ExtractAll[[#This Row],[Currency]]="USD",t_ExtractAll[[#This Row],[Claimed Amount]]*$BD$3,IF(t_ExtractAll[[#This Row],[Currency]]="MXN",t_ExtractAll[[#This Row],[Claimed Amount]]*$BD$4,t_ExtractAll[[#This Row],[Claimed Amount]])))</f>
        <v>168.52</v>
      </c>
      <c r="AU438" s="20">
        <f>IF(t_ExtractAll[[#This Row],[Currency2]]="GBP",t_ExtractAll[[#This Row],[Accruals Plant]]*$BD$2,IF(t_ExtractAll[[#This Row],[Currency2]]="USD",t_ExtractAll[[#This Row],[Accruals Plant]]*$BD$3,IF(t_ExtractAll[[#This Row],[Currency2]]="MXN",t_ExtractAll[[#This Row],[Accruals Plant]]*$BD$4,t_ExtractAll[[#This Row],[Accruals Plant]])))</f>
        <v>154.17894800000002</v>
      </c>
      <c r="AV438" s="20">
        <f>IF(t_ExtractAll[[#This Row],[IMD_Currency]]="GBP",t_ExtractAll[[#This Row],[Accruals ABII]]*$BD$2,IF(t_ExtractAll[[#This Row],[IMD_Currency]]="USD",t_ExtractAll[[#This Row],[Accruals ABII]]*$BD$3,t_ExtractAll[[#This Row],[Accruals ABII]]))</f>
        <v>0</v>
      </c>
      <c r="AW438" s="20">
        <f>IF(t_ExtractAll[[#This Row],[Currency2]]="GBP",t_ExtractAll[[#This Row],[PlantAmountAccepted]]*$BD$2,IF(t_ExtractAll[[#This Row],[Currency2]]="USD",t_ExtractAll[[#This Row],[PlantAmountAccepted]]*$BD$3,IF(t_ExtractAll[[#This Row],[Currency2]]="MXN",t_ExtractAll[[#This Row],[PlantAmountAccepted]]*$BD$4,t_ExtractAll[[#This Row],[PlantAmountAccepted]])))</f>
        <v>154.17894800000002</v>
      </c>
      <c r="AX438" s="20">
        <f>IF(t_ExtractAll[[#This Row],[IMD_Currency]]="GBP",t_ExtractAll[[#This Row],[Amount Accepted (ABII)]]*$BD$2,IF(t_ExtractAll[[#This Row],[IMD_Currency]]="USD",t_ExtractAll[[#This Row],[Amount Accepted (ABII)]]*$BD$3,t_ExtractAll[[#This Row],[Amount Accepted (ABII)]]))</f>
        <v>0</v>
      </c>
      <c r="AY438" s="20">
        <f>IF((t_ExtractAll[[#This Row],[Amount Accepted ABII '[EUR']]]-t_ExtractAll[[#This Row],[Amount Accepted Plant '[EUR']]])&lt;0,0,t_ExtractAll[[#This Row],[Amount Accepted ABII '[EUR']]]-t_ExtractAll[[#This Row],[Amount Accepted Plant '[EUR']]])</f>
        <v>0</v>
      </c>
      <c r="AZ4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439" spans="1:52" ht="14.25" hidden="1" customHeight="1" x14ac:dyDescent="0.25">
      <c r="A439" t="s">
        <v>2515</v>
      </c>
      <c r="B439" s="16">
        <v>42488</v>
      </c>
      <c r="C439" s="16">
        <v>42632</v>
      </c>
      <c r="D439" s="16">
        <v>42632</v>
      </c>
      <c r="E439">
        <v>2016406</v>
      </c>
      <c r="F439" t="s">
        <v>64</v>
      </c>
      <c r="G439" t="s">
        <v>85</v>
      </c>
      <c r="H439" t="s">
        <v>86</v>
      </c>
      <c r="I439" t="s">
        <v>87</v>
      </c>
      <c r="J439" t="s">
        <v>68</v>
      </c>
      <c r="K439" t="s">
        <v>69</v>
      </c>
      <c r="L439" t="s">
        <v>139</v>
      </c>
      <c r="N439" t="s">
        <v>90</v>
      </c>
      <c r="O439" t="s">
        <v>131</v>
      </c>
      <c r="P439" t="s">
        <v>2516</v>
      </c>
      <c r="Q439">
        <v>8410546</v>
      </c>
      <c r="R439" t="s">
        <v>2517</v>
      </c>
      <c r="S439">
        <v>80375991</v>
      </c>
      <c r="T439" t="s">
        <v>2518</v>
      </c>
      <c r="U439" t="s">
        <v>144</v>
      </c>
      <c r="V439" t="s">
        <v>145</v>
      </c>
      <c r="W439">
        <v>52217</v>
      </c>
      <c r="X439" t="s">
        <v>2519</v>
      </c>
      <c r="Y439" t="s">
        <v>2520</v>
      </c>
      <c r="Z439">
        <v>0.71279999999999999</v>
      </c>
      <c r="AB439" t="s">
        <v>97</v>
      </c>
      <c r="AC439" t="s">
        <v>98</v>
      </c>
      <c r="AE439" s="3"/>
      <c r="AF439" s="3"/>
      <c r="AG439">
        <v>0</v>
      </c>
      <c r="AH439" t="s">
        <v>82</v>
      </c>
      <c r="AI439" s="18">
        <v>0</v>
      </c>
      <c r="AJ439">
        <v>0</v>
      </c>
      <c r="AK439">
        <v>0</v>
      </c>
      <c r="AL439">
        <v>0</v>
      </c>
      <c r="AM439" s="19" t="s">
        <v>82</v>
      </c>
      <c r="AN439">
        <v>0</v>
      </c>
      <c r="AO439">
        <v>0</v>
      </c>
      <c r="AP439">
        <v>0</v>
      </c>
      <c r="AQ439">
        <v>0</v>
      </c>
      <c r="AR439" s="19" t="s">
        <v>82</v>
      </c>
      <c r="AS439">
        <v>0</v>
      </c>
      <c r="AT439" s="20">
        <f>IF(t_ExtractAll[[#This Row],[Currency]]="GBP",t_ExtractAll[[#This Row],[Claimed Amount]]*$BD$2,IF(t_ExtractAll[[#This Row],[Currency]]="USD",t_ExtractAll[[#This Row],[Claimed Amount]]*$BD$3,IF(t_ExtractAll[[#This Row],[Currency]]="MXN",t_ExtractAll[[#This Row],[Claimed Amount]]*$BD$4,t_ExtractAll[[#This Row],[Claimed Amount]])))</f>
        <v>0</v>
      </c>
      <c r="AU439" s="20">
        <f>IF(t_ExtractAll[[#This Row],[Currency2]]="GBP",t_ExtractAll[[#This Row],[Accruals Plant]]*$BD$2,IF(t_ExtractAll[[#This Row],[Currency2]]="USD",t_ExtractAll[[#This Row],[Accruals Plant]]*$BD$3,IF(t_ExtractAll[[#This Row],[Currency2]]="MXN",t_ExtractAll[[#This Row],[Accruals Plant]]*$BD$4,t_ExtractAll[[#This Row],[Accruals Plant]])))</f>
        <v>0</v>
      </c>
      <c r="AV439" s="20">
        <f>IF(t_ExtractAll[[#This Row],[IMD_Currency]]="GBP",t_ExtractAll[[#This Row],[Accruals ABII]]*$BD$2,IF(t_ExtractAll[[#This Row],[IMD_Currency]]="USD",t_ExtractAll[[#This Row],[Accruals ABII]]*$BD$3,t_ExtractAll[[#This Row],[Accruals ABII]]))</f>
        <v>0</v>
      </c>
      <c r="AW4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39" s="20">
        <f>IF(t_ExtractAll[[#This Row],[IMD_Currency]]="GBP",t_ExtractAll[[#This Row],[Amount Accepted (ABII)]]*$BD$2,IF(t_ExtractAll[[#This Row],[IMD_Currency]]="USD",t_ExtractAll[[#This Row],[Amount Accepted (ABII)]]*$BD$3,t_ExtractAll[[#This Row],[Amount Accepted (ABII)]]))</f>
        <v>0</v>
      </c>
      <c r="AY439" s="20">
        <f>IF((t_ExtractAll[[#This Row],[Amount Accepted ABII '[EUR']]]-t_ExtractAll[[#This Row],[Amount Accepted Plant '[EUR']]])&lt;0,0,t_ExtractAll[[#This Row],[Amount Accepted ABII '[EUR']]]-t_ExtractAll[[#This Row],[Amount Accepted Plant '[EUR']]])</f>
        <v>0</v>
      </c>
      <c r="AZ4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0" spans="1:52" ht="14.25" hidden="1" customHeight="1" x14ac:dyDescent="0.25">
      <c r="A440" t="s">
        <v>2521</v>
      </c>
      <c r="B440" s="16">
        <v>42489</v>
      </c>
      <c r="C440" s="16">
        <v>42571</v>
      </c>
      <c r="D440" s="16">
        <v>42571</v>
      </c>
      <c r="E440">
        <v>2016405</v>
      </c>
      <c r="F440" t="s">
        <v>64</v>
      </c>
      <c r="G440" t="s">
        <v>2234</v>
      </c>
      <c r="H440" t="s">
        <v>86</v>
      </c>
      <c r="I440" t="s">
        <v>2235</v>
      </c>
      <c r="J440" t="s">
        <v>68</v>
      </c>
      <c r="K440" t="s">
        <v>88</v>
      </c>
      <c r="L440" t="s">
        <v>119</v>
      </c>
      <c r="N440" t="s">
        <v>90</v>
      </c>
      <c r="O440" t="s">
        <v>91</v>
      </c>
      <c r="P440" s="3" t="s">
        <v>2522</v>
      </c>
      <c r="Q440" t="s">
        <v>2523</v>
      </c>
      <c r="R440">
        <v>118514</v>
      </c>
      <c r="S440">
        <v>0</v>
      </c>
      <c r="T440" t="s">
        <v>2524</v>
      </c>
      <c r="U440" t="s">
        <v>261</v>
      </c>
      <c r="V440" t="s">
        <v>117</v>
      </c>
      <c r="W440" t="s">
        <v>2525</v>
      </c>
      <c r="Y440" t="s">
        <v>2526</v>
      </c>
      <c r="Z440">
        <v>22.56</v>
      </c>
      <c r="AB440" t="s">
        <v>97</v>
      </c>
      <c r="AC440" t="s">
        <v>98</v>
      </c>
      <c r="AD440" s="3" t="s">
        <v>2527</v>
      </c>
      <c r="AE440" s="3"/>
      <c r="AF440" s="3"/>
      <c r="AG440">
        <v>0</v>
      </c>
      <c r="AH440" t="s">
        <v>82</v>
      </c>
      <c r="AI440" s="18">
        <v>0</v>
      </c>
      <c r="AJ440">
        <v>0</v>
      </c>
      <c r="AK440">
        <v>0</v>
      </c>
      <c r="AM440" s="19" t="s">
        <v>82</v>
      </c>
      <c r="AN440">
        <v>0</v>
      </c>
      <c r="AO440">
        <v>0</v>
      </c>
      <c r="AP440">
        <v>0</v>
      </c>
      <c r="AR440" s="19" t="s">
        <v>82</v>
      </c>
      <c r="AS440">
        <v>0</v>
      </c>
      <c r="AT440" s="20">
        <f>IF(t_ExtractAll[[#This Row],[Currency]]="GBP",t_ExtractAll[[#This Row],[Claimed Amount]]*$BD$2,IF(t_ExtractAll[[#This Row],[Currency]]="USD",t_ExtractAll[[#This Row],[Claimed Amount]]*$BD$3,IF(t_ExtractAll[[#This Row],[Currency]]="MXN",t_ExtractAll[[#This Row],[Claimed Amount]]*$BD$4,t_ExtractAll[[#This Row],[Claimed Amount]])))</f>
        <v>0</v>
      </c>
      <c r="AU440" s="20">
        <f>IF(t_ExtractAll[[#This Row],[Currency2]]="GBP",t_ExtractAll[[#This Row],[Accruals Plant]]*$BD$2,IF(t_ExtractAll[[#This Row],[Currency2]]="USD",t_ExtractAll[[#This Row],[Accruals Plant]]*$BD$3,IF(t_ExtractAll[[#This Row],[Currency2]]="MXN",t_ExtractAll[[#This Row],[Accruals Plant]]*$BD$4,t_ExtractAll[[#This Row],[Accruals Plant]])))</f>
        <v>0</v>
      </c>
      <c r="AV440" s="20">
        <f>IF(t_ExtractAll[[#This Row],[IMD_Currency]]="GBP",t_ExtractAll[[#This Row],[Accruals ABII]]*$BD$2,IF(t_ExtractAll[[#This Row],[IMD_Currency]]="USD",t_ExtractAll[[#This Row],[Accruals ABII]]*$BD$3,t_ExtractAll[[#This Row],[Accruals ABII]]))</f>
        <v>0</v>
      </c>
      <c r="AW4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0" s="20">
        <f>IF(t_ExtractAll[[#This Row],[IMD_Currency]]="GBP",t_ExtractAll[[#This Row],[Amount Accepted (ABII)]]*$BD$2,IF(t_ExtractAll[[#This Row],[IMD_Currency]]="USD",t_ExtractAll[[#This Row],[Amount Accepted (ABII)]]*$BD$3,t_ExtractAll[[#This Row],[Amount Accepted (ABII)]]))</f>
        <v>0</v>
      </c>
      <c r="AY440" s="20">
        <f>IF((t_ExtractAll[[#This Row],[Amount Accepted ABII '[EUR']]]-t_ExtractAll[[#This Row],[Amount Accepted Plant '[EUR']]])&lt;0,0,t_ExtractAll[[#This Row],[Amount Accepted ABII '[EUR']]]-t_ExtractAll[[#This Row],[Amount Accepted Plant '[EUR']]])</f>
        <v>0</v>
      </c>
      <c r="AZ4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1" spans="1:52" ht="14.25" hidden="1" customHeight="1" x14ac:dyDescent="0.25">
      <c r="A441" t="s">
        <v>2528</v>
      </c>
      <c r="B441" s="16">
        <v>42488</v>
      </c>
      <c r="C441" s="16">
        <v>42556</v>
      </c>
      <c r="D441" s="16">
        <v>42556</v>
      </c>
      <c r="E441">
        <v>2016407</v>
      </c>
      <c r="F441" t="s">
        <v>64</v>
      </c>
      <c r="G441" t="s">
        <v>286</v>
      </c>
      <c r="H441" t="s">
        <v>287</v>
      </c>
      <c r="I441" t="s">
        <v>288</v>
      </c>
      <c r="J441" t="s">
        <v>118</v>
      </c>
      <c r="K441" t="s">
        <v>88</v>
      </c>
      <c r="L441" t="s">
        <v>1237</v>
      </c>
      <c r="N441" t="s">
        <v>161</v>
      </c>
      <c r="O441" t="s">
        <v>91</v>
      </c>
      <c r="P441" t="s">
        <v>2529</v>
      </c>
      <c r="Q441">
        <v>8408539</v>
      </c>
      <c r="R441" t="s">
        <v>2530</v>
      </c>
      <c r="S441">
        <v>80372912</v>
      </c>
      <c r="T441" t="s">
        <v>2531</v>
      </c>
      <c r="U441" t="s">
        <v>75</v>
      </c>
      <c r="V441" t="s">
        <v>76</v>
      </c>
      <c r="W441">
        <v>51137</v>
      </c>
      <c r="X441" t="s">
        <v>293</v>
      </c>
      <c r="Y441" t="s">
        <v>2532</v>
      </c>
      <c r="Z441">
        <v>2.8115999999999999</v>
      </c>
      <c r="AB441" t="s">
        <v>97</v>
      </c>
      <c r="AC441" t="s">
        <v>98</v>
      </c>
      <c r="AD441" s="3" t="s">
        <v>2533</v>
      </c>
      <c r="AE441" s="3"/>
      <c r="AF441" s="3"/>
      <c r="AG441">
        <v>464.97</v>
      </c>
      <c r="AH441" t="s">
        <v>100</v>
      </c>
      <c r="AI441" s="18">
        <v>252.78</v>
      </c>
      <c r="AJ441">
        <v>212.19</v>
      </c>
      <c r="AK441">
        <v>464.97</v>
      </c>
      <c r="AM441" s="19" t="s">
        <v>82</v>
      </c>
      <c r="AN441">
        <v>0</v>
      </c>
      <c r="AO441">
        <v>0</v>
      </c>
      <c r="AP441">
        <v>0</v>
      </c>
      <c r="AR441" s="19" t="s">
        <v>100</v>
      </c>
      <c r="AS441">
        <v>0</v>
      </c>
      <c r="AT441" s="20">
        <f>IF(t_ExtractAll[[#This Row],[Currency]]="GBP",t_ExtractAll[[#This Row],[Claimed Amount]]*$BD$2,IF(t_ExtractAll[[#This Row],[Currency]]="USD",t_ExtractAll[[#This Row],[Claimed Amount]]*$BD$3,IF(t_ExtractAll[[#This Row],[Currency]]="MXN",t_ExtractAll[[#This Row],[Claimed Amount]]*$BD$4,t_ExtractAll[[#This Row],[Claimed Amount]])))</f>
        <v>425.40105300000005</v>
      </c>
      <c r="AU441" s="20">
        <f>IF(t_ExtractAll[[#This Row],[Currency2]]="GBP",t_ExtractAll[[#This Row],[Accruals Plant]]*$BD$2,IF(t_ExtractAll[[#This Row],[Currency2]]="USD",t_ExtractAll[[#This Row],[Accruals Plant]]*$BD$3,IF(t_ExtractAll[[#This Row],[Currency2]]="MXN",t_ExtractAll[[#This Row],[Accruals Plant]]*$BD$4,t_ExtractAll[[#This Row],[Accruals Plant]])))</f>
        <v>0</v>
      </c>
      <c r="AV441" s="20">
        <f>IF(t_ExtractAll[[#This Row],[IMD_Currency]]="GBP",t_ExtractAll[[#This Row],[Accruals ABII]]*$BD$2,IF(t_ExtractAll[[#This Row],[IMD_Currency]]="USD",t_ExtractAll[[#This Row],[Accruals ABII]]*$BD$3,t_ExtractAll[[#This Row],[Accruals ABII]]))</f>
        <v>464.97</v>
      </c>
      <c r="AW4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1" s="20">
        <f>IF(t_ExtractAll[[#This Row],[IMD_Currency]]="GBP",t_ExtractAll[[#This Row],[Amount Accepted (ABII)]]*$BD$2,IF(t_ExtractAll[[#This Row],[IMD_Currency]]="USD",t_ExtractAll[[#This Row],[Amount Accepted (ABII)]]*$BD$3,t_ExtractAll[[#This Row],[Amount Accepted (ABII)]]))</f>
        <v>0</v>
      </c>
      <c r="AY441" s="20">
        <f>IF((t_ExtractAll[[#This Row],[Amount Accepted ABII '[EUR']]]-t_ExtractAll[[#This Row],[Amount Accepted Plant '[EUR']]])&lt;0,0,t_ExtractAll[[#This Row],[Amount Accepted ABII '[EUR']]]-t_ExtractAll[[#This Row],[Amount Accepted Plant '[EUR']]])</f>
        <v>0</v>
      </c>
      <c r="AZ4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42" spans="1:52" ht="14.25" hidden="1" customHeight="1" x14ac:dyDescent="0.25">
      <c r="A442" t="s">
        <v>2534</v>
      </c>
      <c r="B442" s="16">
        <v>42489</v>
      </c>
      <c r="C442" s="16">
        <v>42576</v>
      </c>
      <c r="D442" s="16">
        <v>42576</v>
      </c>
      <c r="E442">
        <v>2016408</v>
      </c>
      <c r="F442" t="s">
        <v>64</v>
      </c>
      <c r="G442" t="s">
        <v>1052</v>
      </c>
      <c r="H442" t="s">
        <v>287</v>
      </c>
      <c r="I442" t="s">
        <v>313</v>
      </c>
      <c r="J442" t="s">
        <v>118</v>
      </c>
      <c r="K442" t="s">
        <v>69</v>
      </c>
      <c r="L442" t="s">
        <v>70</v>
      </c>
      <c r="N442" t="s">
        <v>71</v>
      </c>
      <c r="O442" t="s">
        <v>361</v>
      </c>
      <c r="P442" s="3" t="s">
        <v>2535</v>
      </c>
      <c r="Q442">
        <v>8376892</v>
      </c>
      <c r="R442">
        <v>12</v>
      </c>
      <c r="S442">
        <v>80367521</v>
      </c>
      <c r="T442" t="s">
        <v>2536</v>
      </c>
      <c r="U442" t="s">
        <v>75</v>
      </c>
      <c r="V442" t="s">
        <v>76</v>
      </c>
      <c r="W442">
        <v>53516</v>
      </c>
      <c r="X442" t="s">
        <v>2537</v>
      </c>
      <c r="Y442" t="s">
        <v>78</v>
      </c>
      <c r="Z442">
        <v>143.136</v>
      </c>
      <c r="AB442" t="s">
        <v>79</v>
      </c>
      <c r="AC442" t="s">
        <v>80</v>
      </c>
      <c r="AD442" s="3" t="s">
        <v>2538</v>
      </c>
      <c r="AE442" s="3"/>
      <c r="AF442" s="3"/>
      <c r="AG442">
        <v>540</v>
      </c>
      <c r="AH442" t="s">
        <v>82</v>
      </c>
      <c r="AI442" s="18">
        <v>0</v>
      </c>
      <c r="AJ442">
        <v>0</v>
      </c>
      <c r="AK442">
        <v>0</v>
      </c>
      <c r="AL442">
        <v>0</v>
      </c>
      <c r="AM442" s="19" t="s">
        <v>82</v>
      </c>
      <c r="AN442">
        <v>0</v>
      </c>
      <c r="AO442">
        <v>0</v>
      </c>
      <c r="AP442">
        <v>0</v>
      </c>
      <c r="AQ442">
        <v>0</v>
      </c>
      <c r="AR442" s="19" t="s">
        <v>82</v>
      </c>
      <c r="AS442">
        <v>0</v>
      </c>
      <c r="AT442" s="20">
        <f>IF(t_ExtractAll[[#This Row],[Currency]]="GBP",t_ExtractAll[[#This Row],[Claimed Amount]]*$BD$2,IF(t_ExtractAll[[#This Row],[Currency]]="USD",t_ExtractAll[[#This Row],[Claimed Amount]]*$BD$3,IF(t_ExtractAll[[#This Row],[Currency]]="MXN",t_ExtractAll[[#This Row],[Claimed Amount]]*$BD$4,t_ExtractAll[[#This Row],[Claimed Amount]])))</f>
        <v>540</v>
      </c>
      <c r="AU442" s="20">
        <f>IF(t_ExtractAll[[#This Row],[Currency2]]="GBP",t_ExtractAll[[#This Row],[Accruals Plant]]*$BD$2,IF(t_ExtractAll[[#This Row],[Currency2]]="USD",t_ExtractAll[[#This Row],[Accruals Plant]]*$BD$3,IF(t_ExtractAll[[#This Row],[Currency2]]="MXN",t_ExtractAll[[#This Row],[Accruals Plant]]*$BD$4,t_ExtractAll[[#This Row],[Accruals Plant]])))</f>
        <v>0</v>
      </c>
      <c r="AV442" s="20">
        <f>IF(t_ExtractAll[[#This Row],[IMD_Currency]]="GBP",t_ExtractAll[[#This Row],[Accruals ABII]]*$BD$2,IF(t_ExtractAll[[#This Row],[IMD_Currency]]="USD",t_ExtractAll[[#This Row],[Accruals ABII]]*$BD$3,t_ExtractAll[[#This Row],[Accruals ABII]]))</f>
        <v>0</v>
      </c>
      <c r="AW4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2" s="20">
        <f>IF(t_ExtractAll[[#This Row],[IMD_Currency]]="GBP",t_ExtractAll[[#This Row],[Amount Accepted (ABII)]]*$BD$2,IF(t_ExtractAll[[#This Row],[IMD_Currency]]="USD",t_ExtractAll[[#This Row],[Amount Accepted (ABII)]]*$BD$3,t_ExtractAll[[#This Row],[Amount Accepted (ABII)]]))</f>
        <v>0</v>
      </c>
      <c r="AY442" s="20">
        <f>IF((t_ExtractAll[[#This Row],[Amount Accepted ABII '[EUR']]]-t_ExtractAll[[#This Row],[Amount Accepted Plant '[EUR']]])&lt;0,0,t_ExtractAll[[#This Row],[Amount Accepted ABII '[EUR']]]-t_ExtractAll[[#This Row],[Amount Accepted Plant '[EUR']]])</f>
        <v>0</v>
      </c>
      <c r="AZ4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43" spans="1:52" ht="14.25" hidden="1" customHeight="1" x14ac:dyDescent="0.25">
      <c r="A443" t="s">
        <v>807</v>
      </c>
      <c r="B443" s="16">
        <v>42489</v>
      </c>
      <c r="C443" s="16">
        <v>42618</v>
      </c>
      <c r="D443" s="16">
        <v>42618</v>
      </c>
      <c r="E443">
        <v>2016393</v>
      </c>
      <c r="F443" t="s">
        <v>64</v>
      </c>
      <c r="G443" t="s">
        <v>1068</v>
      </c>
      <c r="H443" t="s">
        <v>306</v>
      </c>
      <c r="I443" t="s">
        <v>313</v>
      </c>
      <c r="J443" t="s">
        <v>118</v>
      </c>
      <c r="K443" t="s">
        <v>69</v>
      </c>
      <c r="L443" t="s">
        <v>103</v>
      </c>
      <c r="N443" t="s">
        <v>90</v>
      </c>
      <c r="O443" t="s">
        <v>121</v>
      </c>
      <c r="P443" t="s">
        <v>2539</v>
      </c>
      <c r="Q443">
        <v>8679890</v>
      </c>
      <c r="R443" t="s">
        <v>2540</v>
      </c>
      <c r="S443">
        <v>80399315</v>
      </c>
      <c r="U443" t="s">
        <v>108</v>
      </c>
      <c r="V443" t="s">
        <v>109</v>
      </c>
      <c r="W443">
        <v>34101</v>
      </c>
      <c r="X443" t="s">
        <v>206</v>
      </c>
      <c r="Y443" t="s">
        <v>379</v>
      </c>
      <c r="Z443">
        <v>0.87119999999999997</v>
      </c>
      <c r="AB443" t="s">
        <v>79</v>
      </c>
      <c r="AC443" t="s">
        <v>127</v>
      </c>
      <c r="AD443" s="3" t="s">
        <v>2541</v>
      </c>
      <c r="AE443" s="3"/>
      <c r="AF443" s="3"/>
      <c r="AG443">
        <v>0</v>
      </c>
      <c r="AH443" t="s">
        <v>82</v>
      </c>
      <c r="AI443" s="18">
        <v>61.27</v>
      </c>
      <c r="AJ443">
        <v>0</v>
      </c>
      <c r="AK443">
        <v>61.27</v>
      </c>
      <c r="AL443">
        <v>61.27</v>
      </c>
      <c r="AM443" s="19" t="s">
        <v>82</v>
      </c>
      <c r="AN443">
        <v>0</v>
      </c>
      <c r="AO443">
        <v>0</v>
      </c>
      <c r="AP443">
        <v>0</v>
      </c>
      <c r="AQ443">
        <v>0</v>
      </c>
      <c r="AR443" s="19" t="s">
        <v>523</v>
      </c>
      <c r="AS443">
        <v>0</v>
      </c>
      <c r="AT443" s="20">
        <f>IF(t_ExtractAll[[#This Row],[Currency]]="GBP",t_ExtractAll[[#This Row],[Claimed Amount]]*$BD$2,IF(t_ExtractAll[[#This Row],[Currency]]="USD",t_ExtractAll[[#This Row],[Claimed Amount]]*$BD$3,IF(t_ExtractAll[[#This Row],[Currency]]="MXN",t_ExtractAll[[#This Row],[Claimed Amount]]*$BD$4,t_ExtractAll[[#This Row],[Claimed Amount]])))</f>
        <v>0</v>
      </c>
      <c r="AU443" s="20">
        <f>IF(t_ExtractAll[[#This Row],[Currency2]]="GBP",t_ExtractAll[[#This Row],[Accruals Plant]]*$BD$2,IF(t_ExtractAll[[#This Row],[Currency2]]="USD",t_ExtractAll[[#This Row],[Accruals Plant]]*$BD$3,IF(t_ExtractAll[[#This Row],[Currency2]]="MXN",t_ExtractAll[[#This Row],[Accruals Plant]]*$BD$4,t_ExtractAll[[#This Row],[Accruals Plant]])))</f>
        <v>0</v>
      </c>
      <c r="AV443" s="20">
        <f>IF(t_ExtractAll[[#This Row],[IMD_Currency]]="GBP",t_ExtractAll[[#This Row],[Accruals ABII]]*$BD$2,IF(t_ExtractAll[[#This Row],[IMD_Currency]]="USD",t_ExtractAll[[#This Row],[Accruals ABII]]*$BD$3,t_ExtractAll[[#This Row],[Accruals ABII]]))</f>
        <v>61.27</v>
      </c>
      <c r="AW4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3" s="20">
        <f>IF(t_ExtractAll[[#This Row],[IMD_Currency]]="GBP",t_ExtractAll[[#This Row],[Amount Accepted (ABII)]]*$BD$2,IF(t_ExtractAll[[#This Row],[IMD_Currency]]="USD",t_ExtractAll[[#This Row],[Amount Accepted (ABII)]]*$BD$3,t_ExtractAll[[#This Row],[Amount Accepted (ABII)]]))</f>
        <v>61.27</v>
      </c>
      <c r="AY443" s="20">
        <f>IF((t_ExtractAll[[#This Row],[Amount Accepted ABII '[EUR']]]-t_ExtractAll[[#This Row],[Amount Accepted Plant '[EUR']]])&lt;0,0,t_ExtractAll[[#This Row],[Amount Accepted ABII '[EUR']]]-t_ExtractAll[[#This Row],[Amount Accepted Plant '[EUR']]])</f>
        <v>61.27</v>
      </c>
      <c r="AZ4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4" spans="1:52" ht="14.25" hidden="1" customHeight="1" x14ac:dyDescent="0.25">
      <c r="A444" t="s">
        <v>2542</v>
      </c>
      <c r="B444" s="16">
        <v>42489</v>
      </c>
      <c r="C444" s="16">
        <v>42516</v>
      </c>
      <c r="D444" s="16">
        <v>42517</v>
      </c>
      <c r="E444">
        <v>2016396</v>
      </c>
      <c r="F444" t="s">
        <v>64</v>
      </c>
      <c r="G444" t="s">
        <v>305</v>
      </c>
      <c r="H444" t="s">
        <v>306</v>
      </c>
      <c r="I444" t="s">
        <v>307</v>
      </c>
      <c r="J444" t="s">
        <v>118</v>
      </c>
      <c r="K444" t="s">
        <v>69</v>
      </c>
      <c r="L444" t="s">
        <v>103</v>
      </c>
      <c r="N444" t="s">
        <v>90</v>
      </c>
      <c r="O444" t="s">
        <v>91</v>
      </c>
      <c r="P444" s="3" t="s">
        <v>2543</v>
      </c>
      <c r="Q444">
        <v>8664232</v>
      </c>
      <c r="R444" t="s">
        <v>2544</v>
      </c>
      <c r="U444" t="s">
        <v>108</v>
      </c>
      <c r="V444" t="s">
        <v>109</v>
      </c>
      <c r="W444">
        <v>3452</v>
      </c>
      <c r="X444" t="s">
        <v>898</v>
      </c>
      <c r="Y444" t="s">
        <v>350</v>
      </c>
      <c r="Z444">
        <v>0.12</v>
      </c>
      <c r="AB444" t="s">
        <v>97</v>
      </c>
      <c r="AC444" t="s">
        <v>98</v>
      </c>
      <c r="AE444" s="3"/>
      <c r="AF444" s="3"/>
      <c r="AG444">
        <v>8.5299999999999994</v>
      </c>
      <c r="AH444" t="s">
        <v>82</v>
      </c>
      <c r="AI444" s="18">
        <v>8.5299999999999994</v>
      </c>
      <c r="AJ444">
        <v>0</v>
      </c>
      <c r="AK444">
        <v>8.5299999999999994</v>
      </c>
      <c r="AL444">
        <v>8.5299999999999994</v>
      </c>
      <c r="AM444" s="19" t="s">
        <v>82</v>
      </c>
      <c r="AN444">
        <v>5.97</v>
      </c>
      <c r="AO444">
        <v>0</v>
      </c>
      <c r="AP444">
        <v>5.97</v>
      </c>
      <c r="AQ444">
        <v>5.97</v>
      </c>
      <c r="AR444" s="19" t="s">
        <v>82</v>
      </c>
      <c r="AS444">
        <v>0</v>
      </c>
      <c r="AT444" s="20">
        <f>IF(t_ExtractAll[[#This Row],[Currency]]="GBP",t_ExtractAll[[#This Row],[Claimed Amount]]*$BD$2,IF(t_ExtractAll[[#This Row],[Currency]]="USD",t_ExtractAll[[#This Row],[Claimed Amount]]*$BD$3,IF(t_ExtractAll[[#This Row],[Currency]]="MXN",t_ExtractAll[[#This Row],[Claimed Amount]]*$BD$4,t_ExtractAll[[#This Row],[Claimed Amount]])))</f>
        <v>8.5299999999999994</v>
      </c>
      <c r="AU444" s="20">
        <f>IF(t_ExtractAll[[#This Row],[Currency2]]="GBP",t_ExtractAll[[#This Row],[Accruals Plant]]*$BD$2,IF(t_ExtractAll[[#This Row],[Currency2]]="USD",t_ExtractAll[[#This Row],[Accruals Plant]]*$BD$3,IF(t_ExtractAll[[#This Row],[Currency2]]="MXN",t_ExtractAll[[#This Row],[Accruals Plant]]*$BD$4,t_ExtractAll[[#This Row],[Accruals Plant]])))</f>
        <v>5.97</v>
      </c>
      <c r="AV444" s="20">
        <f>IF(t_ExtractAll[[#This Row],[IMD_Currency]]="GBP",t_ExtractAll[[#This Row],[Accruals ABII]]*$BD$2,IF(t_ExtractAll[[#This Row],[IMD_Currency]]="USD",t_ExtractAll[[#This Row],[Accruals ABII]]*$BD$3,t_ExtractAll[[#This Row],[Accruals ABII]]))</f>
        <v>8.5299999999999994</v>
      </c>
      <c r="AW444"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444" s="20">
        <f>IF(t_ExtractAll[[#This Row],[IMD_Currency]]="GBP",t_ExtractAll[[#This Row],[Amount Accepted (ABII)]]*$BD$2,IF(t_ExtractAll[[#This Row],[IMD_Currency]]="USD",t_ExtractAll[[#This Row],[Amount Accepted (ABII)]]*$BD$3,t_ExtractAll[[#This Row],[Amount Accepted (ABII)]]))</f>
        <v>8.5299999999999994</v>
      </c>
      <c r="AY444" s="20">
        <f>IF((t_ExtractAll[[#This Row],[Amount Accepted ABII '[EUR']]]-t_ExtractAll[[#This Row],[Amount Accepted Plant '[EUR']]])&lt;0,0,t_ExtractAll[[#This Row],[Amount Accepted ABII '[EUR']]]-t_ExtractAll[[#This Row],[Amount Accepted Plant '[EUR']]])</f>
        <v>2.5599999999999996</v>
      </c>
      <c r="AZ4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5" spans="1:52" ht="14.25" hidden="1" customHeight="1" x14ac:dyDescent="0.25">
      <c r="A445" t="s">
        <v>2545</v>
      </c>
      <c r="B445" s="16">
        <v>42489</v>
      </c>
      <c r="C445" s="16">
        <v>42517</v>
      </c>
      <c r="D445" s="16">
        <v>42517</v>
      </c>
      <c r="E445">
        <v>2016384</v>
      </c>
      <c r="F445" t="s">
        <v>64</v>
      </c>
      <c r="G445" t="s">
        <v>65</v>
      </c>
      <c r="H445" t="s">
        <v>86</v>
      </c>
      <c r="I445" t="s">
        <v>67</v>
      </c>
      <c r="J445" t="s">
        <v>68</v>
      </c>
      <c r="K445" t="s">
        <v>88</v>
      </c>
      <c r="L445" t="s">
        <v>139</v>
      </c>
      <c r="N445" t="s">
        <v>90</v>
      </c>
      <c r="O445" t="s">
        <v>121</v>
      </c>
      <c r="P445" t="s">
        <v>2546</v>
      </c>
      <c r="Q445">
        <v>8354582</v>
      </c>
      <c r="R445" t="s">
        <v>2547</v>
      </c>
      <c r="S445">
        <v>80356605</v>
      </c>
      <c r="T445" t="s">
        <v>2548</v>
      </c>
      <c r="U445" t="s">
        <v>182</v>
      </c>
      <c r="V445" t="s">
        <v>145</v>
      </c>
      <c r="W445">
        <v>3451</v>
      </c>
      <c r="X445" t="s">
        <v>1573</v>
      </c>
      <c r="Y445" t="s">
        <v>357</v>
      </c>
      <c r="Z445">
        <v>0</v>
      </c>
      <c r="AB445" t="s">
        <v>79</v>
      </c>
      <c r="AC445" t="s">
        <v>127</v>
      </c>
      <c r="AE445" s="3"/>
      <c r="AF445" s="3"/>
      <c r="AG445">
        <v>0</v>
      </c>
      <c r="AH445" t="s">
        <v>82</v>
      </c>
      <c r="AI445" s="18">
        <v>0</v>
      </c>
      <c r="AJ445">
        <v>0</v>
      </c>
      <c r="AK445">
        <v>0</v>
      </c>
      <c r="AM445" s="19" t="s">
        <v>82</v>
      </c>
      <c r="AN445">
        <v>0</v>
      </c>
      <c r="AO445">
        <v>0</v>
      </c>
      <c r="AP445">
        <v>0</v>
      </c>
      <c r="AR445" s="19" t="s">
        <v>82</v>
      </c>
      <c r="AS445">
        <v>0</v>
      </c>
      <c r="AT445" s="20">
        <f>IF(t_ExtractAll[[#This Row],[Currency]]="GBP",t_ExtractAll[[#This Row],[Claimed Amount]]*$BD$2,IF(t_ExtractAll[[#This Row],[Currency]]="USD",t_ExtractAll[[#This Row],[Claimed Amount]]*$BD$3,IF(t_ExtractAll[[#This Row],[Currency]]="MXN",t_ExtractAll[[#This Row],[Claimed Amount]]*$BD$4,t_ExtractAll[[#This Row],[Claimed Amount]])))</f>
        <v>0</v>
      </c>
      <c r="AU445" s="20">
        <f>IF(t_ExtractAll[[#This Row],[Currency2]]="GBP",t_ExtractAll[[#This Row],[Accruals Plant]]*$BD$2,IF(t_ExtractAll[[#This Row],[Currency2]]="USD",t_ExtractAll[[#This Row],[Accruals Plant]]*$BD$3,IF(t_ExtractAll[[#This Row],[Currency2]]="MXN",t_ExtractAll[[#This Row],[Accruals Plant]]*$BD$4,t_ExtractAll[[#This Row],[Accruals Plant]])))</f>
        <v>0</v>
      </c>
      <c r="AV445" s="20">
        <f>IF(t_ExtractAll[[#This Row],[IMD_Currency]]="GBP",t_ExtractAll[[#This Row],[Accruals ABII]]*$BD$2,IF(t_ExtractAll[[#This Row],[IMD_Currency]]="USD",t_ExtractAll[[#This Row],[Accruals ABII]]*$BD$3,t_ExtractAll[[#This Row],[Accruals ABII]]))</f>
        <v>0</v>
      </c>
      <c r="AW4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5" s="20">
        <f>IF(t_ExtractAll[[#This Row],[IMD_Currency]]="GBP",t_ExtractAll[[#This Row],[Amount Accepted (ABII)]]*$BD$2,IF(t_ExtractAll[[#This Row],[IMD_Currency]]="USD",t_ExtractAll[[#This Row],[Amount Accepted (ABII)]]*$BD$3,t_ExtractAll[[#This Row],[Amount Accepted (ABII)]]))</f>
        <v>0</v>
      </c>
      <c r="AY445" s="20">
        <f>IF((t_ExtractAll[[#This Row],[Amount Accepted ABII '[EUR']]]-t_ExtractAll[[#This Row],[Amount Accepted Plant '[EUR']]])&lt;0,0,t_ExtractAll[[#This Row],[Amount Accepted ABII '[EUR']]]-t_ExtractAll[[#This Row],[Amount Accepted Plant '[EUR']]])</f>
        <v>0</v>
      </c>
      <c r="AZ4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6" spans="1:52" ht="14.25" hidden="1" customHeight="1" x14ac:dyDescent="0.25">
      <c r="A446" t="s">
        <v>2549</v>
      </c>
      <c r="B446" s="16">
        <v>42489</v>
      </c>
      <c r="C446" s="16">
        <v>42492</v>
      </c>
      <c r="D446" s="16">
        <v>42493</v>
      </c>
      <c r="E446">
        <v>2016395</v>
      </c>
      <c r="F446" t="s">
        <v>64</v>
      </c>
      <c r="G446" t="s">
        <v>305</v>
      </c>
      <c r="H446" t="s">
        <v>306</v>
      </c>
      <c r="I446" t="s">
        <v>307</v>
      </c>
      <c r="J446" t="s">
        <v>118</v>
      </c>
      <c r="K446" t="s">
        <v>69</v>
      </c>
      <c r="L446" t="s">
        <v>308</v>
      </c>
      <c r="N446" t="s">
        <v>90</v>
      </c>
      <c r="O446" t="s">
        <v>91</v>
      </c>
      <c r="P446" s="3" t="s">
        <v>2550</v>
      </c>
      <c r="Q446" t="s">
        <v>2551</v>
      </c>
      <c r="R446" t="s">
        <v>2552</v>
      </c>
      <c r="U446" t="s">
        <v>341</v>
      </c>
      <c r="V446" t="s">
        <v>313</v>
      </c>
      <c r="W446">
        <v>35658</v>
      </c>
      <c r="X446" t="s">
        <v>342</v>
      </c>
      <c r="Y446" t="s">
        <v>2553</v>
      </c>
      <c r="Z446">
        <v>64.8</v>
      </c>
      <c r="AB446" t="s">
        <v>97</v>
      </c>
      <c r="AC446" t="s">
        <v>98</v>
      </c>
      <c r="AD446" t="s">
        <v>2554</v>
      </c>
      <c r="AE446" s="3"/>
      <c r="AF446" s="3"/>
      <c r="AG446">
        <v>0</v>
      </c>
      <c r="AH446" t="s">
        <v>82</v>
      </c>
      <c r="AI446" s="18">
        <v>0</v>
      </c>
      <c r="AJ446">
        <v>0</v>
      </c>
      <c r="AK446">
        <v>0</v>
      </c>
      <c r="AL446">
        <v>0</v>
      </c>
      <c r="AM446" s="19" t="s">
        <v>82</v>
      </c>
      <c r="AN446">
        <v>0</v>
      </c>
      <c r="AO446">
        <v>0</v>
      </c>
      <c r="AP446">
        <v>0</v>
      </c>
      <c r="AQ446">
        <v>0</v>
      </c>
      <c r="AR446" s="19" t="s">
        <v>82</v>
      </c>
      <c r="AS446">
        <v>0</v>
      </c>
      <c r="AT446" s="20">
        <f>IF(t_ExtractAll[[#This Row],[Currency]]="GBP",t_ExtractAll[[#This Row],[Claimed Amount]]*$BD$2,IF(t_ExtractAll[[#This Row],[Currency]]="USD",t_ExtractAll[[#This Row],[Claimed Amount]]*$BD$3,IF(t_ExtractAll[[#This Row],[Currency]]="MXN",t_ExtractAll[[#This Row],[Claimed Amount]]*$BD$4,t_ExtractAll[[#This Row],[Claimed Amount]])))</f>
        <v>0</v>
      </c>
      <c r="AU446" s="20">
        <f>IF(t_ExtractAll[[#This Row],[Currency2]]="GBP",t_ExtractAll[[#This Row],[Accruals Plant]]*$BD$2,IF(t_ExtractAll[[#This Row],[Currency2]]="USD",t_ExtractAll[[#This Row],[Accruals Plant]]*$BD$3,IF(t_ExtractAll[[#This Row],[Currency2]]="MXN",t_ExtractAll[[#This Row],[Accruals Plant]]*$BD$4,t_ExtractAll[[#This Row],[Accruals Plant]])))</f>
        <v>0</v>
      </c>
      <c r="AV446" s="20">
        <f>IF(t_ExtractAll[[#This Row],[IMD_Currency]]="GBP",t_ExtractAll[[#This Row],[Accruals ABII]]*$BD$2,IF(t_ExtractAll[[#This Row],[IMD_Currency]]="USD",t_ExtractAll[[#This Row],[Accruals ABII]]*$BD$3,t_ExtractAll[[#This Row],[Accruals ABII]]))</f>
        <v>0</v>
      </c>
      <c r="AW4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6" s="20">
        <f>IF(t_ExtractAll[[#This Row],[IMD_Currency]]="GBP",t_ExtractAll[[#This Row],[Amount Accepted (ABII)]]*$BD$2,IF(t_ExtractAll[[#This Row],[IMD_Currency]]="USD",t_ExtractAll[[#This Row],[Amount Accepted (ABII)]]*$BD$3,t_ExtractAll[[#This Row],[Amount Accepted (ABII)]]))</f>
        <v>0</v>
      </c>
      <c r="AY446" s="20">
        <f>IF((t_ExtractAll[[#This Row],[Amount Accepted ABII '[EUR']]]-t_ExtractAll[[#This Row],[Amount Accepted Plant '[EUR']]])&lt;0,0,t_ExtractAll[[#This Row],[Amount Accepted ABII '[EUR']]]-t_ExtractAll[[#This Row],[Amount Accepted Plant '[EUR']]])</f>
        <v>0</v>
      </c>
      <c r="AZ4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7" spans="1:52" ht="14.25" hidden="1" customHeight="1" x14ac:dyDescent="0.25">
      <c r="A447" t="s">
        <v>2555</v>
      </c>
      <c r="B447" s="16">
        <v>42489</v>
      </c>
      <c r="C447" s="16">
        <v>42492</v>
      </c>
      <c r="D447" s="16">
        <v>42493</v>
      </c>
      <c r="E447">
        <v>2016397</v>
      </c>
      <c r="F447" t="s">
        <v>64</v>
      </c>
      <c r="G447" t="s">
        <v>305</v>
      </c>
      <c r="H447" t="s">
        <v>306</v>
      </c>
      <c r="I447" t="s">
        <v>307</v>
      </c>
      <c r="J447" t="s">
        <v>118</v>
      </c>
      <c r="K447" t="s">
        <v>69</v>
      </c>
      <c r="L447" t="s">
        <v>308</v>
      </c>
      <c r="N447" t="s">
        <v>90</v>
      </c>
      <c r="O447" t="s">
        <v>91</v>
      </c>
      <c r="P447" s="3" t="s">
        <v>2556</v>
      </c>
      <c r="Q447" t="s">
        <v>2557</v>
      </c>
      <c r="R447" t="s">
        <v>2558</v>
      </c>
      <c r="U447" t="s">
        <v>341</v>
      </c>
      <c r="V447" t="s">
        <v>313</v>
      </c>
      <c r="W447">
        <v>35658</v>
      </c>
      <c r="X447" t="s">
        <v>342</v>
      </c>
      <c r="Y447" t="s">
        <v>2559</v>
      </c>
      <c r="Z447">
        <v>75.72</v>
      </c>
      <c r="AB447" t="s">
        <v>97</v>
      </c>
      <c r="AC447" t="s">
        <v>98</v>
      </c>
      <c r="AD447" t="s">
        <v>2560</v>
      </c>
      <c r="AE447" s="3"/>
      <c r="AF447" s="3"/>
      <c r="AG447">
        <v>0</v>
      </c>
      <c r="AH447" t="s">
        <v>82</v>
      </c>
      <c r="AI447" s="18">
        <v>0</v>
      </c>
      <c r="AJ447">
        <v>0</v>
      </c>
      <c r="AK447">
        <v>0</v>
      </c>
      <c r="AL447">
        <v>0</v>
      </c>
      <c r="AM447" s="19" t="s">
        <v>82</v>
      </c>
      <c r="AN447">
        <v>0</v>
      </c>
      <c r="AO447">
        <v>0</v>
      </c>
      <c r="AP447">
        <v>0</v>
      </c>
      <c r="AQ447">
        <v>0</v>
      </c>
      <c r="AR447" s="19" t="s">
        <v>82</v>
      </c>
      <c r="AS447">
        <v>0</v>
      </c>
      <c r="AT447" s="20">
        <f>IF(t_ExtractAll[[#This Row],[Currency]]="GBP",t_ExtractAll[[#This Row],[Claimed Amount]]*$BD$2,IF(t_ExtractAll[[#This Row],[Currency]]="USD",t_ExtractAll[[#This Row],[Claimed Amount]]*$BD$3,IF(t_ExtractAll[[#This Row],[Currency]]="MXN",t_ExtractAll[[#This Row],[Claimed Amount]]*$BD$4,t_ExtractAll[[#This Row],[Claimed Amount]])))</f>
        <v>0</v>
      </c>
      <c r="AU447" s="20">
        <f>IF(t_ExtractAll[[#This Row],[Currency2]]="GBP",t_ExtractAll[[#This Row],[Accruals Plant]]*$BD$2,IF(t_ExtractAll[[#This Row],[Currency2]]="USD",t_ExtractAll[[#This Row],[Accruals Plant]]*$BD$3,IF(t_ExtractAll[[#This Row],[Currency2]]="MXN",t_ExtractAll[[#This Row],[Accruals Plant]]*$BD$4,t_ExtractAll[[#This Row],[Accruals Plant]])))</f>
        <v>0</v>
      </c>
      <c r="AV447" s="20">
        <f>IF(t_ExtractAll[[#This Row],[IMD_Currency]]="GBP",t_ExtractAll[[#This Row],[Accruals ABII]]*$BD$2,IF(t_ExtractAll[[#This Row],[IMD_Currency]]="USD",t_ExtractAll[[#This Row],[Accruals ABII]]*$BD$3,t_ExtractAll[[#This Row],[Accruals ABII]]))</f>
        <v>0</v>
      </c>
      <c r="AW4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7" s="20">
        <f>IF(t_ExtractAll[[#This Row],[IMD_Currency]]="GBP",t_ExtractAll[[#This Row],[Amount Accepted (ABII)]]*$BD$2,IF(t_ExtractAll[[#This Row],[IMD_Currency]]="USD",t_ExtractAll[[#This Row],[Amount Accepted (ABII)]]*$BD$3,t_ExtractAll[[#This Row],[Amount Accepted (ABII)]]))</f>
        <v>0</v>
      </c>
      <c r="AY447" s="20">
        <f>IF((t_ExtractAll[[#This Row],[Amount Accepted ABII '[EUR']]]-t_ExtractAll[[#This Row],[Amount Accepted Plant '[EUR']]])&lt;0,0,t_ExtractAll[[#This Row],[Amount Accepted ABII '[EUR']]]-t_ExtractAll[[#This Row],[Amount Accepted Plant '[EUR']]])</f>
        <v>0</v>
      </c>
      <c r="AZ4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48" spans="1:52" ht="14.25" hidden="1" customHeight="1" x14ac:dyDescent="0.25">
      <c r="A448" t="s">
        <v>2561</v>
      </c>
      <c r="B448" s="16">
        <v>42489</v>
      </c>
      <c r="C448" s="16">
        <v>42527</v>
      </c>
      <c r="D448" s="16">
        <v>42527</v>
      </c>
      <c r="E448">
        <v>2016410</v>
      </c>
      <c r="F448" t="s">
        <v>64</v>
      </c>
      <c r="G448" t="s">
        <v>65</v>
      </c>
      <c r="H448" t="s">
        <v>86</v>
      </c>
      <c r="I448" t="s">
        <v>67</v>
      </c>
      <c r="J448" t="s">
        <v>68</v>
      </c>
      <c r="K448" t="s">
        <v>69</v>
      </c>
      <c r="L448" t="s">
        <v>195</v>
      </c>
      <c r="N448" t="s">
        <v>161</v>
      </c>
      <c r="O448" t="s">
        <v>162</v>
      </c>
      <c r="P448" t="s">
        <v>2562</v>
      </c>
      <c r="Q448">
        <v>7534133</v>
      </c>
      <c r="R448" t="s">
        <v>2563</v>
      </c>
      <c r="S448">
        <v>80281185</v>
      </c>
      <c r="T448" t="s">
        <v>2564</v>
      </c>
      <c r="U448" t="s">
        <v>182</v>
      </c>
      <c r="V448" t="s">
        <v>145</v>
      </c>
      <c r="W448">
        <v>10622</v>
      </c>
      <c r="X448" t="s">
        <v>424</v>
      </c>
      <c r="Y448" t="s">
        <v>2565</v>
      </c>
      <c r="Z448">
        <v>35.64</v>
      </c>
      <c r="AB448" t="s">
        <v>112</v>
      </c>
      <c r="AC448" t="s">
        <v>164</v>
      </c>
      <c r="AE448" s="3"/>
      <c r="AF448" s="3"/>
      <c r="AG448">
        <v>1715.769</v>
      </c>
      <c r="AH448" t="s">
        <v>82</v>
      </c>
      <c r="AI448" s="18">
        <v>0</v>
      </c>
      <c r="AJ448">
        <v>0</v>
      </c>
      <c r="AK448">
        <v>0</v>
      </c>
      <c r="AL448">
        <v>0</v>
      </c>
      <c r="AM448" s="19" t="s">
        <v>82</v>
      </c>
      <c r="AN448">
        <v>1715.769</v>
      </c>
      <c r="AO448">
        <v>0</v>
      </c>
      <c r="AP448">
        <v>1715.769</v>
      </c>
      <c r="AQ448">
        <v>1715.769</v>
      </c>
      <c r="AR448" s="19" t="s">
        <v>82</v>
      </c>
      <c r="AS448">
        <v>0</v>
      </c>
      <c r="AT448" s="20">
        <f>IF(t_ExtractAll[[#This Row],[Currency]]="GBP",t_ExtractAll[[#This Row],[Claimed Amount]]*$BD$2,IF(t_ExtractAll[[#This Row],[Currency]]="USD",t_ExtractAll[[#This Row],[Claimed Amount]]*$BD$3,IF(t_ExtractAll[[#This Row],[Currency]]="MXN",t_ExtractAll[[#This Row],[Claimed Amount]]*$BD$4,t_ExtractAll[[#This Row],[Claimed Amount]])))</f>
        <v>1715.769</v>
      </c>
      <c r="AU448" s="20">
        <f>IF(t_ExtractAll[[#This Row],[Currency2]]="GBP",t_ExtractAll[[#This Row],[Accruals Plant]]*$BD$2,IF(t_ExtractAll[[#This Row],[Currency2]]="USD",t_ExtractAll[[#This Row],[Accruals Plant]]*$BD$3,IF(t_ExtractAll[[#This Row],[Currency2]]="MXN",t_ExtractAll[[#This Row],[Accruals Plant]]*$BD$4,t_ExtractAll[[#This Row],[Accruals Plant]])))</f>
        <v>1715.769</v>
      </c>
      <c r="AV448" s="20">
        <f>IF(t_ExtractAll[[#This Row],[IMD_Currency]]="GBP",t_ExtractAll[[#This Row],[Accruals ABII]]*$BD$2,IF(t_ExtractAll[[#This Row],[IMD_Currency]]="USD",t_ExtractAll[[#This Row],[Accruals ABII]]*$BD$3,t_ExtractAll[[#This Row],[Accruals ABII]]))</f>
        <v>0</v>
      </c>
      <c r="AW448" s="20">
        <f>IF(t_ExtractAll[[#This Row],[Currency2]]="GBP",t_ExtractAll[[#This Row],[PlantAmountAccepted]]*$BD$2,IF(t_ExtractAll[[#This Row],[Currency2]]="USD",t_ExtractAll[[#This Row],[PlantAmountAccepted]]*$BD$3,IF(t_ExtractAll[[#This Row],[Currency2]]="MXN",t_ExtractAll[[#This Row],[PlantAmountAccepted]]*$BD$4,t_ExtractAll[[#This Row],[PlantAmountAccepted]])))</f>
        <v>1715.769</v>
      </c>
      <c r="AX448" s="20">
        <f>IF(t_ExtractAll[[#This Row],[IMD_Currency]]="GBP",t_ExtractAll[[#This Row],[Amount Accepted (ABII)]]*$BD$2,IF(t_ExtractAll[[#This Row],[IMD_Currency]]="USD",t_ExtractAll[[#This Row],[Amount Accepted (ABII)]]*$BD$3,t_ExtractAll[[#This Row],[Amount Accepted (ABII)]]))</f>
        <v>0</v>
      </c>
      <c r="AY448" s="20">
        <f>IF((t_ExtractAll[[#This Row],[Amount Accepted ABII '[EUR']]]-t_ExtractAll[[#This Row],[Amount Accepted Plant '[EUR']]])&lt;0,0,t_ExtractAll[[#This Row],[Amount Accepted ABII '[EUR']]]-t_ExtractAll[[#This Row],[Amount Accepted Plant '[EUR']]])</f>
        <v>0</v>
      </c>
      <c r="AZ4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49" spans="1:52" ht="14.25" hidden="1" customHeight="1" x14ac:dyDescent="0.25">
      <c r="A449" t="s">
        <v>807</v>
      </c>
      <c r="B449" s="16">
        <v>42493</v>
      </c>
      <c r="C449" s="16">
        <v>42493</v>
      </c>
      <c r="D449" s="16">
        <v>42494</v>
      </c>
      <c r="E449">
        <v>2016411</v>
      </c>
      <c r="F449" t="s">
        <v>64</v>
      </c>
      <c r="G449" t="s">
        <v>2566</v>
      </c>
      <c r="I449" t="s">
        <v>1280</v>
      </c>
      <c r="J449" t="s">
        <v>68</v>
      </c>
      <c r="K449" t="s">
        <v>88</v>
      </c>
      <c r="L449" t="s">
        <v>103</v>
      </c>
      <c r="N449" t="s">
        <v>90</v>
      </c>
      <c r="O449" t="s">
        <v>121</v>
      </c>
      <c r="P449" s="3" t="s">
        <v>2567</v>
      </c>
      <c r="U449" t="s">
        <v>108</v>
      </c>
      <c r="V449" t="s">
        <v>109</v>
      </c>
      <c r="W449">
        <v>5831</v>
      </c>
      <c r="X449" t="s">
        <v>2221</v>
      </c>
      <c r="Y449" t="s">
        <v>1616</v>
      </c>
      <c r="Z449">
        <v>0</v>
      </c>
      <c r="AB449" t="s">
        <v>79</v>
      </c>
      <c r="AC449" t="s">
        <v>127</v>
      </c>
      <c r="AD449" t="s">
        <v>2568</v>
      </c>
      <c r="AE449" s="3"/>
      <c r="AF449" s="3"/>
      <c r="AG449">
        <v>0</v>
      </c>
      <c r="AH449" t="s">
        <v>82</v>
      </c>
      <c r="AI449" s="18">
        <v>0</v>
      </c>
      <c r="AJ449">
        <v>0</v>
      </c>
      <c r="AK449">
        <v>0</v>
      </c>
      <c r="AM449" s="19" t="s">
        <v>82</v>
      </c>
      <c r="AN449">
        <v>0</v>
      </c>
      <c r="AO449">
        <v>0</v>
      </c>
      <c r="AP449">
        <v>0</v>
      </c>
      <c r="AR449" s="19" t="s">
        <v>82</v>
      </c>
      <c r="AS449">
        <v>0</v>
      </c>
      <c r="AT449" s="20">
        <f>IF(t_ExtractAll[[#This Row],[Currency]]="GBP",t_ExtractAll[[#This Row],[Claimed Amount]]*$BD$2,IF(t_ExtractAll[[#This Row],[Currency]]="USD",t_ExtractAll[[#This Row],[Claimed Amount]]*$BD$3,IF(t_ExtractAll[[#This Row],[Currency]]="MXN",t_ExtractAll[[#This Row],[Claimed Amount]]*$BD$4,t_ExtractAll[[#This Row],[Claimed Amount]])))</f>
        <v>0</v>
      </c>
      <c r="AU449" s="20">
        <f>IF(t_ExtractAll[[#This Row],[Currency2]]="GBP",t_ExtractAll[[#This Row],[Accruals Plant]]*$BD$2,IF(t_ExtractAll[[#This Row],[Currency2]]="USD",t_ExtractAll[[#This Row],[Accruals Plant]]*$BD$3,IF(t_ExtractAll[[#This Row],[Currency2]]="MXN",t_ExtractAll[[#This Row],[Accruals Plant]]*$BD$4,t_ExtractAll[[#This Row],[Accruals Plant]])))</f>
        <v>0</v>
      </c>
      <c r="AV449" s="20">
        <f>IF(t_ExtractAll[[#This Row],[IMD_Currency]]="GBP",t_ExtractAll[[#This Row],[Accruals ABII]]*$BD$2,IF(t_ExtractAll[[#This Row],[IMD_Currency]]="USD",t_ExtractAll[[#This Row],[Accruals ABII]]*$BD$3,t_ExtractAll[[#This Row],[Accruals ABII]]))</f>
        <v>0</v>
      </c>
      <c r="AW4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49" s="20">
        <f>IF(t_ExtractAll[[#This Row],[IMD_Currency]]="GBP",t_ExtractAll[[#This Row],[Amount Accepted (ABII)]]*$BD$2,IF(t_ExtractAll[[#This Row],[IMD_Currency]]="USD",t_ExtractAll[[#This Row],[Amount Accepted (ABII)]]*$BD$3,t_ExtractAll[[#This Row],[Amount Accepted (ABII)]]))</f>
        <v>0</v>
      </c>
      <c r="AY449" s="20">
        <f>IF((t_ExtractAll[[#This Row],[Amount Accepted ABII '[EUR']]]-t_ExtractAll[[#This Row],[Amount Accepted Plant '[EUR']]])&lt;0,0,t_ExtractAll[[#This Row],[Amount Accepted ABII '[EUR']]]-t_ExtractAll[[#This Row],[Amount Accepted Plant '[EUR']]])</f>
        <v>0</v>
      </c>
      <c r="AZ4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50" spans="1:52" ht="14.25" hidden="1" customHeight="1" x14ac:dyDescent="0.25">
      <c r="A450" t="s">
        <v>2569</v>
      </c>
      <c r="B450" s="16">
        <v>42489</v>
      </c>
      <c r="C450" s="16">
        <v>42622</v>
      </c>
      <c r="D450" s="16">
        <v>42626</v>
      </c>
      <c r="E450">
        <v>2016412</v>
      </c>
      <c r="F450" t="s">
        <v>64</v>
      </c>
      <c r="G450" t="s">
        <v>428</v>
      </c>
      <c r="H450" t="s">
        <v>86</v>
      </c>
      <c r="I450" t="s">
        <v>429</v>
      </c>
      <c r="J450" t="s">
        <v>118</v>
      </c>
      <c r="K450" t="s">
        <v>69</v>
      </c>
      <c r="L450" t="s">
        <v>599</v>
      </c>
      <c r="N450" t="s">
        <v>161</v>
      </c>
      <c r="O450" t="s">
        <v>2570</v>
      </c>
      <c r="P450" s="3" t="s">
        <v>2571</v>
      </c>
      <c r="Q450">
        <v>8295141</v>
      </c>
      <c r="R450" t="s">
        <v>2572</v>
      </c>
      <c r="U450" t="s">
        <v>182</v>
      </c>
      <c r="V450" t="s">
        <v>145</v>
      </c>
      <c r="W450">
        <v>18724</v>
      </c>
      <c r="X450" t="s">
        <v>432</v>
      </c>
      <c r="Y450" t="s">
        <v>2573</v>
      </c>
      <c r="Z450">
        <v>18.600000000000001</v>
      </c>
      <c r="AB450" t="s">
        <v>112</v>
      </c>
      <c r="AC450" t="s">
        <v>113</v>
      </c>
      <c r="AD450" s="3" t="s">
        <v>2574</v>
      </c>
      <c r="AE450" s="3"/>
      <c r="AF450" s="3"/>
      <c r="AG450">
        <v>1531.71</v>
      </c>
      <c r="AH450" t="s">
        <v>82</v>
      </c>
      <c r="AI450" s="18">
        <v>1531.71</v>
      </c>
      <c r="AJ450">
        <v>0</v>
      </c>
      <c r="AK450">
        <v>1531.71</v>
      </c>
      <c r="AL450">
        <v>1531.71</v>
      </c>
      <c r="AM450" s="19" t="s">
        <v>82</v>
      </c>
      <c r="AN450">
        <v>1159.71</v>
      </c>
      <c r="AO450">
        <v>0</v>
      </c>
      <c r="AP450">
        <v>1159.71</v>
      </c>
      <c r="AQ450">
        <v>1159.71</v>
      </c>
      <c r="AR450" s="19" t="s">
        <v>82</v>
      </c>
      <c r="AS450">
        <v>0</v>
      </c>
      <c r="AT450" s="20">
        <f>IF(t_ExtractAll[[#This Row],[Currency]]="GBP",t_ExtractAll[[#This Row],[Claimed Amount]]*$BD$2,IF(t_ExtractAll[[#This Row],[Currency]]="USD",t_ExtractAll[[#This Row],[Claimed Amount]]*$BD$3,IF(t_ExtractAll[[#This Row],[Currency]]="MXN",t_ExtractAll[[#This Row],[Claimed Amount]]*$BD$4,t_ExtractAll[[#This Row],[Claimed Amount]])))</f>
        <v>1531.71</v>
      </c>
      <c r="AU450" s="20">
        <f>IF(t_ExtractAll[[#This Row],[Currency2]]="GBP",t_ExtractAll[[#This Row],[Accruals Plant]]*$BD$2,IF(t_ExtractAll[[#This Row],[Currency2]]="USD",t_ExtractAll[[#This Row],[Accruals Plant]]*$BD$3,IF(t_ExtractAll[[#This Row],[Currency2]]="MXN",t_ExtractAll[[#This Row],[Accruals Plant]]*$BD$4,t_ExtractAll[[#This Row],[Accruals Plant]])))</f>
        <v>1159.71</v>
      </c>
      <c r="AV450" s="20">
        <f>IF(t_ExtractAll[[#This Row],[IMD_Currency]]="GBP",t_ExtractAll[[#This Row],[Accruals ABII]]*$BD$2,IF(t_ExtractAll[[#This Row],[IMD_Currency]]="USD",t_ExtractAll[[#This Row],[Accruals ABII]]*$BD$3,t_ExtractAll[[#This Row],[Accruals ABII]]))</f>
        <v>1531.71</v>
      </c>
      <c r="AW450" s="20">
        <f>IF(t_ExtractAll[[#This Row],[Currency2]]="GBP",t_ExtractAll[[#This Row],[PlantAmountAccepted]]*$BD$2,IF(t_ExtractAll[[#This Row],[Currency2]]="USD",t_ExtractAll[[#This Row],[PlantAmountAccepted]]*$BD$3,IF(t_ExtractAll[[#This Row],[Currency2]]="MXN",t_ExtractAll[[#This Row],[PlantAmountAccepted]]*$BD$4,t_ExtractAll[[#This Row],[PlantAmountAccepted]])))</f>
        <v>1159.71</v>
      </c>
      <c r="AX450" s="20">
        <f>IF(t_ExtractAll[[#This Row],[IMD_Currency]]="GBP",t_ExtractAll[[#This Row],[Amount Accepted (ABII)]]*$BD$2,IF(t_ExtractAll[[#This Row],[IMD_Currency]]="USD",t_ExtractAll[[#This Row],[Amount Accepted (ABII)]]*$BD$3,t_ExtractAll[[#This Row],[Amount Accepted (ABII)]]))</f>
        <v>1531.71</v>
      </c>
      <c r="AY450" s="20">
        <f>IF((t_ExtractAll[[#This Row],[Amount Accepted ABII '[EUR']]]-t_ExtractAll[[#This Row],[Amount Accepted Plant '[EUR']]])&lt;0,0,t_ExtractAll[[#This Row],[Amount Accepted ABII '[EUR']]]-t_ExtractAll[[#This Row],[Amount Accepted Plant '[EUR']]])</f>
        <v>372</v>
      </c>
      <c r="AZ4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51" spans="1:52" ht="14.25" hidden="1" customHeight="1" x14ac:dyDescent="0.25">
      <c r="A451" t="s">
        <v>2575</v>
      </c>
      <c r="B451" s="16">
        <v>42492</v>
      </c>
      <c r="C451" s="16">
        <v>42517</v>
      </c>
      <c r="D451" s="16">
        <v>42517</v>
      </c>
      <c r="E451">
        <v>2016414</v>
      </c>
      <c r="F451" t="s">
        <v>64</v>
      </c>
      <c r="G451" t="s">
        <v>305</v>
      </c>
      <c r="H451" t="s">
        <v>306</v>
      </c>
      <c r="I451" t="s">
        <v>307</v>
      </c>
      <c r="J451" t="s">
        <v>118</v>
      </c>
      <c r="K451" t="s">
        <v>69</v>
      </c>
      <c r="L451" t="s">
        <v>103</v>
      </c>
      <c r="N451" t="s">
        <v>90</v>
      </c>
      <c r="O451" t="s">
        <v>131</v>
      </c>
      <c r="P451" s="3" t="s">
        <v>2576</v>
      </c>
      <c r="Q451" t="s">
        <v>2577</v>
      </c>
      <c r="R451" t="s">
        <v>2578</v>
      </c>
      <c r="U451" t="s">
        <v>108</v>
      </c>
      <c r="V451" t="s">
        <v>109</v>
      </c>
      <c r="W451">
        <v>3452</v>
      </c>
      <c r="X451" t="s">
        <v>898</v>
      </c>
      <c r="Y451" t="s">
        <v>581</v>
      </c>
      <c r="Z451">
        <v>0.36</v>
      </c>
      <c r="AB451" t="s">
        <v>97</v>
      </c>
      <c r="AC451" t="s">
        <v>98</v>
      </c>
      <c r="AE451" s="3"/>
      <c r="AF451" s="3"/>
      <c r="AG451">
        <v>25.59</v>
      </c>
      <c r="AH451" t="s">
        <v>82</v>
      </c>
      <c r="AI451" s="18">
        <v>25.59</v>
      </c>
      <c r="AJ451">
        <v>0</v>
      </c>
      <c r="AK451">
        <v>25.59</v>
      </c>
      <c r="AL451">
        <v>25.59</v>
      </c>
      <c r="AM451" s="19" t="s">
        <v>82</v>
      </c>
      <c r="AN451">
        <v>17.91</v>
      </c>
      <c r="AO451">
        <v>0</v>
      </c>
      <c r="AP451">
        <v>17.91</v>
      </c>
      <c r="AQ451">
        <v>17.91</v>
      </c>
      <c r="AR451" s="19" t="s">
        <v>82</v>
      </c>
      <c r="AS451">
        <v>0</v>
      </c>
      <c r="AT451" s="20">
        <f>IF(t_ExtractAll[[#This Row],[Currency]]="GBP",t_ExtractAll[[#This Row],[Claimed Amount]]*$BD$2,IF(t_ExtractAll[[#This Row],[Currency]]="USD",t_ExtractAll[[#This Row],[Claimed Amount]]*$BD$3,IF(t_ExtractAll[[#This Row],[Currency]]="MXN",t_ExtractAll[[#This Row],[Claimed Amount]]*$BD$4,t_ExtractAll[[#This Row],[Claimed Amount]])))</f>
        <v>25.59</v>
      </c>
      <c r="AU451" s="20">
        <f>IF(t_ExtractAll[[#This Row],[Currency2]]="GBP",t_ExtractAll[[#This Row],[Accruals Plant]]*$BD$2,IF(t_ExtractAll[[#This Row],[Currency2]]="USD",t_ExtractAll[[#This Row],[Accruals Plant]]*$BD$3,IF(t_ExtractAll[[#This Row],[Currency2]]="MXN",t_ExtractAll[[#This Row],[Accruals Plant]]*$BD$4,t_ExtractAll[[#This Row],[Accruals Plant]])))</f>
        <v>17.91</v>
      </c>
      <c r="AV451" s="20">
        <f>IF(t_ExtractAll[[#This Row],[IMD_Currency]]="GBP",t_ExtractAll[[#This Row],[Accruals ABII]]*$BD$2,IF(t_ExtractAll[[#This Row],[IMD_Currency]]="USD",t_ExtractAll[[#This Row],[Accruals ABII]]*$BD$3,t_ExtractAll[[#This Row],[Accruals ABII]]))</f>
        <v>25.59</v>
      </c>
      <c r="AW451" s="20">
        <f>IF(t_ExtractAll[[#This Row],[Currency2]]="GBP",t_ExtractAll[[#This Row],[PlantAmountAccepted]]*$BD$2,IF(t_ExtractAll[[#This Row],[Currency2]]="USD",t_ExtractAll[[#This Row],[PlantAmountAccepted]]*$BD$3,IF(t_ExtractAll[[#This Row],[Currency2]]="MXN",t_ExtractAll[[#This Row],[PlantAmountAccepted]]*$BD$4,t_ExtractAll[[#This Row],[PlantAmountAccepted]])))</f>
        <v>17.91</v>
      </c>
      <c r="AX451" s="20">
        <f>IF(t_ExtractAll[[#This Row],[IMD_Currency]]="GBP",t_ExtractAll[[#This Row],[Amount Accepted (ABII)]]*$BD$2,IF(t_ExtractAll[[#This Row],[IMD_Currency]]="USD",t_ExtractAll[[#This Row],[Amount Accepted (ABII)]]*$BD$3,t_ExtractAll[[#This Row],[Amount Accepted (ABII)]]))</f>
        <v>25.59</v>
      </c>
      <c r="AY451" s="20">
        <f>IF((t_ExtractAll[[#This Row],[Amount Accepted ABII '[EUR']]]-t_ExtractAll[[#This Row],[Amount Accepted Plant '[EUR']]])&lt;0,0,t_ExtractAll[[#This Row],[Amount Accepted ABII '[EUR']]]-t_ExtractAll[[#This Row],[Amount Accepted Plant '[EUR']]])</f>
        <v>7.68</v>
      </c>
      <c r="AZ4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52" spans="1:52" ht="14.25" hidden="1" customHeight="1" x14ac:dyDescent="0.25">
      <c r="A452" t="s">
        <v>2579</v>
      </c>
      <c r="B452" s="16">
        <v>42489</v>
      </c>
      <c r="C452" s="16">
        <v>42557</v>
      </c>
      <c r="D452" s="16">
        <v>42557</v>
      </c>
      <c r="E452">
        <v>2016413</v>
      </c>
      <c r="F452" t="s">
        <v>64</v>
      </c>
      <c r="G452" t="s">
        <v>85</v>
      </c>
      <c r="H452" t="s">
        <v>86</v>
      </c>
      <c r="I452" t="s">
        <v>87</v>
      </c>
      <c r="J452" t="s">
        <v>68</v>
      </c>
      <c r="K452" t="s">
        <v>88</v>
      </c>
      <c r="L452" t="s">
        <v>2580</v>
      </c>
      <c r="N452" t="s">
        <v>90</v>
      </c>
      <c r="O452" t="s">
        <v>131</v>
      </c>
      <c r="P452" t="s">
        <v>2581</v>
      </c>
      <c r="Q452">
        <v>8376738</v>
      </c>
      <c r="R452" t="s">
        <v>2582</v>
      </c>
      <c r="S452">
        <v>80380243</v>
      </c>
      <c r="T452" t="s">
        <v>2583</v>
      </c>
      <c r="U452" t="s">
        <v>75</v>
      </c>
      <c r="V452" t="s">
        <v>76</v>
      </c>
      <c r="W452">
        <v>44685</v>
      </c>
      <c r="X452" t="s">
        <v>95</v>
      </c>
      <c r="Y452" t="s">
        <v>2584</v>
      </c>
      <c r="Z452">
        <v>119.28</v>
      </c>
      <c r="AB452" t="s">
        <v>97</v>
      </c>
      <c r="AC452" t="s">
        <v>98</v>
      </c>
      <c r="AD452" t="s">
        <v>2585</v>
      </c>
      <c r="AE452" s="3"/>
      <c r="AF452" s="3"/>
      <c r="AG452">
        <v>399.19</v>
      </c>
      <c r="AH452" t="s">
        <v>100</v>
      </c>
      <c r="AI452" s="18">
        <v>0</v>
      </c>
      <c r="AJ452">
        <v>0</v>
      </c>
      <c r="AK452">
        <v>0</v>
      </c>
      <c r="AM452" s="19" t="s">
        <v>82</v>
      </c>
      <c r="AN452">
        <v>399.19</v>
      </c>
      <c r="AO452">
        <v>0</v>
      </c>
      <c r="AP452">
        <v>399.19</v>
      </c>
      <c r="AR452" s="19" t="s">
        <v>100</v>
      </c>
      <c r="AS452">
        <v>0</v>
      </c>
      <c r="AT452" s="20">
        <f>IF(t_ExtractAll[[#This Row],[Currency]]="GBP",t_ExtractAll[[#This Row],[Claimed Amount]]*$BD$2,IF(t_ExtractAll[[#This Row],[Currency]]="USD",t_ExtractAll[[#This Row],[Claimed Amount]]*$BD$3,IF(t_ExtractAll[[#This Row],[Currency]]="MXN",t_ExtractAll[[#This Row],[Claimed Amount]]*$BD$4,t_ExtractAll[[#This Row],[Claimed Amount]])))</f>
        <v>365.218931</v>
      </c>
      <c r="AU452" s="20">
        <f>IF(t_ExtractAll[[#This Row],[Currency2]]="GBP",t_ExtractAll[[#This Row],[Accruals Plant]]*$BD$2,IF(t_ExtractAll[[#This Row],[Currency2]]="USD",t_ExtractAll[[#This Row],[Accruals Plant]]*$BD$3,IF(t_ExtractAll[[#This Row],[Currency2]]="MXN",t_ExtractAll[[#This Row],[Accruals Plant]]*$BD$4,t_ExtractAll[[#This Row],[Accruals Plant]])))</f>
        <v>365.218931</v>
      </c>
      <c r="AV452" s="20">
        <f>IF(t_ExtractAll[[#This Row],[IMD_Currency]]="GBP",t_ExtractAll[[#This Row],[Accruals ABII]]*$BD$2,IF(t_ExtractAll[[#This Row],[IMD_Currency]]="USD",t_ExtractAll[[#This Row],[Accruals ABII]]*$BD$3,t_ExtractAll[[#This Row],[Accruals ABII]]))</f>
        <v>0</v>
      </c>
      <c r="AW4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2" s="20">
        <f>IF(t_ExtractAll[[#This Row],[IMD_Currency]]="GBP",t_ExtractAll[[#This Row],[Amount Accepted (ABII)]]*$BD$2,IF(t_ExtractAll[[#This Row],[IMD_Currency]]="USD",t_ExtractAll[[#This Row],[Amount Accepted (ABII)]]*$BD$3,t_ExtractAll[[#This Row],[Amount Accepted (ABII)]]))</f>
        <v>0</v>
      </c>
      <c r="AY452" s="20">
        <f>IF((t_ExtractAll[[#This Row],[Amount Accepted ABII '[EUR']]]-t_ExtractAll[[#This Row],[Amount Accepted Plant '[EUR']]])&lt;0,0,t_ExtractAll[[#This Row],[Amount Accepted ABII '[EUR']]]-t_ExtractAll[[#This Row],[Amount Accepted Plant '[EUR']]])</f>
        <v>0</v>
      </c>
      <c r="AZ4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53" spans="1:52" ht="14.25" hidden="1" customHeight="1" x14ac:dyDescent="0.25">
      <c r="A453" t="s">
        <v>2586</v>
      </c>
      <c r="B453" s="16">
        <v>42493</v>
      </c>
      <c r="C453" s="16">
        <v>42557</v>
      </c>
      <c r="D453" s="16">
        <v>42557</v>
      </c>
      <c r="E453">
        <v>2016415</v>
      </c>
      <c r="F453" t="s">
        <v>64</v>
      </c>
      <c r="G453" t="s">
        <v>85</v>
      </c>
      <c r="H453" t="s">
        <v>86</v>
      </c>
      <c r="I453" t="s">
        <v>87</v>
      </c>
      <c r="J453" t="s">
        <v>68</v>
      </c>
      <c r="K453" t="s">
        <v>88</v>
      </c>
      <c r="L453" t="s">
        <v>2580</v>
      </c>
      <c r="N453" t="s">
        <v>90</v>
      </c>
      <c r="O453" t="s">
        <v>131</v>
      </c>
      <c r="P453" t="s">
        <v>2587</v>
      </c>
      <c r="Q453" t="s">
        <v>2588</v>
      </c>
      <c r="R453" t="s">
        <v>2589</v>
      </c>
      <c r="S453" t="s">
        <v>2590</v>
      </c>
      <c r="T453" t="s">
        <v>2591</v>
      </c>
      <c r="U453" t="s">
        <v>75</v>
      </c>
      <c r="V453" t="s">
        <v>76</v>
      </c>
      <c r="W453">
        <v>44682</v>
      </c>
      <c r="X453" t="s">
        <v>2592</v>
      </c>
      <c r="Y453" t="s">
        <v>2593</v>
      </c>
      <c r="Z453">
        <v>233.328</v>
      </c>
      <c r="AB453" t="s">
        <v>97</v>
      </c>
      <c r="AC453" t="s">
        <v>98</v>
      </c>
      <c r="AE453" s="3"/>
      <c r="AF453" s="3"/>
      <c r="AG453">
        <v>798.38</v>
      </c>
      <c r="AH453" t="s">
        <v>100</v>
      </c>
      <c r="AI453" s="18">
        <v>0</v>
      </c>
      <c r="AJ453">
        <v>0</v>
      </c>
      <c r="AK453">
        <v>0</v>
      </c>
      <c r="AM453" s="19" t="s">
        <v>82</v>
      </c>
      <c r="AN453">
        <v>0</v>
      </c>
      <c r="AO453">
        <v>399.19</v>
      </c>
      <c r="AP453">
        <v>399.19</v>
      </c>
      <c r="AR453" s="19" t="s">
        <v>100</v>
      </c>
      <c r="AS453">
        <v>0</v>
      </c>
      <c r="AT453" s="20">
        <f>IF(t_ExtractAll[[#This Row],[Currency]]="GBP",t_ExtractAll[[#This Row],[Claimed Amount]]*$BD$2,IF(t_ExtractAll[[#This Row],[Currency]]="USD",t_ExtractAll[[#This Row],[Claimed Amount]]*$BD$3,IF(t_ExtractAll[[#This Row],[Currency]]="MXN",t_ExtractAll[[#This Row],[Claimed Amount]]*$BD$4,t_ExtractAll[[#This Row],[Claimed Amount]])))</f>
        <v>730.437862</v>
      </c>
      <c r="AU453" s="20">
        <f>IF(t_ExtractAll[[#This Row],[Currency2]]="GBP",t_ExtractAll[[#This Row],[Accruals Plant]]*$BD$2,IF(t_ExtractAll[[#This Row],[Currency2]]="USD",t_ExtractAll[[#This Row],[Accruals Plant]]*$BD$3,IF(t_ExtractAll[[#This Row],[Currency2]]="MXN",t_ExtractAll[[#This Row],[Accruals Plant]]*$BD$4,t_ExtractAll[[#This Row],[Accruals Plant]])))</f>
        <v>365.218931</v>
      </c>
      <c r="AV453" s="20">
        <f>IF(t_ExtractAll[[#This Row],[IMD_Currency]]="GBP",t_ExtractAll[[#This Row],[Accruals ABII]]*$BD$2,IF(t_ExtractAll[[#This Row],[IMD_Currency]]="USD",t_ExtractAll[[#This Row],[Accruals ABII]]*$BD$3,t_ExtractAll[[#This Row],[Accruals ABII]]))</f>
        <v>0</v>
      </c>
      <c r="AW4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3" s="20">
        <f>IF(t_ExtractAll[[#This Row],[IMD_Currency]]="GBP",t_ExtractAll[[#This Row],[Amount Accepted (ABII)]]*$BD$2,IF(t_ExtractAll[[#This Row],[IMD_Currency]]="USD",t_ExtractAll[[#This Row],[Amount Accepted (ABII)]]*$BD$3,t_ExtractAll[[#This Row],[Amount Accepted (ABII)]]))</f>
        <v>0</v>
      </c>
      <c r="AY453" s="20">
        <f>IF((t_ExtractAll[[#This Row],[Amount Accepted ABII '[EUR']]]-t_ExtractAll[[#This Row],[Amount Accepted Plant '[EUR']]])&lt;0,0,t_ExtractAll[[#This Row],[Amount Accepted ABII '[EUR']]]-t_ExtractAll[[#This Row],[Amount Accepted Plant '[EUR']]])</f>
        <v>0</v>
      </c>
      <c r="AZ4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54" spans="1:52" ht="14.25" hidden="1" customHeight="1" x14ac:dyDescent="0.25">
      <c r="A454" t="s">
        <v>2586</v>
      </c>
      <c r="B454" s="16">
        <v>42493</v>
      </c>
      <c r="C454" s="16">
        <v>42557</v>
      </c>
      <c r="D454" s="16">
        <v>42557</v>
      </c>
      <c r="E454">
        <v>2016415</v>
      </c>
      <c r="F454" t="s">
        <v>64</v>
      </c>
      <c r="G454" t="s">
        <v>85</v>
      </c>
      <c r="H454" t="s">
        <v>86</v>
      </c>
      <c r="I454" t="s">
        <v>87</v>
      </c>
      <c r="J454" t="s">
        <v>68</v>
      </c>
      <c r="K454" t="s">
        <v>88</v>
      </c>
      <c r="L454" t="s">
        <v>2511</v>
      </c>
      <c r="N454" t="s">
        <v>90</v>
      </c>
      <c r="O454" t="s">
        <v>131</v>
      </c>
      <c r="P454" t="s">
        <v>2587</v>
      </c>
      <c r="Q454" t="s">
        <v>2588</v>
      </c>
      <c r="R454" t="s">
        <v>2589</v>
      </c>
      <c r="S454" t="s">
        <v>2590</v>
      </c>
      <c r="T454" t="s">
        <v>2594</v>
      </c>
      <c r="U454" t="s">
        <v>75</v>
      </c>
      <c r="V454" t="s">
        <v>76</v>
      </c>
      <c r="W454">
        <v>44685</v>
      </c>
      <c r="X454" t="s">
        <v>95</v>
      </c>
      <c r="Y454" t="s">
        <v>2498</v>
      </c>
      <c r="Z454">
        <v>71.567999999999998</v>
      </c>
      <c r="AB454" t="s">
        <v>97</v>
      </c>
      <c r="AC454" t="s">
        <v>98</v>
      </c>
      <c r="AE454" s="3"/>
      <c r="AF454" s="3"/>
      <c r="AG454">
        <v>798.38</v>
      </c>
      <c r="AH454" t="s">
        <v>100</v>
      </c>
      <c r="AI454" s="18">
        <v>0</v>
      </c>
      <c r="AJ454">
        <v>0</v>
      </c>
      <c r="AK454">
        <v>0</v>
      </c>
      <c r="AM454" s="19" t="s">
        <v>82</v>
      </c>
      <c r="AO454">
        <v>399.19</v>
      </c>
      <c r="AR454" s="19" t="s">
        <v>100</v>
      </c>
      <c r="AS454">
        <v>0</v>
      </c>
      <c r="AT454" s="20">
        <f>IF(t_ExtractAll[[#This Row],[Currency]]="GBP",t_ExtractAll[[#This Row],[Claimed Amount]]*$BD$2,IF(t_ExtractAll[[#This Row],[Currency]]="USD",t_ExtractAll[[#This Row],[Claimed Amount]]*$BD$3,IF(t_ExtractAll[[#This Row],[Currency]]="MXN",t_ExtractAll[[#This Row],[Claimed Amount]]*$BD$4,t_ExtractAll[[#This Row],[Claimed Amount]])))</f>
        <v>730.437862</v>
      </c>
      <c r="AU454" s="20">
        <f>IF(t_ExtractAll[[#This Row],[Currency2]]="GBP",t_ExtractAll[[#This Row],[Accruals Plant]]*$BD$2,IF(t_ExtractAll[[#This Row],[Currency2]]="USD",t_ExtractAll[[#This Row],[Accruals Plant]]*$BD$3,IF(t_ExtractAll[[#This Row],[Currency2]]="MXN",t_ExtractAll[[#This Row],[Accruals Plant]]*$BD$4,t_ExtractAll[[#This Row],[Accruals Plant]])))</f>
        <v>0</v>
      </c>
      <c r="AV454" s="20">
        <f>IF(t_ExtractAll[[#This Row],[IMD_Currency]]="GBP",t_ExtractAll[[#This Row],[Accruals ABII]]*$BD$2,IF(t_ExtractAll[[#This Row],[IMD_Currency]]="USD",t_ExtractAll[[#This Row],[Accruals ABII]]*$BD$3,t_ExtractAll[[#This Row],[Accruals ABII]]))</f>
        <v>0</v>
      </c>
      <c r="AW4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4" s="20">
        <f>IF(t_ExtractAll[[#This Row],[IMD_Currency]]="GBP",t_ExtractAll[[#This Row],[Amount Accepted (ABII)]]*$BD$2,IF(t_ExtractAll[[#This Row],[IMD_Currency]]="USD",t_ExtractAll[[#This Row],[Amount Accepted (ABII)]]*$BD$3,t_ExtractAll[[#This Row],[Amount Accepted (ABII)]]))</f>
        <v>0</v>
      </c>
      <c r="AY454" s="20">
        <f>IF((t_ExtractAll[[#This Row],[Amount Accepted ABII '[EUR']]]-t_ExtractAll[[#This Row],[Amount Accepted Plant '[EUR']]])&lt;0,0,t_ExtractAll[[#This Row],[Amount Accepted ABII '[EUR']]]-t_ExtractAll[[#This Row],[Amount Accepted Plant '[EUR']]])</f>
        <v>0</v>
      </c>
      <c r="AZ4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55" spans="1:52" ht="14.25" hidden="1" customHeight="1" x14ac:dyDescent="0.25">
      <c r="A455" t="s">
        <v>2595</v>
      </c>
      <c r="B455" s="16">
        <v>42494</v>
      </c>
      <c r="C455" s="16">
        <v>42578</v>
      </c>
      <c r="D455" s="16">
        <v>42578</v>
      </c>
      <c r="E455">
        <v>2016409</v>
      </c>
      <c r="F455" t="s">
        <v>64</v>
      </c>
      <c r="G455" t="s">
        <v>2596</v>
      </c>
      <c r="H455" t="s">
        <v>451</v>
      </c>
      <c r="I455" t="s">
        <v>2597</v>
      </c>
      <c r="J455" t="s">
        <v>118</v>
      </c>
      <c r="K455" t="s">
        <v>69</v>
      </c>
      <c r="L455" t="s">
        <v>70</v>
      </c>
      <c r="N455" t="s">
        <v>71</v>
      </c>
      <c r="O455" t="s">
        <v>361</v>
      </c>
      <c r="P455" s="3" t="s">
        <v>2598</v>
      </c>
      <c r="Q455">
        <v>8369338</v>
      </c>
      <c r="R455">
        <v>2995</v>
      </c>
      <c r="S455">
        <v>80360717</v>
      </c>
      <c r="T455" t="s">
        <v>2599</v>
      </c>
      <c r="U455" t="s">
        <v>261</v>
      </c>
      <c r="V455" t="s">
        <v>117</v>
      </c>
      <c r="W455">
        <v>52664</v>
      </c>
      <c r="X455" t="s">
        <v>2600</v>
      </c>
      <c r="Y455" t="s">
        <v>447</v>
      </c>
      <c r="Z455">
        <v>217.08959999999999</v>
      </c>
      <c r="AB455" t="s">
        <v>79</v>
      </c>
      <c r="AC455" t="s">
        <v>80</v>
      </c>
      <c r="AD455" t="s">
        <v>2601</v>
      </c>
      <c r="AE455" s="3"/>
      <c r="AF455" s="3"/>
      <c r="AG455">
        <v>2883.61</v>
      </c>
      <c r="AH455" t="s">
        <v>82</v>
      </c>
      <c r="AI455" s="18">
        <v>0</v>
      </c>
      <c r="AJ455">
        <v>2883.61</v>
      </c>
      <c r="AK455">
        <v>2883.61</v>
      </c>
      <c r="AL455">
        <v>2883.61</v>
      </c>
      <c r="AM455" s="19" t="s">
        <v>82</v>
      </c>
      <c r="AN455">
        <v>0</v>
      </c>
      <c r="AO455">
        <v>0</v>
      </c>
      <c r="AP455">
        <v>0</v>
      </c>
      <c r="AQ455">
        <v>0</v>
      </c>
      <c r="AR455" s="19" t="s">
        <v>82</v>
      </c>
      <c r="AS455">
        <v>2883.61</v>
      </c>
      <c r="AT455" s="20">
        <f>IF(t_ExtractAll[[#This Row],[Currency]]="GBP",t_ExtractAll[[#This Row],[Claimed Amount]]*$BD$2,IF(t_ExtractAll[[#This Row],[Currency]]="USD",t_ExtractAll[[#This Row],[Claimed Amount]]*$BD$3,IF(t_ExtractAll[[#This Row],[Currency]]="MXN",t_ExtractAll[[#This Row],[Claimed Amount]]*$BD$4,t_ExtractAll[[#This Row],[Claimed Amount]])))</f>
        <v>2883.61</v>
      </c>
      <c r="AU455" s="20">
        <f>IF(t_ExtractAll[[#This Row],[Currency2]]="GBP",t_ExtractAll[[#This Row],[Accruals Plant]]*$BD$2,IF(t_ExtractAll[[#This Row],[Currency2]]="USD",t_ExtractAll[[#This Row],[Accruals Plant]]*$BD$3,IF(t_ExtractAll[[#This Row],[Currency2]]="MXN",t_ExtractAll[[#This Row],[Accruals Plant]]*$BD$4,t_ExtractAll[[#This Row],[Accruals Plant]])))</f>
        <v>0</v>
      </c>
      <c r="AV455" s="20">
        <f>IF(t_ExtractAll[[#This Row],[IMD_Currency]]="GBP",t_ExtractAll[[#This Row],[Accruals ABII]]*$BD$2,IF(t_ExtractAll[[#This Row],[IMD_Currency]]="USD",t_ExtractAll[[#This Row],[Accruals ABII]]*$BD$3,t_ExtractAll[[#This Row],[Accruals ABII]]))</f>
        <v>2883.61</v>
      </c>
      <c r="AW4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5" s="20">
        <f>IF(t_ExtractAll[[#This Row],[IMD_Currency]]="GBP",t_ExtractAll[[#This Row],[Amount Accepted (ABII)]]*$BD$2,IF(t_ExtractAll[[#This Row],[IMD_Currency]]="USD",t_ExtractAll[[#This Row],[Amount Accepted (ABII)]]*$BD$3,t_ExtractAll[[#This Row],[Amount Accepted (ABII)]]))</f>
        <v>2883.61</v>
      </c>
      <c r="AY455" s="20">
        <f>IF((t_ExtractAll[[#This Row],[Amount Accepted ABII '[EUR']]]-t_ExtractAll[[#This Row],[Amount Accepted Plant '[EUR']]])&lt;0,0,t_ExtractAll[[#This Row],[Amount Accepted ABII '[EUR']]]-t_ExtractAll[[#This Row],[Amount Accepted Plant '[EUR']]])</f>
        <v>2883.61</v>
      </c>
      <c r="AZ4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456" spans="1:52" ht="14.25" hidden="1" customHeight="1" x14ac:dyDescent="0.25">
      <c r="A456" t="s">
        <v>2602</v>
      </c>
      <c r="B456" s="16">
        <v>42494</v>
      </c>
      <c r="C456" s="16">
        <v>42543</v>
      </c>
      <c r="D456" s="16">
        <v>42544</v>
      </c>
      <c r="E456">
        <v>2016416</v>
      </c>
      <c r="F456" t="s">
        <v>64</v>
      </c>
      <c r="G456" t="s">
        <v>598</v>
      </c>
      <c r="H456" t="s">
        <v>287</v>
      </c>
      <c r="I456" t="s">
        <v>461</v>
      </c>
      <c r="J456" t="s">
        <v>118</v>
      </c>
      <c r="K456" t="s">
        <v>69</v>
      </c>
      <c r="L456" t="s">
        <v>210</v>
      </c>
      <c r="N456" t="s">
        <v>161</v>
      </c>
      <c r="O456" t="s">
        <v>354</v>
      </c>
      <c r="P456" t="s">
        <v>2603</v>
      </c>
      <c r="Q456">
        <v>8368290</v>
      </c>
      <c r="R456" t="s">
        <v>2604</v>
      </c>
      <c r="U456" t="s">
        <v>144</v>
      </c>
      <c r="V456" t="s">
        <v>145</v>
      </c>
      <c r="W456">
        <v>18618</v>
      </c>
      <c r="X456" t="s">
        <v>246</v>
      </c>
      <c r="Y456" t="s">
        <v>819</v>
      </c>
      <c r="Z456">
        <v>0.9</v>
      </c>
      <c r="AB456" t="s">
        <v>112</v>
      </c>
      <c r="AC456" t="s">
        <v>113</v>
      </c>
      <c r="AD456" t="s">
        <v>2605</v>
      </c>
      <c r="AE456" s="3"/>
      <c r="AF456" s="3"/>
      <c r="AG456">
        <v>110.34</v>
      </c>
      <c r="AH456" t="s">
        <v>82</v>
      </c>
      <c r="AI456" s="18">
        <v>79.44</v>
      </c>
      <c r="AJ456">
        <v>30.9</v>
      </c>
      <c r="AK456">
        <v>110.34</v>
      </c>
      <c r="AL456">
        <v>110.34</v>
      </c>
      <c r="AM456" s="19" t="s">
        <v>82</v>
      </c>
      <c r="AN456">
        <v>30.57</v>
      </c>
      <c r="AO456">
        <v>30.9</v>
      </c>
      <c r="AP456">
        <v>61.47</v>
      </c>
      <c r="AQ456">
        <v>61.47</v>
      </c>
      <c r="AR456" s="19" t="s">
        <v>82</v>
      </c>
      <c r="AS456">
        <v>0</v>
      </c>
      <c r="AT456" s="20">
        <f>IF(t_ExtractAll[[#This Row],[Currency]]="GBP",t_ExtractAll[[#This Row],[Claimed Amount]]*$BD$2,IF(t_ExtractAll[[#This Row],[Currency]]="USD",t_ExtractAll[[#This Row],[Claimed Amount]]*$BD$3,IF(t_ExtractAll[[#This Row],[Currency]]="MXN",t_ExtractAll[[#This Row],[Claimed Amount]]*$BD$4,t_ExtractAll[[#This Row],[Claimed Amount]])))</f>
        <v>110.34</v>
      </c>
      <c r="AU456" s="20">
        <f>IF(t_ExtractAll[[#This Row],[Currency2]]="GBP",t_ExtractAll[[#This Row],[Accruals Plant]]*$BD$2,IF(t_ExtractAll[[#This Row],[Currency2]]="USD",t_ExtractAll[[#This Row],[Accruals Plant]]*$BD$3,IF(t_ExtractAll[[#This Row],[Currency2]]="MXN",t_ExtractAll[[#This Row],[Accruals Plant]]*$BD$4,t_ExtractAll[[#This Row],[Accruals Plant]])))</f>
        <v>61.47</v>
      </c>
      <c r="AV456" s="20">
        <f>IF(t_ExtractAll[[#This Row],[IMD_Currency]]="GBP",t_ExtractAll[[#This Row],[Accruals ABII]]*$BD$2,IF(t_ExtractAll[[#This Row],[IMD_Currency]]="USD",t_ExtractAll[[#This Row],[Accruals ABII]]*$BD$3,t_ExtractAll[[#This Row],[Accruals ABII]]))</f>
        <v>110.34</v>
      </c>
      <c r="AW456" s="20">
        <f>IF(t_ExtractAll[[#This Row],[Currency2]]="GBP",t_ExtractAll[[#This Row],[PlantAmountAccepted]]*$BD$2,IF(t_ExtractAll[[#This Row],[Currency2]]="USD",t_ExtractAll[[#This Row],[PlantAmountAccepted]]*$BD$3,IF(t_ExtractAll[[#This Row],[Currency2]]="MXN",t_ExtractAll[[#This Row],[PlantAmountAccepted]]*$BD$4,t_ExtractAll[[#This Row],[PlantAmountAccepted]])))</f>
        <v>61.47</v>
      </c>
      <c r="AX456" s="20">
        <f>IF(t_ExtractAll[[#This Row],[IMD_Currency]]="GBP",t_ExtractAll[[#This Row],[Amount Accepted (ABII)]]*$BD$2,IF(t_ExtractAll[[#This Row],[IMD_Currency]]="USD",t_ExtractAll[[#This Row],[Amount Accepted (ABII)]]*$BD$3,t_ExtractAll[[#This Row],[Amount Accepted (ABII)]]))</f>
        <v>110.34</v>
      </c>
      <c r="AY456" s="20">
        <f>IF((t_ExtractAll[[#This Row],[Amount Accepted ABII '[EUR']]]-t_ExtractAll[[#This Row],[Amount Accepted Plant '[EUR']]])&lt;0,0,t_ExtractAll[[#This Row],[Amount Accepted ABII '[EUR']]]-t_ExtractAll[[#This Row],[Amount Accepted Plant '[EUR']]])</f>
        <v>48.870000000000005</v>
      </c>
      <c r="AZ4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457" spans="1:52" ht="14.25" hidden="1" customHeight="1" x14ac:dyDescent="0.25">
      <c r="A457" t="s">
        <v>2606</v>
      </c>
      <c r="B457" s="16">
        <v>42494</v>
      </c>
      <c r="C457" s="16">
        <v>42537</v>
      </c>
      <c r="D457" s="16">
        <v>42537</v>
      </c>
      <c r="E457">
        <v>2016417</v>
      </c>
      <c r="F457" t="s">
        <v>64</v>
      </c>
      <c r="G457" t="s">
        <v>1833</v>
      </c>
      <c r="H457" t="s">
        <v>287</v>
      </c>
      <c r="I457" t="s">
        <v>1459</v>
      </c>
      <c r="J457" t="s">
        <v>118</v>
      </c>
      <c r="K457" t="s">
        <v>88</v>
      </c>
      <c r="L457" t="s">
        <v>70</v>
      </c>
      <c r="N457" t="s">
        <v>71</v>
      </c>
      <c r="O457" t="s">
        <v>361</v>
      </c>
      <c r="P457" s="3" t="s">
        <v>2607</v>
      </c>
      <c r="Q457">
        <v>8283223</v>
      </c>
      <c r="R457">
        <v>4500371220</v>
      </c>
      <c r="S457">
        <v>80362537</v>
      </c>
      <c r="T457" t="s">
        <v>2608</v>
      </c>
      <c r="U457" t="s">
        <v>75</v>
      </c>
      <c r="V457" t="s">
        <v>76</v>
      </c>
      <c r="Y457" t="s">
        <v>1297</v>
      </c>
      <c r="Z457">
        <v>143.136</v>
      </c>
      <c r="AB457" t="s">
        <v>79</v>
      </c>
      <c r="AC457" t="s">
        <v>80</v>
      </c>
      <c r="AD457" s="3" t="s">
        <v>2609</v>
      </c>
      <c r="AE457" s="3"/>
      <c r="AF457" s="3"/>
      <c r="AG457">
        <v>1992.05</v>
      </c>
      <c r="AH457" t="s">
        <v>82</v>
      </c>
      <c r="AI457" s="18">
        <v>0</v>
      </c>
      <c r="AJ457">
        <v>0</v>
      </c>
      <c r="AK457">
        <v>0</v>
      </c>
      <c r="AM457" s="19" t="s">
        <v>82</v>
      </c>
      <c r="AN457">
        <v>0</v>
      </c>
      <c r="AO457">
        <v>0</v>
      </c>
      <c r="AP457">
        <v>0</v>
      </c>
      <c r="AR457" s="19" t="s">
        <v>82</v>
      </c>
      <c r="AT457" s="20">
        <f>IF(t_ExtractAll[[#This Row],[Currency]]="GBP",t_ExtractAll[[#This Row],[Claimed Amount]]*$BD$2,IF(t_ExtractAll[[#This Row],[Currency]]="USD",t_ExtractAll[[#This Row],[Claimed Amount]]*$BD$3,IF(t_ExtractAll[[#This Row],[Currency]]="MXN",t_ExtractAll[[#This Row],[Claimed Amount]]*$BD$4,t_ExtractAll[[#This Row],[Claimed Amount]])))</f>
        <v>1992.05</v>
      </c>
      <c r="AU457" s="20">
        <f>IF(t_ExtractAll[[#This Row],[Currency2]]="GBP",t_ExtractAll[[#This Row],[Accruals Plant]]*$BD$2,IF(t_ExtractAll[[#This Row],[Currency2]]="USD",t_ExtractAll[[#This Row],[Accruals Plant]]*$BD$3,IF(t_ExtractAll[[#This Row],[Currency2]]="MXN",t_ExtractAll[[#This Row],[Accruals Plant]]*$BD$4,t_ExtractAll[[#This Row],[Accruals Plant]])))</f>
        <v>0</v>
      </c>
      <c r="AV457" s="20">
        <f>IF(t_ExtractAll[[#This Row],[IMD_Currency]]="GBP",t_ExtractAll[[#This Row],[Accruals ABII]]*$BD$2,IF(t_ExtractAll[[#This Row],[IMD_Currency]]="USD",t_ExtractAll[[#This Row],[Accruals ABII]]*$BD$3,t_ExtractAll[[#This Row],[Accruals ABII]]))</f>
        <v>0</v>
      </c>
      <c r="AW4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7" s="20">
        <f>IF(t_ExtractAll[[#This Row],[IMD_Currency]]="GBP",t_ExtractAll[[#This Row],[Amount Accepted (ABII)]]*$BD$2,IF(t_ExtractAll[[#This Row],[IMD_Currency]]="USD",t_ExtractAll[[#This Row],[Amount Accepted (ABII)]]*$BD$3,t_ExtractAll[[#This Row],[Amount Accepted (ABII)]]))</f>
        <v>0</v>
      </c>
      <c r="AY457" s="20">
        <f>IF((t_ExtractAll[[#This Row],[Amount Accepted ABII '[EUR']]]-t_ExtractAll[[#This Row],[Amount Accepted Plant '[EUR']]])&lt;0,0,t_ExtractAll[[#This Row],[Amount Accepted ABII '[EUR']]]-t_ExtractAll[[#This Row],[Amount Accepted Plant '[EUR']]])</f>
        <v>0</v>
      </c>
      <c r="AZ4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58" spans="1:52" ht="14.25" hidden="1" customHeight="1" x14ac:dyDescent="0.25">
      <c r="A458" t="s">
        <v>2610</v>
      </c>
      <c r="B458" s="16">
        <v>42494</v>
      </c>
      <c r="C458" s="16">
        <v>42557</v>
      </c>
      <c r="D458" s="16">
        <v>42557</v>
      </c>
      <c r="E458">
        <v>2016419</v>
      </c>
      <c r="F458" t="s">
        <v>64</v>
      </c>
      <c r="G458" t="s">
        <v>85</v>
      </c>
      <c r="H458" t="s">
        <v>86</v>
      </c>
      <c r="I458" t="s">
        <v>87</v>
      </c>
      <c r="J458" t="s">
        <v>68</v>
      </c>
      <c r="K458" t="s">
        <v>88</v>
      </c>
      <c r="L458" t="s">
        <v>2580</v>
      </c>
      <c r="N458" t="s">
        <v>90</v>
      </c>
      <c r="O458" t="s">
        <v>131</v>
      </c>
      <c r="P458" t="s">
        <v>2611</v>
      </c>
      <c r="Q458" t="s">
        <v>2612</v>
      </c>
      <c r="R458" t="s">
        <v>2613</v>
      </c>
      <c r="S458" t="s">
        <v>2614</v>
      </c>
      <c r="T458" t="s">
        <v>2615</v>
      </c>
      <c r="U458" t="s">
        <v>75</v>
      </c>
      <c r="V458" t="s">
        <v>76</v>
      </c>
      <c r="W458">
        <v>44685</v>
      </c>
      <c r="X458" t="s">
        <v>95</v>
      </c>
      <c r="Y458" t="s">
        <v>2593</v>
      </c>
      <c r="Z458">
        <v>238.56</v>
      </c>
      <c r="AB458" t="s">
        <v>97</v>
      </c>
      <c r="AC458" t="s">
        <v>98</v>
      </c>
      <c r="AE458" s="3"/>
      <c r="AF458" s="3"/>
      <c r="AG458">
        <v>798.38</v>
      </c>
      <c r="AH458" t="s">
        <v>82</v>
      </c>
      <c r="AI458" s="18">
        <v>0</v>
      </c>
      <c r="AJ458">
        <v>0</v>
      </c>
      <c r="AK458">
        <v>0</v>
      </c>
      <c r="AM458" s="19" t="s">
        <v>82</v>
      </c>
      <c r="AN458">
        <v>0</v>
      </c>
      <c r="AO458">
        <v>798.38</v>
      </c>
      <c r="AP458">
        <v>798.38</v>
      </c>
      <c r="AR458" s="19" t="s">
        <v>100</v>
      </c>
      <c r="AS458">
        <v>0</v>
      </c>
      <c r="AT458" s="20">
        <f>IF(t_ExtractAll[[#This Row],[Currency]]="GBP",t_ExtractAll[[#This Row],[Claimed Amount]]*$BD$2,IF(t_ExtractAll[[#This Row],[Currency]]="USD",t_ExtractAll[[#This Row],[Claimed Amount]]*$BD$3,IF(t_ExtractAll[[#This Row],[Currency]]="MXN",t_ExtractAll[[#This Row],[Claimed Amount]]*$BD$4,t_ExtractAll[[#This Row],[Claimed Amount]])))</f>
        <v>798.38</v>
      </c>
      <c r="AU458" s="20">
        <f>IF(t_ExtractAll[[#This Row],[Currency2]]="GBP",t_ExtractAll[[#This Row],[Accruals Plant]]*$BD$2,IF(t_ExtractAll[[#This Row],[Currency2]]="USD",t_ExtractAll[[#This Row],[Accruals Plant]]*$BD$3,IF(t_ExtractAll[[#This Row],[Currency2]]="MXN",t_ExtractAll[[#This Row],[Accruals Plant]]*$BD$4,t_ExtractAll[[#This Row],[Accruals Plant]])))</f>
        <v>730.437862</v>
      </c>
      <c r="AV458" s="20">
        <f>IF(t_ExtractAll[[#This Row],[IMD_Currency]]="GBP",t_ExtractAll[[#This Row],[Accruals ABII]]*$BD$2,IF(t_ExtractAll[[#This Row],[IMD_Currency]]="USD",t_ExtractAll[[#This Row],[Accruals ABII]]*$BD$3,t_ExtractAll[[#This Row],[Accruals ABII]]))</f>
        <v>0</v>
      </c>
      <c r="AW4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58" s="20">
        <f>IF(t_ExtractAll[[#This Row],[IMD_Currency]]="GBP",t_ExtractAll[[#This Row],[Amount Accepted (ABII)]]*$BD$2,IF(t_ExtractAll[[#This Row],[IMD_Currency]]="USD",t_ExtractAll[[#This Row],[Amount Accepted (ABII)]]*$BD$3,t_ExtractAll[[#This Row],[Amount Accepted (ABII)]]))</f>
        <v>0</v>
      </c>
      <c r="AY458" s="20">
        <f>IF((t_ExtractAll[[#This Row],[Amount Accepted ABII '[EUR']]]-t_ExtractAll[[#This Row],[Amount Accepted Plant '[EUR']]])&lt;0,0,t_ExtractAll[[#This Row],[Amount Accepted ABII '[EUR']]]-t_ExtractAll[[#This Row],[Amount Accepted Plant '[EUR']]])</f>
        <v>0</v>
      </c>
      <c r="AZ4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59" spans="1:52" ht="14.25" hidden="1" customHeight="1" x14ac:dyDescent="0.25">
      <c r="A459" t="s">
        <v>807</v>
      </c>
      <c r="B459" s="16">
        <v>42495</v>
      </c>
      <c r="C459" s="16">
        <v>42515</v>
      </c>
      <c r="D459" s="16">
        <v>42517</v>
      </c>
      <c r="E459">
        <v>2016420</v>
      </c>
      <c r="F459" t="s">
        <v>64</v>
      </c>
      <c r="G459" t="s">
        <v>305</v>
      </c>
      <c r="H459" t="s">
        <v>306</v>
      </c>
      <c r="I459" t="s">
        <v>307</v>
      </c>
      <c r="J459" t="s">
        <v>118</v>
      </c>
      <c r="K459" t="s">
        <v>69</v>
      </c>
      <c r="L459" t="s">
        <v>103</v>
      </c>
      <c r="N459" t="s">
        <v>90</v>
      </c>
      <c r="O459" t="s">
        <v>91</v>
      </c>
      <c r="P459" s="3" t="s">
        <v>2616</v>
      </c>
      <c r="Q459">
        <v>8528884</v>
      </c>
      <c r="R459" t="s">
        <v>2617</v>
      </c>
      <c r="S459">
        <v>80403897</v>
      </c>
      <c r="U459" t="s">
        <v>108</v>
      </c>
      <c r="V459" t="s">
        <v>109</v>
      </c>
      <c r="W459">
        <v>3452</v>
      </c>
      <c r="X459" t="s">
        <v>898</v>
      </c>
      <c r="Y459" t="s">
        <v>350</v>
      </c>
      <c r="Z459">
        <v>0.12</v>
      </c>
      <c r="AB459" t="s">
        <v>97</v>
      </c>
      <c r="AC459" t="s">
        <v>98</v>
      </c>
      <c r="AD459" t="s">
        <v>2618</v>
      </c>
      <c r="AE459" s="3"/>
      <c r="AF459" s="3"/>
      <c r="AG459">
        <v>8.5299999999999994</v>
      </c>
      <c r="AH459" t="s">
        <v>82</v>
      </c>
      <c r="AI459" s="18">
        <v>8.5299999999999994</v>
      </c>
      <c r="AJ459">
        <v>0</v>
      </c>
      <c r="AK459">
        <v>8.5299999999999994</v>
      </c>
      <c r="AL459">
        <v>8.5299999999999994</v>
      </c>
      <c r="AM459" s="19" t="s">
        <v>82</v>
      </c>
      <c r="AN459">
        <v>5.97</v>
      </c>
      <c r="AO459">
        <v>0</v>
      </c>
      <c r="AP459">
        <v>5.97</v>
      </c>
      <c r="AQ459">
        <v>5.97</v>
      </c>
      <c r="AR459" s="19" t="s">
        <v>82</v>
      </c>
      <c r="AS459">
        <v>0</v>
      </c>
      <c r="AT459" s="20">
        <f>IF(t_ExtractAll[[#This Row],[Currency]]="GBP",t_ExtractAll[[#This Row],[Claimed Amount]]*$BD$2,IF(t_ExtractAll[[#This Row],[Currency]]="USD",t_ExtractAll[[#This Row],[Claimed Amount]]*$BD$3,IF(t_ExtractAll[[#This Row],[Currency]]="MXN",t_ExtractAll[[#This Row],[Claimed Amount]]*$BD$4,t_ExtractAll[[#This Row],[Claimed Amount]])))</f>
        <v>8.5299999999999994</v>
      </c>
      <c r="AU459" s="20">
        <f>IF(t_ExtractAll[[#This Row],[Currency2]]="GBP",t_ExtractAll[[#This Row],[Accruals Plant]]*$BD$2,IF(t_ExtractAll[[#This Row],[Currency2]]="USD",t_ExtractAll[[#This Row],[Accruals Plant]]*$BD$3,IF(t_ExtractAll[[#This Row],[Currency2]]="MXN",t_ExtractAll[[#This Row],[Accruals Plant]]*$BD$4,t_ExtractAll[[#This Row],[Accruals Plant]])))</f>
        <v>5.97</v>
      </c>
      <c r="AV459" s="20">
        <f>IF(t_ExtractAll[[#This Row],[IMD_Currency]]="GBP",t_ExtractAll[[#This Row],[Accruals ABII]]*$BD$2,IF(t_ExtractAll[[#This Row],[IMD_Currency]]="USD",t_ExtractAll[[#This Row],[Accruals ABII]]*$BD$3,t_ExtractAll[[#This Row],[Accruals ABII]]))</f>
        <v>8.5299999999999994</v>
      </c>
      <c r="AW459"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459" s="20">
        <f>IF(t_ExtractAll[[#This Row],[IMD_Currency]]="GBP",t_ExtractAll[[#This Row],[Amount Accepted (ABII)]]*$BD$2,IF(t_ExtractAll[[#This Row],[IMD_Currency]]="USD",t_ExtractAll[[#This Row],[Amount Accepted (ABII)]]*$BD$3,t_ExtractAll[[#This Row],[Amount Accepted (ABII)]]))</f>
        <v>8.5299999999999994</v>
      </c>
      <c r="AY459" s="20">
        <f>IF((t_ExtractAll[[#This Row],[Amount Accepted ABII '[EUR']]]-t_ExtractAll[[#This Row],[Amount Accepted Plant '[EUR']]])&lt;0,0,t_ExtractAll[[#This Row],[Amount Accepted ABII '[EUR']]]-t_ExtractAll[[#This Row],[Amount Accepted Plant '[EUR']]])</f>
        <v>2.5599999999999996</v>
      </c>
      <c r="AZ4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60" spans="1:52" ht="14.25" hidden="1" customHeight="1" x14ac:dyDescent="0.25">
      <c r="A460" t="s">
        <v>2619</v>
      </c>
      <c r="B460" s="16">
        <v>42495</v>
      </c>
      <c r="C460" s="16">
        <v>42605</v>
      </c>
      <c r="D460" s="16">
        <v>42605</v>
      </c>
      <c r="E460">
        <v>2016418</v>
      </c>
      <c r="F460" t="s">
        <v>64</v>
      </c>
      <c r="G460" t="s">
        <v>2620</v>
      </c>
      <c r="H460" t="s">
        <v>86</v>
      </c>
      <c r="I460" t="s">
        <v>258</v>
      </c>
      <c r="J460" t="s">
        <v>68</v>
      </c>
      <c r="K460" t="s">
        <v>69</v>
      </c>
      <c r="L460" t="s">
        <v>119</v>
      </c>
      <c r="M460" t="s">
        <v>2621</v>
      </c>
      <c r="N460" t="s">
        <v>90</v>
      </c>
      <c r="O460" t="s">
        <v>121</v>
      </c>
      <c r="P460" s="3" t="s">
        <v>2622</v>
      </c>
      <c r="Q460" t="s">
        <v>2623</v>
      </c>
      <c r="R460" s="3" t="s">
        <v>2624</v>
      </c>
      <c r="S460" t="s">
        <v>2625</v>
      </c>
      <c r="T460" t="s">
        <v>2626</v>
      </c>
      <c r="U460" t="s">
        <v>2441</v>
      </c>
      <c r="V460" t="s">
        <v>117</v>
      </c>
      <c r="W460">
        <v>52926</v>
      </c>
      <c r="X460" t="s">
        <v>2627</v>
      </c>
      <c r="Y460">
        <v>1</v>
      </c>
      <c r="Z460">
        <v>7.0999999999999994E-2</v>
      </c>
      <c r="AA460" t="s">
        <v>2628</v>
      </c>
      <c r="AB460" t="s">
        <v>79</v>
      </c>
      <c r="AC460" t="s">
        <v>127</v>
      </c>
      <c r="AD460" s="3" t="s">
        <v>2629</v>
      </c>
      <c r="AE460" s="3"/>
      <c r="AF460" s="3"/>
      <c r="AG460">
        <v>10</v>
      </c>
      <c r="AH460" t="s">
        <v>100</v>
      </c>
      <c r="AI460" s="18">
        <v>0</v>
      </c>
      <c r="AJ460">
        <v>0</v>
      </c>
      <c r="AK460">
        <v>0</v>
      </c>
      <c r="AL460">
        <v>0</v>
      </c>
      <c r="AM460" s="19" t="s">
        <v>82</v>
      </c>
      <c r="AN460">
        <v>10</v>
      </c>
      <c r="AO460">
        <v>0</v>
      </c>
      <c r="AP460">
        <v>10</v>
      </c>
      <c r="AQ460">
        <v>10</v>
      </c>
      <c r="AR460" s="19" t="s">
        <v>100</v>
      </c>
      <c r="AS460">
        <v>0</v>
      </c>
      <c r="AT460" s="20">
        <f>IF(t_ExtractAll[[#This Row],[Currency]]="GBP",t_ExtractAll[[#This Row],[Claimed Amount]]*$BD$2,IF(t_ExtractAll[[#This Row],[Currency]]="USD",t_ExtractAll[[#This Row],[Claimed Amount]]*$BD$3,IF(t_ExtractAll[[#This Row],[Currency]]="MXN",t_ExtractAll[[#This Row],[Claimed Amount]]*$BD$4,t_ExtractAll[[#This Row],[Claimed Amount]])))</f>
        <v>9.1490000000000009</v>
      </c>
      <c r="AU460" s="20">
        <f>IF(t_ExtractAll[[#This Row],[Currency2]]="GBP",t_ExtractAll[[#This Row],[Accruals Plant]]*$BD$2,IF(t_ExtractAll[[#This Row],[Currency2]]="USD",t_ExtractAll[[#This Row],[Accruals Plant]]*$BD$3,IF(t_ExtractAll[[#This Row],[Currency2]]="MXN",t_ExtractAll[[#This Row],[Accruals Plant]]*$BD$4,t_ExtractAll[[#This Row],[Accruals Plant]])))</f>
        <v>9.1490000000000009</v>
      </c>
      <c r="AV460" s="20">
        <f>IF(t_ExtractAll[[#This Row],[IMD_Currency]]="GBP",t_ExtractAll[[#This Row],[Accruals ABII]]*$BD$2,IF(t_ExtractAll[[#This Row],[IMD_Currency]]="USD",t_ExtractAll[[#This Row],[Accruals ABII]]*$BD$3,t_ExtractAll[[#This Row],[Accruals ABII]]))</f>
        <v>0</v>
      </c>
      <c r="AW460" s="20">
        <f>IF(t_ExtractAll[[#This Row],[Currency2]]="GBP",t_ExtractAll[[#This Row],[PlantAmountAccepted]]*$BD$2,IF(t_ExtractAll[[#This Row],[Currency2]]="USD",t_ExtractAll[[#This Row],[PlantAmountAccepted]]*$BD$3,IF(t_ExtractAll[[#This Row],[Currency2]]="MXN",t_ExtractAll[[#This Row],[PlantAmountAccepted]]*$BD$4,t_ExtractAll[[#This Row],[PlantAmountAccepted]])))</f>
        <v>9.1490000000000009</v>
      </c>
      <c r="AX460" s="20">
        <f>IF(t_ExtractAll[[#This Row],[IMD_Currency]]="GBP",t_ExtractAll[[#This Row],[Amount Accepted (ABII)]]*$BD$2,IF(t_ExtractAll[[#This Row],[IMD_Currency]]="USD",t_ExtractAll[[#This Row],[Amount Accepted (ABII)]]*$BD$3,t_ExtractAll[[#This Row],[Amount Accepted (ABII)]]))</f>
        <v>0</v>
      </c>
      <c r="AY460" s="20">
        <f>IF((t_ExtractAll[[#This Row],[Amount Accepted ABII '[EUR']]]-t_ExtractAll[[#This Row],[Amount Accepted Plant '[EUR']]])&lt;0,0,t_ExtractAll[[#This Row],[Amount Accepted ABII '[EUR']]]-t_ExtractAll[[#This Row],[Amount Accepted Plant '[EUR']]])</f>
        <v>0</v>
      </c>
      <c r="AZ4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61" spans="1:52" ht="14.25" hidden="1" customHeight="1" x14ac:dyDescent="0.25">
      <c r="A461" t="s">
        <v>2630</v>
      </c>
      <c r="B461" s="16">
        <v>42494</v>
      </c>
      <c r="C461" s="16">
        <v>42626</v>
      </c>
      <c r="D461" s="16">
        <v>42626</v>
      </c>
      <c r="E461">
        <v>2016421</v>
      </c>
      <c r="F461" t="s">
        <v>64</v>
      </c>
      <c r="G461" t="s">
        <v>2631</v>
      </c>
      <c r="H461" t="s">
        <v>66</v>
      </c>
      <c r="I461" t="s">
        <v>145</v>
      </c>
      <c r="J461" t="s">
        <v>68</v>
      </c>
      <c r="K461" t="s">
        <v>69</v>
      </c>
      <c r="L461" t="s">
        <v>546</v>
      </c>
      <c r="N461" t="s">
        <v>90</v>
      </c>
      <c r="O461" t="s">
        <v>131</v>
      </c>
      <c r="P461" s="3" t="s">
        <v>2632</v>
      </c>
      <c r="Q461">
        <v>8431530</v>
      </c>
      <c r="R461">
        <v>15000755</v>
      </c>
      <c r="S461">
        <v>80371287</v>
      </c>
      <c r="T461" t="s">
        <v>2633</v>
      </c>
      <c r="U461" t="s">
        <v>75</v>
      </c>
      <c r="V461" t="s">
        <v>76</v>
      </c>
      <c r="W461">
        <v>51130</v>
      </c>
      <c r="X461" t="s">
        <v>2634</v>
      </c>
      <c r="Y461" t="s">
        <v>2635</v>
      </c>
      <c r="Z461">
        <v>3.4079999999999999</v>
      </c>
      <c r="AB461" t="s">
        <v>97</v>
      </c>
      <c r="AC461" t="s">
        <v>98</v>
      </c>
      <c r="AE461" s="3"/>
      <c r="AF461" s="3"/>
      <c r="AG461">
        <v>328.26</v>
      </c>
      <c r="AH461" t="s">
        <v>82</v>
      </c>
      <c r="AI461" s="18">
        <v>0</v>
      </c>
      <c r="AJ461">
        <v>0</v>
      </c>
      <c r="AK461">
        <v>0</v>
      </c>
      <c r="AL461">
        <v>0</v>
      </c>
      <c r="AM461" s="19" t="s">
        <v>82</v>
      </c>
      <c r="AN461">
        <v>328.26</v>
      </c>
      <c r="AO461">
        <v>0</v>
      </c>
      <c r="AP461">
        <v>328.26</v>
      </c>
      <c r="AQ461">
        <v>328.26</v>
      </c>
      <c r="AR461" s="19" t="s">
        <v>82</v>
      </c>
      <c r="AS461">
        <v>0</v>
      </c>
      <c r="AT461" s="20">
        <f>IF(t_ExtractAll[[#This Row],[Currency]]="GBP",t_ExtractAll[[#This Row],[Claimed Amount]]*$BD$2,IF(t_ExtractAll[[#This Row],[Currency]]="USD",t_ExtractAll[[#This Row],[Claimed Amount]]*$BD$3,IF(t_ExtractAll[[#This Row],[Currency]]="MXN",t_ExtractAll[[#This Row],[Claimed Amount]]*$BD$4,t_ExtractAll[[#This Row],[Claimed Amount]])))</f>
        <v>328.26</v>
      </c>
      <c r="AU461" s="20">
        <f>IF(t_ExtractAll[[#This Row],[Currency2]]="GBP",t_ExtractAll[[#This Row],[Accruals Plant]]*$BD$2,IF(t_ExtractAll[[#This Row],[Currency2]]="USD",t_ExtractAll[[#This Row],[Accruals Plant]]*$BD$3,IF(t_ExtractAll[[#This Row],[Currency2]]="MXN",t_ExtractAll[[#This Row],[Accruals Plant]]*$BD$4,t_ExtractAll[[#This Row],[Accruals Plant]])))</f>
        <v>328.26</v>
      </c>
      <c r="AV461" s="20">
        <f>IF(t_ExtractAll[[#This Row],[IMD_Currency]]="GBP",t_ExtractAll[[#This Row],[Accruals ABII]]*$BD$2,IF(t_ExtractAll[[#This Row],[IMD_Currency]]="USD",t_ExtractAll[[#This Row],[Accruals ABII]]*$BD$3,t_ExtractAll[[#This Row],[Accruals ABII]]))</f>
        <v>0</v>
      </c>
      <c r="AW461" s="20">
        <f>IF(t_ExtractAll[[#This Row],[Currency2]]="GBP",t_ExtractAll[[#This Row],[PlantAmountAccepted]]*$BD$2,IF(t_ExtractAll[[#This Row],[Currency2]]="USD",t_ExtractAll[[#This Row],[PlantAmountAccepted]]*$BD$3,IF(t_ExtractAll[[#This Row],[Currency2]]="MXN",t_ExtractAll[[#This Row],[PlantAmountAccepted]]*$BD$4,t_ExtractAll[[#This Row],[PlantAmountAccepted]])))</f>
        <v>328.26</v>
      </c>
      <c r="AX461" s="20">
        <f>IF(t_ExtractAll[[#This Row],[IMD_Currency]]="GBP",t_ExtractAll[[#This Row],[Amount Accepted (ABII)]]*$BD$2,IF(t_ExtractAll[[#This Row],[IMD_Currency]]="USD",t_ExtractAll[[#This Row],[Amount Accepted (ABII)]]*$BD$3,t_ExtractAll[[#This Row],[Amount Accepted (ABII)]]))</f>
        <v>0</v>
      </c>
      <c r="AY461" s="20">
        <f>IF((t_ExtractAll[[#This Row],[Amount Accepted ABII '[EUR']]]-t_ExtractAll[[#This Row],[Amount Accepted Plant '[EUR']]])&lt;0,0,t_ExtractAll[[#This Row],[Amount Accepted ABII '[EUR']]]-t_ExtractAll[[#This Row],[Amount Accepted Plant '[EUR']]])</f>
        <v>0</v>
      </c>
      <c r="AZ4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62" spans="1:52" ht="14.25" hidden="1" customHeight="1" x14ac:dyDescent="0.25">
      <c r="A462" t="s">
        <v>2636</v>
      </c>
      <c r="B462" s="16">
        <v>42487</v>
      </c>
      <c r="C462" s="16">
        <v>42528</v>
      </c>
      <c r="D462" s="16">
        <v>42528</v>
      </c>
      <c r="E462">
        <v>2016398</v>
      </c>
      <c r="F462" t="s">
        <v>64</v>
      </c>
      <c r="G462" t="s">
        <v>329</v>
      </c>
      <c r="I462" t="s">
        <v>330</v>
      </c>
      <c r="J462" t="s">
        <v>118</v>
      </c>
      <c r="K462" t="s">
        <v>69</v>
      </c>
      <c r="L462" t="s">
        <v>70</v>
      </c>
      <c r="N462" t="s">
        <v>71</v>
      </c>
      <c r="O462" t="s">
        <v>72</v>
      </c>
      <c r="P462" t="s">
        <v>2637</v>
      </c>
      <c r="R462">
        <v>14678</v>
      </c>
      <c r="T462" t="s">
        <v>2638</v>
      </c>
      <c r="U462" t="s">
        <v>261</v>
      </c>
      <c r="V462" t="s">
        <v>117</v>
      </c>
      <c r="Z462">
        <v>116.8944</v>
      </c>
      <c r="AB462" t="s">
        <v>79</v>
      </c>
      <c r="AC462" t="s">
        <v>80</v>
      </c>
      <c r="AD462" t="s">
        <v>2639</v>
      </c>
      <c r="AE462" s="3"/>
      <c r="AF462" s="3"/>
      <c r="AG462">
        <v>3124.8</v>
      </c>
      <c r="AH462" t="s">
        <v>82</v>
      </c>
      <c r="AI462" s="18">
        <v>0</v>
      </c>
      <c r="AJ462">
        <v>3124.8</v>
      </c>
      <c r="AK462">
        <v>3124.8</v>
      </c>
      <c r="AL462">
        <v>3124.8</v>
      </c>
      <c r="AM462" s="19" t="s">
        <v>82</v>
      </c>
      <c r="AN462">
        <v>0</v>
      </c>
      <c r="AO462">
        <v>0</v>
      </c>
      <c r="AP462">
        <v>0</v>
      </c>
      <c r="AQ462">
        <v>0</v>
      </c>
      <c r="AR462" s="19" t="s">
        <v>82</v>
      </c>
      <c r="AS462">
        <v>3124.8</v>
      </c>
      <c r="AT462" s="20">
        <f>IF(t_ExtractAll[[#This Row],[Currency]]="GBP",t_ExtractAll[[#This Row],[Claimed Amount]]*$BD$2,IF(t_ExtractAll[[#This Row],[Currency]]="USD",t_ExtractAll[[#This Row],[Claimed Amount]]*$BD$3,IF(t_ExtractAll[[#This Row],[Currency]]="MXN",t_ExtractAll[[#This Row],[Claimed Amount]]*$BD$4,t_ExtractAll[[#This Row],[Claimed Amount]])))</f>
        <v>3124.8</v>
      </c>
      <c r="AU462" s="20">
        <f>IF(t_ExtractAll[[#This Row],[Currency2]]="GBP",t_ExtractAll[[#This Row],[Accruals Plant]]*$BD$2,IF(t_ExtractAll[[#This Row],[Currency2]]="USD",t_ExtractAll[[#This Row],[Accruals Plant]]*$BD$3,IF(t_ExtractAll[[#This Row],[Currency2]]="MXN",t_ExtractAll[[#This Row],[Accruals Plant]]*$BD$4,t_ExtractAll[[#This Row],[Accruals Plant]])))</f>
        <v>0</v>
      </c>
      <c r="AV462" s="20">
        <f>IF(t_ExtractAll[[#This Row],[IMD_Currency]]="GBP",t_ExtractAll[[#This Row],[Accruals ABII]]*$BD$2,IF(t_ExtractAll[[#This Row],[IMD_Currency]]="USD",t_ExtractAll[[#This Row],[Accruals ABII]]*$BD$3,t_ExtractAll[[#This Row],[Accruals ABII]]))</f>
        <v>3124.8</v>
      </c>
      <c r="AW4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62" s="20">
        <f>IF(t_ExtractAll[[#This Row],[IMD_Currency]]="GBP",t_ExtractAll[[#This Row],[Amount Accepted (ABII)]]*$BD$2,IF(t_ExtractAll[[#This Row],[IMD_Currency]]="USD",t_ExtractAll[[#This Row],[Amount Accepted (ABII)]]*$BD$3,t_ExtractAll[[#This Row],[Amount Accepted (ABII)]]))</f>
        <v>3124.8</v>
      </c>
      <c r="AY462" s="20">
        <f>IF((t_ExtractAll[[#This Row],[Amount Accepted ABII '[EUR']]]-t_ExtractAll[[#This Row],[Amount Accepted Plant '[EUR']]])&lt;0,0,t_ExtractAll[[#This Row],[Amount Accepted ABII '[EUR']]]-t_ExtractAll[[#This Row],[Amount Accepted Plant '[EUR']]])</f>
        <v>3124.8</v>
      </c>
      <c r="AZ4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463" spans="1:52" ht="14.25" hidden="1" customHeight="1" x14ac:dyDescent="0.25">
      <c r="A463" t="s">
        <v>2640</v>
      </c>
      <c r="B463" s="16">
        <v>42495</v>
      </c>
      <c r="C463" s="16">
        <v>42662</v>
      </c>
      <c r="D463" s="16">
        <v>42662</v>
      </c>
      <c r="E463">
        <v>2016423</v>
      </c>
      <c r="F463" t="s">
        <v>64</v>
      </c>
      <c r="G463" t="s">
        <v>396</v>
      </c>
      <c r="H463" t="s">
        <v>1695</v>
      </c>
      <c r="I463" t="s">
        <v>117</v>
      </c>
      <c r="J463" t="s">
        <v>68</v>
      </c>
      <c r="K463" t="s">
        <v>69</v>
      </c>
      <c r="L463" t="s">
        <v>139</v>
      </c>
      <c r="N463" t="s">
        <v>90</v>
      </c>
      <c r="O463" t="s">
        <v>589</v>
      </c>
      <c r="P463" t="s">
        <v>2641</v>
      </c>
      <c r="Q463">
        <v>8336149</v>
      </c>
      <c r="R463">
        <v>4504628527</v>
      </c>
      <c r="S463">
        <v>80369881</v>
      </c>
      <c r="U463" t="s">
        <v>278</v>
      </c>
      <c r="V463" t="s">
        <v>145</v>
      </c>
      <c r="W463">
        <v>30284</v>
      </c>
      <c r="X463" t="s">
        <v>301</v>
      </c>
      <c r="Y463" t="s">
        <v>2642</v>
      </c>
      <c r="Z463">
        <v>0</v>
      </c>
      <c r="AB463" t="s">
        <v>79</v>
      </c>
      <c r="AC463" t="s">
        <v>127</v>
      </c>
      <c r="AE463" s="3"/>
      <c r="AF463" s="3"/>
      <c r="AG463">
        <v>15976.55</v>
      </c>
      <c r="AH463" t="s">
        <v>100</v>
      </c>
      <c r="AI463" s="18">
        <v>0</v>
      </c>
      <c r="AJ463">
        <v>0</v>
      </c>
      <c r="AK463">
        <v>0</v>
      </c>
      <c r="AL463">
        <v>0</v>
      </c>
      <c r="AM463" s="19" t="s">
        <v>82</v>
      </c>
      <c r="AN463">
        <v>15976.55</v>
      </c>
      <c r="AO463">
        <v>471.9</v>
      </c>
      <c r="AP463">
        <v>16448.45</v>
      </c>
      <c r="AQ463">
        <v>16448.45</v>
      </c>
      <c r="AR463" s="19" t="s">
        <v>100</v>
      </c>
      <c r="AS463">
        <v>0</v>
      </c>
      <c r="AT463" s="20">
        <f>IF(t_ExtractAll[[#This Row],[Currency]]="GBP",t_ExtractAll[[#This Row],[Claimed Amount]]*$BD$2,IF(t_ExtractAll[[#This Row],[Currency]]="USD",t_ExtractAll[[#This Row],[Claimed Amount]]*$BD$3,IF(t_ExtractAll[[#This Row],[Currency]]="MXN",t_ExtractAll[[#This Row],[Claimed Amount]]*$BD$4,t_ExtractAll[[#This Row],[Claimed Amount]])))</f>
        <v>14616.945594999999</v>
      </c>
      <c r="AU463" s="20">
        <f>IF(t_ExtractAll[[#This Row],[Currency2]]="GBP",t_ExtractAll[[#This Row],[Accruals Plant]]*$BD$2,IF(t_ExtractAll[[#This Row],[Currency2]]="USD",t_ExtractAll[[#This Row],[Accruals Plant]]*$BD$3,IF(t_ExtractAll[[#This Row],[Currency2]]="MXN",t_ExtractAll[[#This Row],[Accruals Plant]]*$BD$4,t_ExtractAll[[#This Row],[Accruals Plant]])))</f>
        <v>15048.686905000002</v>
      </c>
      <c r="AV463" s="20">
        <f>IF(t_ExtractAll[[#This Row],[IMD_Currency]]="GBP",t_ExtractAll[[#This Row],[Accruals ABII]]*$BD$2,IF(t_ExtractAll[[#This Row],[IMD_Currency]]="USD",t_ExtractAll[[#This Row],[Accruals ABII]]*$BD$3,t_ExtractAll[[#This Row],[Accruals ABII]]))</f>
        <v>0</v>
      </c>
      <c r="AW463" s="20">
        <f>IF(t_ExtractAll[[#This Row],[Currency2]]="GBP",t_ExtractAll[[#This Row],[PlantAmountAccepted]]*$BD$2,IF(t_ExtractAll[[#This Row],[Currency2]]="USD",t_ExtractAll[[#This Row],[PlantAmountAccepted]]*$BD$3,IF(t_ExtractAll[[#This Row],[Currency2]]="MXN",t_ExtractAll[[#This Row],[PlantAmountAccepted]]*$BD$4,t_ExtractAll[[#This Row],[PlantAmountAccepted]])))</f>
        <v>15048.686905000002</v>
      </c>
      <c r="AX463" s="20">
        <f>IF(t_ExtractAll[[#This Row],[IMD_Currency]]="GBP",t_ExtractAll[[#This Row],[Amount Accepted (ABII)]]*$BD$2,IF(t_ExtractAll[[#This Row],[IMD_Currency]]="USD",t_ExtractAll[[#This Row],[Amount Accepted (ABII)]]*$BD$3,t_ExtractAll[[#This Row],[Amount Accepted (ABII)]]))</f>
        <v>0</v>
      </c>
      <c r="AY463" s="20">
        <f>IF((t_ExtractAll[[#This Row],[Amount Accepted ABII '[EUR']]]-t_ExtractAll[[#This Row],[Amount Accepted Plant '[EUR']]])&lt;0,0,t_ExtractAll[[#This Row],[Amount Accepted ABII '[EUR']]]-t_ExtractAll[[#This Row],[Amount Accepted Plant '[EUR']]])</f>
        <v>0</v>
      </c>
      <c r="AZ4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464" spans="1:52" ht="14.25" hidden="1" customHeight="1" x14ac:dyDescent="0.25">
      <c r="A464" t="s">
        <v>2643</v>
      </c>
      <c r="B464" s="16">
        <v>42496</v>
      </c>
      <c r="C464" s="16">
        <v>42530</v>
      </c>
      <c r="D464" s="16">
        <v>42530</v>
      </c>
      <c r="E464">
        <v>2016424</v>
      </c>
      <c r="F464" t="s">
        <v>64</v>
      </c>
      <c r="G464" t="s">
        <v>85</v>
      </c>
      <c r="H464" t="s">
        <v>86</v>
      </c>
      <c r="I464" t="s">
        <v>87</v>
      </c>
      <c r="J464" t="s">
        <v>68</v>
      </c>
      <c r="K464" t="s">
        <v>88</v>
      </c>
      <c r="L464" t="s">
        <v>210</v>
      </c>
      <c r="N464" t="s">
        <v>161</v>
      </c>
      <c r="O464" t="s">
        <v>211</v>
      </c>
      <c r="P464" t="s">
        <v>2644</v>
      </c>
      <c r="Q464">
        <v>8435936</v>
      </c>
      <c r="R464" t="s">
        <v>2645</v>
      </c>
      <c r="S464">
        <v>80376036</v>
      </c>
      <c r="T464" t="s">
        <v>2646</v>
      </c>
      <c r="U464" t="s">
        <v>144</v>
      </c>
      <c r="V464" t="s">
        <v>145</v>
      </c>
      <c r="W464">
        <v>18619</v>
      </c>
      <c r="X464" t="s">
        <v>215</v>
      </c>
      <c r="Y464" t="s">
        <v>1227</v>
      </c>
      <c r="Z464">
        <v>4</v>
      </c>
      <c r="AB464" t="s">
        <v>112</v>
      </c>
      <c r="AC464" t="s">
        <v>164</v>
      </c>
      <c r="AE464" s="3"/>
      <c r="AF464" s="3"/>
      <c r="AG464">
        <v>167.98</v>
      </c>
      <c r="AH464" t="s">
        <v>100</v>
      </c>
      <c r="AI464" s="18">
        <v>0</v>
      </c>
      <c r="AJ464">
        <v>0</v>
      </c>
      <c r="AK464">
        <v>0</v>
      </c>
      <c r="AM464" s="19" t="s">
        <v>82</v>
      </c>
      <c r="AN464">
        <v>140.38999999999999</v>
      </c>
      <c r="AO464">
        <v>0</v>
      </c>
      <c r="AP464">
        <v>140.38999999999999</v>
      </c>
      <c r="AR464" s="19" t="s">
        <v>100</v>
      </c>
      <c r="AS464">
        <v>0</v>
      </c>
      <c r="AT464" s="20">
        <f>IF(t_ExtractAll[[#This Row],[Currency]]="GBP",t_ExtractAll[[#This Row],[Claimed Amount]]*$BD$2,IF(t_ExtractAll[[#This Row],[Currency]]="USD",t_ExtractAll[[#This Row],[Claimed Amount]]*$BD$3,IF(t_ExtractAll[[#This Row],[Currency]]="MXN",t_ExtractAll[[#This Row],[Claimed Amount]]*$BD$4,t_ExtractAll[[#This Row],[Claimed Amount]])))</f>
        <v>153.68490199999999</v>
      </c>
      <c r="AU464" s="20">
        <f>IF(t_ExtractAll[[#This Row],[Currency2]]="GBP",t_ExtractAll[[#This Row],[Accruals Plant]]*$BD$2,IF(t_ExtractAll[[#This Row],[Currency2]]="USD",t_ExtractAll[[#This Row],[Accruals Plant]]*$BD$3,IF(t_ExtractAll[[#This Row],[Currency2]]="MXN",t_ExtractAll[[#This Row],[Accruals Plant]]*$BD$4,t_ExtractAll[[#This Row],[Accruals Plant]])))</f>
        <v>128.44281100000001</v>
      </c>
      <c r="AV464" s="20">
        <f>IF(t_ExtractAll[[#This Row],[IMD_Currency]]="GBP",t_ExtractAll[[#This Row],[Accruals ABII]]*$BD$2,IF(t_ExtractAll[[#This Row],[IMD_Currency]]="USD",t_ExtractAll[[#This Row],[Accruals ABII]]*$BD$3,t_ExtractAll[[#This Row],[Accruals ABII]]))</f>
        <v>0</v>
      </c>
      <c r="AW4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64" s="20">
        <f>IF(t_ExtractAll[[#This Row],[IMD_Currency]]="GBP",t_ExtractAll[[#This Row],[Amount Accepted (ABII)]]*$BD$2,IF(t_ExtractAll[[#This Row],[IMD_Currency]]="USD",t_ExtractAll[[#This Row],[Amount Accepted (ABII)]]*$BD$3,t_ExtractAll[[#This Row],[Amount Accepted (ABII)]]))</f>
        <v>0</v>
      </c>
      <c r="AY464" s="20">
        <f>IF((t_ExtractAll[[#This Row],[Amount Accepted ABII '[EUR']]]-t_ExtractAll[[#This Row],[Amount Accepted Plant '[EUR']]])&lt;0,0,t_ExtractAll[[#This Row],[Amount Accepted ABII '[EUR']]]-t_ExtractAll[[#This Row],[Amount Accepted Plant '[EUR']]])</f>
        <v>0</v>
      </c>
      <c r="AZ4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465" spans="1:52" ht="14.25" hidden="1" customHeight="1" x14ac:dyDescent="0.25">
      <c r="A465" t="s">
        <v>2647</v>
      </c>
      <c r="B465" s="16">
        <v>42496</v>
      </c>
      <c r="C465" s="16">
        <v>42527</v>
      </c>
      <c r="D465" s="16">
        <v>42527</v>
      </c>
      <c r="E465">
        <v>2016425</v>
      </c>
      <c r="F465" t="s">
        <v>64</v>
      </c>
      <c r="G465" t="s">
        <v>1731</v>
      </c>
      <c r="H465" t="s">
        <v>273</v>
      </c>
      <c r="I465" t="s">
        <v>1732</v>
      </c>
      <c r="J465" t="s">
        <v>118</v>
      </c>
      <c r="K465" t="s">
        <v>69</v>
      </c>
      <c r="L465" t="s">
        <v>103</v>
      </c>
      <c r="N465" t="s">
        <v>90</v>
      </c>
      <c r="O465" t="s">
        <v>72</v>
      </c>
      <c r="P465" s="3" t="s">
        <v>2648</v>
      </c>
      <c r="Q465">
        <v>8670883</v>
      </c>
      <c r="R465" t="s">
        <v>2649</v>
      </c>
      <c r="S465">
        <v>80402026</v>
      </c>
      <c r="T465">
        <v>80402026</v>
      </c>
      <c r="U465" t="s">
        <v>515</v>
      </c>
      <c r="V465" t="s">
        <v>109</v>
      </c>
      <c r="Y465" t="s">
        <v>2650</v>
      </c>
      <c r="Z465">
        <v>128.4</v>
      </c>
      <c r="AB465" t="s">
        <v>79</v>
      </c>
      <c r="AC465" t="s">
        <v>80</v>
      </c>
      <c r="AD465" s="3" t="s">
        <v>2651</v>
      </c>
      <c r="AE465" s="3"/>
      <c r="AF465" s="3"/>
      <c r="AG465">
        <v>0</v>
      </c>
      <c r="AH465" t="s">
        <v>82</v>
      </c>
      <c r="AI465" s="18">
        <v>0</v>
      </c>
      <c r="AJ465">
        <v>0</v>
      </c>
      <c r="AK465">
        <v>0</v>
      </c>
      <c r="AL465">
        <v>0</v>
      </c>
      <c r="AM465" s="19" t="s">
        <v>82</v>
      </c>
      <c r="AN465">
        <v>0</v>
      </c>
      <c r="AO465">
        <v>0</v>
      </c>
      <c r="AP465">
        <v>0</v>
      </c>
      <c r="AQ465">
        <v>0</v>
      </c>
      <c r="AR465" s="19" t="s">
        <v>82</v>
      </c>
      <c r="AS465">
        <v>0</v>
      </c>
      <c r="AT465" s="20">
        <f>IF(t_ExtractAll[[#This Row],[Currency]]="GBP",t_ExtractAll[[#This Row],[Claimed Amount]]*$BD$2,IF(t_ExtractAll[[#This Row],[Currency]]="USD",t_ExtractAll[[#This Row],[Claimed Amount]]*$BD$3,IF(t_ExtractAll[[#This Row],[Currency]]="MXN",t_ExtractAll[[#This Row],[Claimed Amount]]*$BD$4,t_ExtractAll[[#This Row],[Claimed Amount]])))</f>
        <v>0</v>
      </c>
      <c r="AU465" s="20">
        <f>IF(t_ExtractAll[[#This Row],[Currency2]]="GBP",t_ExtractAll[[#This Row],[Accruals Plant]]*$BD$2,IF(t_ExtractAll[[#This Row],[Currency2]]="USD",t_ExtractAll[[#This Row],[Accruals Plant]]*$BD$3,IF(t_ExtractAll[[#This Row],[Currency2]]="MXN",t_ExtractAll[[#This Row],[Accruals Plant]]*$BD$4,t_ExtractAll[[#This Row],[Accruals Plant]])))</f>
        <v>0</v>
      </c>
      <c r="AV465" s="20">
        <f>IF(t_ExtractAll[[#This Row],[IMD_Currency]]="GBP",t_ExtractAll[[#This Row],[Accruals ABII]]*$BD$2,IF(t_ExtractAll[[#This Row],[IMD_Currency]]="USD",t_ExtractAll[[#This Row],[Accruals ABII]]*$BD$3,t_ExtractAll[[#This Row],[Accruals ABII]]))</f>
        <v>0</v>
      </c>
      <c r="AW4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65" s="20">
        <f>IF(t_ExtractAll[[#This Row],[IMD_Currency]]="GBP",t_ExtractAll[[#This Row],[Amount Accepted (ABII)]]*$BD$2,IF(t_ExtractAll[[#This Row],[IMD_Currency]]="USD",t_ExtractAll[[#This Row],[Amount Accepted (ABII)]]*$BD$3,t_ExtractAll[[#This Row],[Amount Accepted (ABII)]]))</f>
        <v>0</v>
      </c>
      <c r="AY465" s="20">
        <f>IF((t_ExtractAll[[#This Row],[Amount Accepted ABII '[EUR']]]-t_ExtractAll[[#This Row],[Amount Accepted Plant '[EUR']]])&lt;0,0,t_ExtractAll[[#This Row],[Amount Accepted ABII '[EUR']]]-t_ExtractAll[[#This Row],[Amount Accepted Plant '[EUR']]])</f>
        <v>0</v>
      </c>
      <c r="AZ4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66" spans="1:52" ht="14.25" hidden="1" customHeight="1" x14ac:dyDescent="0.25">
      <c r="A466" t="s">
        <v>2652</v>
      </c>
      <c r="B466" s="16">
        <v>42499</v>
      </c>
      <c r="C466" s="16">
        <v>42536</v>
      </c>
      <c r="D466" s="16">
        <v>42537</v>
      </c>
      <c r="E466">
        <v>2016426</v>
      </c>
      <c r="F466" t="s">
        <v>64</v>
      </c>
      <c r="G466" t="s">
        <v>297</v>
      </c>
      <c r="H466" t="s">
        <v>86</v>
      </c>
      <c r="I466" t="s">
        <v>288</v>
      </c>
      <c r="J466" t="s">
        <v>118</v>
      </c>
      <c r="K466" t="s">
        <v>69</v>
      </c>
      <c r="L466" t="s">
        <v>512</v>
      </c>
      <c r="N466" t="s">
        <v>161</v>
      </c>
      <c r="O466" t="s">
        <v>1230</v>
      </c>
      <c r="P466" s="3" t="s">
        <v>2653</v>
      </c>
      <c r="Q466">
        <v>8348170</v>
      </c>
      <c r="R466" t="s">
        <v>2654</v>
      </c>
      <c r="S466">
        <v>80365798</v>
      </c>
      <c r="U466" t="s">
        <v>278</v>
      </c>
      <c r="V466" t="s">
        <v>109</v>
      </c>
      <c r="W466">
        <v>21412</v>
      </c>
      <c r="X466" t="s">
        <v>1758</v>
      </c>
      <c r="Y466" t="s">
        <v>247</v>
      </c>
      <c r="Z466">
        <v>0.6</v>
      </c>
      <c r="AB466" t="s">
        <v>112</v>
      </c>
      <c r="AC466" t="s">
        <v>185</v>
      </c>
      <c r="AD466" s="3" t="s">
        <v>2655</v>
      </c>
      <c r="AE466" s="3"/>
      <c r="AF466" s="3"/>
      <c r="AG466">
        <v>45.56</v>
      </c>
      <c r="AH466" t="s">
        <v>82</v>
      </c>
      <c r="AI466" s="18">
        <v>45.56</v>
      </c>
      <c r="AJ466">
        <v>0</v>
      </c>
      <c r="AK466">
        <v>45.56</v>
      </c>
      <c r="AL466">
        <v>45.56</v>
      </c>
      <c r="AM466" s="19" t="s">
        <v>82</v>
      </c>
      <c r="AN466">
        <v>18.28</v>
      </c>
      <c r="AO466">
        <v>0</v>
      </c>
      <c r="AP466">
        <v>18.28</v>
      </c>
      <c r="AQ466">
        <v>18.28</v>
      </c>
      <c r="AR466" s="19" t="s">
        <v>82</v>
      </c>
      <c r="AS466">
        <v>0</v>
      </c>
      <c r="AT466" s="20">
        <f>IF(t_ExtractAll[[#This Row],[Currency]]="GBP",t_ExtractAll[[#This Row],[Claimed Amount]]*$BD$2,IF(t_ExtractAll[[#This Row],[Currency]]="USD",t_ExtractAll[[#This Row],[Claimed Amount]]*$BD$3,IF(t_ExtractAll[[#This Row],[Currency]]="MXN",t_ExtractAll[[#This Row],[Claimed Amount]]*$BD$4,t_ExtractAll[[#This Row],[Claimed Amount]])))</f>
        <v>45.56</v>
      </c>
      <c r="AU466" s="20">
        <f>IF(t_ExtractAll[[#This Row],[Currency2]]="GBP",t_ExtractAll[[#This Row],[Accruals Plant]]*$BD$2,IF(t_ExtractAll[[#This Row],[Currency2]]="USD",t_ExtractAll[[#This Row],[Accruals Plant]]*$BD$3,IF(t_ExtractAll[[#This Row],[Currency2]]="MXN",t_ExtractAll[[#This Row],[Accruals Plant]]*$BD$4,t_ExtractAll[[#This Row],[Accruals Plant]])))</f>
        <v>18.28</v>
      </c>
      <c r="AV466" s="20">
        <f>IF(t_ExtractAll[[#This Row],[IMD_Currency]]="GBP",t_ExtractAll[[#This Row],[Accruals ABII]]*$BD$2,IF(t_ExtractAll[[#This Row],[IMD_Currency]]="USD",t_ExtractAll[[#This Row],[Accruals ABII]]*$BD$3,t_ExtractAll[[#This Row],[Accruals ABII]]))</f>
        <v>45.56</v>
      </c>
      <c r="AW466" s="20">
        <f>IF(t_ExtractAll[[#This Row],[Currency2]]="GBP",t_ExtractAll[[#This Row],[PlantAmountAccepted]]*$BD$2,IF(t_ExtractAll[[#This Row],[Currency2]]="USD",t_ExtractAll[[#This Row],[PlantAmountAccepted]]*$BD$3,IF(t_ExtractAll[[#This Row],[Currency2]]="MXN",t_ExtractAll[[#This Row],[PlantAmountAccepted]]*$BD$4,t_ExtractAll[[#This Row],[PlantAmountAccepted]])))</f>
        <v>18.28</v>
      </c>
      <c r="AX466" s="20">
        <f>IF(t_ExtractAll[[#This Row],[IMD_Currency]]="GBP",t_ExtractAll[[#This Row],[Amount Accepted (ABII)]]*$BD$2,IF(t_ExtractAll[[#This Row],[IMD_Currency]]="USD",t_ExtractAll[[#This Row],[Amount Accepted (ABII)]]*$BD$3,t_ExtractAll[[#This Row],[Amount Accepted (ABII)]]))</f>
        <v>45.56</v>
      </c>
      <c r="AY466" s="20">
        <f>IF((t_ExtractAll[[#This Row],[Amount Accepted ABII '[EUR']]]-t_ExtractAll[[#This Row],[Amount Accepted Plant '[EUR']]])&lt;0,0,t_ExtractAll[[#This Row],[Amount Accepted ABII '[EUR']]]-t_ExtractAll[[#This Row],[Amount Accepted Plant '[EUR']]])</f>
        <v>27.28</v>
      </c>
      <c r="AZ4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67" spans="1:52" ht="14.25" hidden="1" customHeight="1" x14ac:dyDescent="0.25">
      <c r="A467" t="s">
        <v>2656</v>
      </c>
      <c r="B467" s="16">
        <v>42495</v>
      </c>
      <c r="C467" s="16">
        <v>42625</v>
      </c>
      <c r="D467" s="16">
        <v>42625</v>
      </c>
      <c r="E467">
        <v>2016392</v>
      </c>
      <c r="F467" t="s">
        <v>64</v>
      </c>
      <c r="G467" t="s">
        <v>567</v>
      </c>
      <c r="H467" t="s">
        <v>86</v>
      </c>
      <c r="I467" t="s">
        <v>568</v>
      </c>
      <c r="J467" t="s">
        <v>68</v>
      </c>
      <c r="K467" t="s">
        <v>88</v>
      </c>
      <c r="L467" t="s">
        <v>160</v>
      </c>
      <c r="N467" t="s">
        <v>161</v>
      </c>
      <c r="O467" t="s">
        <v>2570</v>
      </c>
      <c r="P467" s="3" t="s">
        <v>2657</v>
      </c>
      <c r="Q467">
        <v>8091520</v>
      </c>
      <c r="R467" t="s">
        <v>2658</v>
      </c>
      <c r="S467">
        <v>80331580</v>
      </c>
      <c r="T467" t="s">
        <v>2659</v>
      </c>
      <c r="U467" t="s">
        <v>75</v>
      </c>
      <c r="V467" t="s">
        <v>76</v>
      </c>
      <c r="W467">
        <v>50931</v>
      </c>
      <c r="X467" t="s">
        <v>2660</v>
      </c>
      <c r="Y467" t="s">
        <v>485</v>
      </c>
      <c r="Z467">
        <v>55.21</v>
      </c>
      <c r="AB467" t="s">
        <v>112</v>
      </c>
      <c r="AC467" t="s">
        <v>113</v>
      </c>
      <c r="AE467" s="3"/>
      <c r="AF467" s="3"/>
      <c r="AG467">
        <v>0</v>
      </c>
      <c r="AH467" t="s">
        <v>82</v>
      </c>
      <c r="AI467" s="18">
        <v>0</v>
      </c>
      <c r="AJ467">
        <v>0</v>
      </c>
      <c r="AK467">
        <v>0</v>
      </c>
      <c r="AM467" s="19" t="s">
        <v>82</v>
      </c>
      <c r="AN467">
        <v>0</v>
      </c>
      <c r="AO467">
        <v>0</v>
      </c>
      <c r="AP467">
        <v>0</v>
      </c>
      <c r="AR467" s="19" t="s">
        <v>82</v>
      </c>
      <c r="AS467">
        <v>0</v>
      </c>
      <c r="AT467" s="20">
        <f>IF(t_ExtractAll[[#This Row],[Currency]]="GBP",t_ExtractAll[[#This Row],[Claimed Amount]]*$BD$2,IF(t_ExtractAll[[#This Row],[Currency]]="USD",t_ExtractAll[[#This Row],[Claimed Amount]]*$BD$3,IF(t_ExtractAll[[#This Row],[Currency]]="MXN",t_ExtractAll[[#This Row],[Claimed Amount]]*$BD$4,t_ExtractAll[[#This Row],[Claimed Amount]])))</f>
        <v>0</v>
      </c>
      <c r="AU467" s="20">
        <f>IF(t_ExtractAll[[#This Row],[Currency2]]="GBP",t_ExtractAll[[#This Row],[Accruals Plant]]*$BD$2,IF(t_ExtractAll[[#This Row],[Currency2]]="USD",t_ExtractAll[[#This Row],[Accruals Plant]]*$BD$3,IF(t_ExtractAll[[#This Row],[Currency2]]="MXN",t_ExtractAll[[#This Row],[Accruals Plant]]*$BD$4,t_ExtractAll[[#This Row],[Accruals Plant]])))</f>
        <v>0</v>
      </c>
      <c r="AV467" s="20">
        <f>IF(t_ExtractAll[[#This Row],[IMD_Currency]]="GBP",t_ExtractAll[[#This Row],[Accruals ABII]]*$BD$2,IF(t_ExtractAll[[#This Row],[IMD_Currency]]="USD",t_ExtractAll[[#This Row],[Accruals ABII]]*$BD$3,t_ExtractAll[[#This Row],[Accruals ABII]]))</f>
        <v>0</v>
      </c>
      <c r="AW4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67" s="20">
        <f>IF(t_ExtractAll[[#This Row],[IMD_Currency]]="GBP",t_ExtractAll[[#This Row],[Amount Accepted (ABII)]]*$BD$2,IF(t_ExtractAll[[#This Row],[IMD_Currency]]="USD",t_ExtractAll[[#This Row],[Amount Accepted (ABII)]]*$BD$3,t_ExtractAll[[#This Row],[Amount Accepted (ABII)]]))</f>
        <v>0</v>
      </c>
      <c r="AY467" s="20">
        <f>IF((t_ExtractAll[[#This Row],[Amount Accepted ABII '[EUR']]]-t_ExtractAll[[#This Row],[Amount Accepted Plant '[EUR']]])&lt;0,0,t_ExtractAll[[#This Row],[Amount Accepted ABII '[EUR']]]-t_ExtractAll[[#This Row],[Amount Accepted Plant '[EUR']]])</f>
        <v>0</v>
      </c>
      <c r="AZ4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68" spans="1:52" ht="14.25" hidden="1" customHeight="1" x14ac:dyDescent="0.25">
      <c r="A468" t="s">
        <v>2661</v>
      </c>
      <c r="B468" s="16">
        <v>42499</v>
      </c>
      <c r="C468" s="16">
        <v>42597</v>
      </c>
      <c r="D468" s="16">
        <v>42597</v>
      </c>
      <c r="E468">
        <v>2016427</v>
      </c>
      <c r="F468" t="s">
        <v>64</v>
      </c>
      <c r="G468" t="s">
        <v>641</v>
      </c>
      <c r="H468" t="s">
        <v>287</v>
      </c>
      <c r="I468" t="s">
        <v>242</v>
      </c>
      <c r="J468" t="s">
        <v>68</v>
      </c>
      <c r="K468" t="s">
        <v>69</v>
      </c>
      <c r="L468" t="s">
        <v>139</v>
      </c>
      <c r="N468" t="s">
        <v>90</v>
      </c>
      <c r="O468" t="s">
        <v>91</v>
      </c>
      <c r="P468" t="s">
        <v>2662</v>
      </c>
      <c r="Q468">
        <v>8271806</v>
      </c>
      <c r="R468" t="s">
        <v>2663</v>
      </c>
      <c r="S468">
        <v>80368331</v>
      </c>
      <c r="T468" t="s">
        <v>2664</v>
      </c>
      <c r="U468" t="s">
        <v>278</v>
      </c>
      <c r="V468" t="s">
        <v>145</v>
      </c>
      <c r="W468">
        <v>48081</v>
      </c>
      <c r="X468" t="s">
        <v>386</v>
      </c>
      <c r="Y468" t="s">
        <v>774</v>
      </c>
      <c r="Z468">
        <v>7.8</v>
      </c>
      <c r="AB468" t="s">
        <v>97</v>
      </c>
      <c r="AC468" t="s">
        <v>98</v>
      </c>
      <c r="AE468" s="3"/>
      <c r="AF468" s="3"/>
      <c r="AG468">
        <v>727.35</v>
      </c>
      <c r="AH468" t="s">
        <v>82</v>
      </c>
      <c r="AI468" s="18">
        <v>0</v>
      </c>
      <c r="AJ468">
        <v>0</v>
      </c>
      <c r="AK468">
        <v>0</v>
      </c>
      <c r="AL468">
        <v>0</v>
      </c>
      <c r="AM468" s="19" t="s">
        <v>82</v>
      </c>
      <c r="AN468">
        <v>727.35</v>
      </c>
      <c r="AO468">
        <v>0</v>
      </c>
      <c r="AP468">
        <v>727.35</v>
      </c>
      <c r="AQ468">
        <v>727.35</v>
      </c>
      <c r="AR468" s="19" t="s">
        <v>82</v>
      </c>
      <c r="AS468">
        <v>0</v>
      </c>
      <c r="AT468" s="20">
        <f>IF(t_ExtractAll[[#This Row],[Currency]]="GBP",t_ExtractAll[[#This Row],[Claimed Amount]]*$BD$2,IF(t_ExtractAll[[#This Row],[Currency]]="USD",t_ExtractAll[[#This Row],[Claimed Amount]]*$BD$3,IF(t_ExtractAll[[#This Row],[Currency]]="MXN",t_ExtractAll[[#This Row],[Claimed Amount]]*$BD$4,t_ExtractAll[[#This Row],[Claimed Amount]])))</f>
        <v>727.35</v>
      </c>
      <c r="AU468" s="20">
        <f>IF(t_ExtractAll[[#This Row],[Currency2]]="GBP",t_ExtractAll[[#This Row],[Accruals Plant]]*$BD$2,IF(t_ExtractAll[[#This Row],[Currency2]]="USD",t_ExtractAll[[#This Row],[Accruals Plant]]*$BD$3,IF(t_ExtractAll[[#This Row],[Currency2]]="MXN",t_ExtractAll[[#This Row],[Accruals Plant]]*$BD$4,t_ExtractAll[[#This Row],[Accruals Plant]])))</f>
        <v>727.35</v>
      </c>
      <c r="AV468" s="20">
        <f>IF(t_ExtractAll[[#This Row],[IMD_Currency]]="GBP",t_ExtractAll[[#This Row],[Accruals ABII]]*$BD$2,IF(t_ExtractAll[[#This Row],[IMD_Currency]]="USD",t_ExtractAll[[#This Row],[Accruals ABII]]*$BD$3,t_ExtractAll[[#This Row],[Accruals ABII]]))</f>
        <v>0</v>
      </c>
      <c r="AW468" s="20">
        <f>IF(t_ExtractAll[[#This Row],[Currency2]]="GBP",t_ExtractAll[[#This Row],[PlantAmountAccepted]]*$BD$2,IF(t_ExtractAll[[#This Row],[Currency2]]="USD",t_ExtractAll[[#This Row],[PlantAmountAccepted]]*$BD$3,IF(t_ExtractAll[[#This Row],[Currency2]]="MXN",t_ExtractAll[[#This Row],[PlantAmountAccepted]]*$BD$4,t_ExtractAll[[#This Row],[PlantAmountAccepted]])))</f>
        <v>727.35</v>
      </c>
      <c r="AX468" s="20">
        <f>IF(t_ExtractAll[[#This Row],[IMD_Currency]]="GBP",t_ExtractAll[[#This Row],[Amount Accepted (ABII)]]*$BD$2,IF(t_ExtractAll[[#This Row],[IMD_Currency]]="USD",t_ExtractAll[[#This Row],[Amount Accepted (ABII)]]*$BD$3,t_ExtractAll[[#This Row],[Amount Accepted (ABII)]]))</f>
        <v>0</v>
      </c>
      <c r="AY468" s="20">
        <f>IF((t_ExtractAll[[#This Row],[Amount Accepted ABII '[EUR']]]-t_ExtractAll[[#This Row],[Amount Accepted Plant '[EUR']]])&lt;0,0,t_ExtractAll[[#This Row],[Amount Accepted ABII '[EUR']]]-t_ExtractAll[[#This Row],[Amount Accepted Plant '[EUR']]])</f>
        <v>0</v>
      </c>
      <c r="AZ4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69" spans="1:52" ht="14.25" hidden="1" customHeight="1" x14ac:dyDescent="0.25">
      <c r="A469" t="s">
        <v>2665</v>
      </c>
      <c r="B469" s="16">
        <v>42500</v>
      </c>
      <c r="C469" s="16">
        <v>42633</v>
      </c>
      <c r="D469" s="16">
        <v>42636</v>
      </c>
      <c r="E469">
        <v>2016428</v>
      </c>
      <c r="F469" t="s">
        <v>64</v>
      </c>
      <c r="G469" t="s">
        <v>1318</v>
      </c>
      <c r="H469" t="s">
        <v>287</v>
      </c>
      <c r="I469" t="s">
        <v>1319</v>
      </c>
      <c r="J469" t="s">
        <v>118</v>
      </c>
      <c r="K469" t="s">
        <v>69</v>
      </c>
      <c r="L469" t="s">
        <v>2666</v>
      </c>
      <c r="N469" t="s">
        <v>161</v>
      </c>
      <c r="O469" t="s">
        <v>162</v>
      </c>
      <c r="P469" s="3" t="s">
        <v>2667</v>
      </c>
      <c r="Q469">
        <v>8101824</v>
      </c>
      <c r="R469" t="s">
        <v>1514</v>
      </c>
      <c r="U469" t="s">
        <v>182</v>
      </c>
      <c r="V469" t="s">
        <v>145</v>
      </c>
      <c r="W469">
        <v>48428</v>
      </c>
      <c r="X469" t="s">
        <v>1515</v>
      </c>
      <c r="Y469" t="s">
        <v>2668</v>
      </c>
      <c r="Z469">
        <v>111.1968</v>
      </c>
      <c r="AB469" t="s">
        <v>112</v>
      </c>
      <c r="AC469" t="s">
        <v>164</v>
      </c>
      <c r="AD469" t="s">
        <v>2669</v>
      </c>
      <c r="AE469" s="3"/>
      <c r="AF469" s="3"/>
      <c r="AG469">
        <v>23910.12</v>
      </c>
      <c r="AH469" t="s">
        <v>82</v>
      </c>
      <c r="AI469" s="18">
        <v>17170.919999999998</v>
      </c>
      <c r="AJ469">
        <v>7107.91</v>
      </c>
      <c r="AK469">
        <v>24278.83</v>
      </c>
      <c r="AL469">
        <v>24278.83</v>
      </c>
      <c r="AM469" s="19" t="s">
        <v>82</v>
      </c>
      <c r="AN469">
        <v>10656.36</v>
      </c>
      <c r="AO469">
        <v>7107.91</v>
      </c>
      <c r="AP469">
        <v>17764.27</v>
      </c>
      <c r="AQ469">
        <v>17764.27</v>
      </c>
      <c r="AR469" s="19" t="s">
        <v>82</v>
      </c>
      <c r="AS469">
        <v>0</v>
      </c>
      <c r="AT469" s="20">
        <f>IF(t_ExtractAll[[#This Row],[Currency]]="GBP",t_ExtractAll[[#This Row],[Claimed Amount]]*$BD$2,IF(t_ExtractAll[[#This Row],[Currency]]="USD",t_ExtractAll[[#This Row],[Claimed Amount]]*$BD$3,IF(t_ExtractAll[[#This Row],[Currency]]="MXN",t_ExtractAll[[#This Row],[Claimed Amount]]*$BD$4,t_ExtractAll[[#This Row],[Claimed Amount]])))</f>
        <v>23910.12</v>
      </c>
      <c r="AU469" s="20">
        <f>IF(t_ExtractAll[[#This Row],[Currency2]]="GBP",t_ExtractAll[[#This Row],[Accruals Plant]]*$BD$2,IF(t_ExtractAll[[#This Row],[Currency2]]="USD",t_ExtractAll[[#This Row],[Accruals Plant]]*$BD$3,IF(t_ExtractAll[[#This Row],[Currency2]]="MXN",t_ExtractAll[[#This Row],[Accruals Plant]]*$BD$4,t_ExtractAll[[#This Row],[Accruals Plant]])))</f>
        <v>17764.27</v>
      </c>
      <c r="AV469" s="20">
        <f>IF(t_ExtractAll[[#This Row],[IMD_Currency]]="GBP",t_ExtractAll[[#This Row],[Accruals ABII]]*$BD$2,IF(t_ExtractAll[[#This Row],[IMD_Currency]]="USD",t_ExtractAll[[#This Row],[Accruals ABII]]*$BD$3,t_ExtractAll[[#This Row],[Accruals ABII]]))</f>
        <v>24278.83</v>
      </c>
      <c r="AW469" s="20">
        <f>IF(t_ExtractAll[[#This Row],[Currency2]]="GBP",t_ExtractAll[[#This Row],[PlantAmountAccepted]]*$BD$2,IF(t_ExtractAll[[#This Row],[Currency2]]="USD",t_ExtractAll[[#This Row],[PlantAmountAccepted]]*$BD$3,IF(t_ExtractAll[[#This Row],[Currency2]]="MXN",t_ExtractAll[[#This Row],[PlantAmountAccepted]]*$BD$4,t_ExtractAll[[#This Row],[PlantAmountAccepted]])))</f>
        <v>17764.27</v>
      </c>
      <c r="AX469" s="20">
        <f>IF(t_ExtractAll[[#This Row],[IMD_Currency]]="GBP",t_ExtractAll[[#This Row],[Amount Accepted (ABII)]]*$BD$2,IF(t_ExtractAll[[#This Row],[IMD_Currency]]="USD",t_ExtractAll[[#This Row],[Amount Accepted (ABII)]]*$BD$3,t_ExtractAll[[#This Row],[Amount Accepted (ABII)]]))</f>
        <v>24278.83</v>
      </c>
      <c r="AY469" s="20">
        <f>IF((t_ExtractAll[[#This Row],[Amount Accepted ABII '[EUR']]]-t_ExtractAll[[#This Row],[Amount Accepted Plant '[EUR']]])&lt;0,0,t_ExtractAll[[#This Row],[Amount Accepted ABII '[EUR']]]-t_ExtractAll[[#This Row],[Amount Accepted Plant '[EUR']]])</f>
        <v>6514.5600000000013</v>
      </c>
      <c r="AZ4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470" spans="1:52" ht="14.25" hidden="1" customHeight="1" x14ac:dyDescent="0.25">
      <c r="A470" t="s">
        <v>2670</v>
      </c>
      <c r="B470" s="16">
        <v>42500</v>
      </c>
      <c r="C470" s="16">
        <v>42566</v>
      </c>
      <c r="D470" s="16">
        <v>42566</v>
      </c>
      <c r="E470">
        <v>2016429</v>
      </c>
      <c r="F470" t="s">
        <v>64</v>
      </c>
      <c r="G470" t="s">
        <v>641</v>
      </c>
      <c r="H470" t="s">
        <v>287</v>
      </c>
      <c r="I470" t="s">
        <v>242</v>
      </c>
      <c r="J470" t="s">
        <v>68</v>
      </c>
      <c r="K470" t="s">
        <v>88</v>
      </c>
      <c r="L470" t="s">
        <v>139</v>
      </c>
      <c r="N470" t="s">
        <v>90</v>
      </c>
      <c r="O470" t="s">
        <v>91</v>
      </c>
      <c r="P470" t="s">
        <v>2671</v>
      </c>
      <c r="Q470">
        <v>8271630</v>
      </c>
      <c r="R470" t="s">
        <v>2672</v>
      </c>
      <c r="S470">
        <v>80364460</v>
      </c>
      <c r="T470" t="s">
        <v>2673</v>
      </c>
      <c r="U470" t="s">
        <v>282</v>
      </c>
      <c r="V470" t="s">
        <v>145</v>
      </c>
      <c r="W470">
        <v>6544</v>
      </c>
      <c r="X470" t="s">
        <v>1717</v>
      </c>
      <c r="Y470" t="s">
        <v>270</v>
      </c>
      <c r="Z470">
        <v>1.68</v>
      </c>
      <c r="AB470" t="s">
        <v>97</v>
      </c>
      <c r="AC470" t="s">
        <v>98</v>
      </c>
      <c r="AD470" t="s">
        <v>2674</v>
      </c>
      <c r="AE470" s="3"/>
      <c r="AF470" s="3"/>
      <c r="AG470">
        <v>0</v>
      </c>
      <c r="AH470" t="s">
        <v>82</v>
      </c>
      <c r="AI470" s="18">
        <v>0</v>
      </c>
      <c r="AJ470">
        <v>0</v>
      </c>
      <c r="AK470">
        <v>0</v>
      </c>
      <c r="AM470" s="19" t="s">
        <v>82</v>
      </c>
      <c r="AN470">
        <v>142.94</v>
      </c>
      <c r="AO470">
        <v>0</v>
      </c>
      <c r="AP470">
        <v>142.94</v>
      </c>
      <c r="AR470" s="19" t="s">
        <v>82</v>
      </c>
      <c r="AS470">
        <v>0</v>
      </c>
      <c r="AT470" s="20">
        <f>IF(t_ExtractAll[[#This Row],[Currency]]="GBP",t_ExtractAll[[#This Row],[Claimed Amount]]*$BD$2,IF(t_ExtractAll[[#This Row],[Currency]]="USD",t_ExtractAll[[#This Row],[Claimed Amount]]*$BD$3,IF(t_ExtractAll[[#This Row],[Currency]]="MXN",t_ExtractAll[[#This Row],[Claimed Amount]]*$BD$4,t_ExtractAll[[#This Row],[Claimed Amount]])))</f>
        <v>0</v>
      </c>
      <c r="AU470" s="20">
        <f>IF(t_ExtractAll[[#This Row],[Currency2]]="GBP",t_ExtractAll[[#This Row],[Accruals Plant]]*$BD$2,IF(t_ExtractAll[[#This Row],[Currency2]]="USD",t_ExtractAll[[#This Row],[Accruals Plant]]*$BD$3,IF(t_ExtractAll[[#This Row],[Currency2]]="MXN",t_ExtractAll[[#This Row],[Accruals Plant]]*$BD$4,t_ExtractAll[[#This Row],[Accruals Plant]])))</f>
        <v>142.94</v>
      </c>
      <c r="AV470" s="20">
        <f>IF(t_ExtractAll[[#This Row],[IMD_Currency]]="GBP",t_ExtractAll[[#This Row],[Accruals ABII]]*$BD$2,IF(t_ExtractAll[[#This Row],[IMD_Currency]]="USD",t_ExtractAll[[#This Row],[Accruals ABII]]*$BD$3,t_ExtractAll[[#This Row],[Accruals ABII]]))</f>
        <v>0</v>
      </c>
      <c r="AW4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0" s="20">
        <f>IF(t_ExtractAll[[#This Row],[IMD_Currency]]="GBP",t_ExtractAll[[#This Row],[Amount Accepted (ABII)]]*$BD$2,IF(t_ExtractAll[[#This Row],[IMD_Currency]]="USD",t_ExtractAll[[#This Row],[Amount Accepted (ABII)]]*$BD$3,t_ExtractAll[[#This Row],[Amount Accepted (ABII)]]))</f>
        <v>0</v>
      </c>
      <c r="AY470" s="20">
        <f>IF((t_ExtractAll[[#This Row],[Amount Accepted ABII '[EUR']]]-t_ExtractAll[[#This Row],[Amount Accepted Plant '[EUR']]])&lt;0,0,t_ExtractAll[[#This Row],[Amount Accepted ABII '[EUR']]]-t_ExtractAll[[#This Row],[Amount Accepted Plant '[EUR']]])</f>
        <v>0</v>
      </c>
      <c r="AZ4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1" spans="1:52" ht="14.25" hidden="1" customHeight="1" x14ac:dyDescent="0.25">
      <c r="A471" t="s">
        <v>2675</v>
      </c>
      <c r="B471" s="16">
        <v>42500</v>
      </c>
      <c r="C471" s="16">
        <v>42500</v>
      </c>
      <c r="D471" s="16">
        <v>42500</v>
      </c>
      <c r="E471">
        <v>2016430</v>
      </c>
      <c r="F471" t="s">
        <v>64</v>
      </c>
      <c r="G471" t="s">
        <v>305</v>
      </c>
      <c r="H471" t="s">
        <v>306</v>
      </c>
      <c r="I471" t="s">
        <v>307</v>
      </c>
      <c r="J471" t="s">
        <v>118</v>
      </c>
      <c r="K471" t="s">
        <v>69</v>
      </c>
      <c r="L471" t="s">
        <v>308</v>
      </c>
      <c r="N471" t="s">
        <v>90</v>
      </c>
      <c r="O471" t="s">
        <v>91</v>
      </c>
      <c r="P471" s="3" t="s">
        <v>2676</v>
      </c>
      <c r="Q471" t="s">
        <v>2677</v>
      </c>
      <c r="R471" t="s">
        <v>2678</v>
      </c>
      <c r="U471" t="s">
        <v>341</v>
      </c>
      <c r="V471" t="s">
        <v>313</v>
      </c>
      <c r="W471">
        <v>35658</v>
      </c>
      <c r="X471" t="s">
        <v>342</v>
      </c>
      <c r="Y471" t="s">
        <v>412</v>
      </c>
      <c r="Z471">
        <v>0.24</v>
      </c>
      <c r="AB471" t="s">
        <v>97</v>
      </c>
      <c r="AC471" t="s">
        <v>98</v>
      </c>
      <c r="AD471" t="s">
        <v>2679</v>
      </c>
      <c r="AE471" s="3"/>
      <c r="AF471" s="3"/>
      <c r="AG471">
        <v>0</v>
      </c>
      <c r="AH471" t="s">
        <v>82</v>
      </c>
      <c r="AI471" s="18">
        <v>0</v>
      </c>
      <c r="AJ471">
        <v>0</v>
      </c>
      <c r="AK471">
        <v>0</v>
      </c>
      <c r="AL471">
        <v>0</v>
      </c>
      <c r="AM471" s="19" t="s">
        <v>82</v>
      </c>
      <c r="AN471">
        <v>0</v>
      </c>
      <c r="AO471">
        <v>0</v>
      </c>
      <c r="AP471">
        <v>0</v>
      </c>
      <c r="AQ471">
        <v>0</v>
      </c>
      <c r="AR471" s="19" t="s">
        <v>82</v>
      </c>
      <c r="AS471">
        <v>0</v>
      </c>
      <c r="AT471" s="20">
        <f>IF(t_ExtractAll[[#This Row],[Currency]]="GBP",t_ExtractAll[[#This Row],[Claimed Amount]]*$BD$2,IF(t_ExtractAll[[#This Row],[Currency]]="USD",t_ExtractAll[[#This Row],[Claimed Amount]]*$BD$3,IF(t_ExtractAll[[#This Row],[Currency]]="MXN",t_ExtractAll[[#This Row],[Claimed Amount]]*$BD$4,t_ExtractAll[[#This Row],[Claimed Amount]])))</f>
        <v>0</v>
      </c>
      <c r="AU471" s="20">
        <f>IF(t_ExtractAll[[#This Row],[Currency2]]="GBP",t_ExtractAll[[#This Row],[Accruals Plant]]*$BD$2,IF(t_ExtractAll[[#This Row],[Currency2]]="USD",t_ExtractAll[[#This Row],[Accruals Plant]]*$BD$3,IF(t_ExtractAll[[#This Row],[Currency2]]="MXN",t_ExtractAll[[#This Row],[Accruals Plant]]*$BD$4,t_ExtractAll[[#This Row],[Accruals Plant]])))</f>
        <v>0</v>
      </c>
      <c r="AV471" s="20">
        <f>IF(t_ExtractAll[[#This Row],[IMD_Currency]]="GBP",t_ExtractAll[[#This Row],[Accruals ABII]]*$BD$2,IF(t_ExtractAll[[#This Row],[IMD_Currency]]="USD",t_ExtractAll[[#This Row],[Accruals ABII]]*$BD$3,t_ExtractAll[[#This Row],[Accruals ABII]]))</f>
        <v>0</v>
      </c>
      <c r="AW4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1" s="20">
        <f>IF(t_ExtractAll[[#This Row],[IMD_Currency]]="GBP",t_ExtractAll[[#This Row],[Amount Accepted (ABII)]]*$BD$2,IF(t_ExtractAll[[#This Row],[IMD_Currency]]="USD",t_ExtractAll[[#This Row],[Amount Accepted (ABII)]]*$BD$3,t_ExtractAll[[#This Row],[Amount Accepted (ABII)]]))</f>
        <v>0</v>
      </c>
      <c r="AY471" s="20">
        <f>IF((t_ExtractAll[[#This Row],[Amount Accepted ABII '[EUR']]]-t_ExtractAll[[#This Row],[Amount Accepted Plant '[EUR']]])&lt;0,0,t_ExtractAll[[#This Row],[Amount Accepted ABII '[EUR']]]-t_ExtractAll[[#This Row],[Amount Accepted Plant '[EUR']]])</f>
        <v>0</v>
      </c>
      <c r="AZ4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2" spans="1:52" ht="14.25" hidden="1" customHeight="1" x14ac:dyDescent="0.25">
      <c r="A472" t="s">
        <v>2680</v>
      </c>
      <c r="B472" s="16">
        <v>42500</v>
      </c>
      <c r="C472" s="16">
        <v>42500</v>
      </c>
      <c r="D472" s="16">
        <v>42500</v>
      </c>
      <c r="E472">
        <v>2016431</v>
      </c>
      <c r="F472" t="s">
        <v>64</v>
      </c>
      <c r="G472" t="s">
        <v>305</v>
      </c>
      <c r="H472" t="s">
        <v>306</v>
      </c>
      <c r="I472" t="s">
        <v>307</v>
      </c>
      <c r="J472" t="s">
        <v>118</v>
      </c>
      <c r="K472" t="s">
        <v>69</v>
      </c>
      <c r="L472" t="s">
        <v>308</v>
      </c>
      <c r="N472" t="s">
        <v>90</v>
      </c>
      <c r="O472" t="s">
        <v>91</v>
      </c>
      <c r="P472" s="3" t="s">
        <v>2681</v>
      </c>
      <c r="Q472">
        <v>8722257</v>
      </c>
      <c r="R472" t="s">
        <v>2682</v>
      </c>
      <c r="U472" t="s">
        <v>312</v>
      </c>
      <c r="V472" t="s">
        <v>313</v>
      </c>
      <c r="W472">
        <v>47757</v>
      </c>
      <c r="X472" t="s">
        <v>314</v>
      </c>
      <c r="Y472" t="s">
        <v>350</v>
      </c>
      <c r="Z472">
        <v>0.12</v>
      </c>
      <c r="AB472" t="s">
        <v>97</v>
      </c>
      <c r="AC472" t="s">
        <v>98</v>
      </c>
      <c r="AE472" s="3"/>
      <c r="AF472" s="3"/>
      <c r="AG472">
        <v>0</v>
      </c>
      <c r="AH472" t="s">
        <v>82</v>
      </c>
      <c r="AI472" s="18">
        <v>0</v>
      </c>
      <c r="AJ472">
        <v>0</v>
      </c>
      <c r="AK472">
        <v>0</v>
      </c>
      <c r="AL472">
        <v>0</v>
      </c>
      <c r="AM472" s="19" t="s">
        <v>82</v>
      </c>
      <c r="AN472">
        <v>0</v>
      </c>
      <c r="AO472">
        <v>0</v>
      </c>
      <c r="AP472">
        <v>0</v>
      </c>
      <c r="AQ472">
        <v>0</v>
      </c>
      <c r="AR472" s="19" t="s">
        <v>82</v>
      </c>
      <c r="AS472">
        <v>0</v>
      </c>
      <c r="AT472" s="20">
        <f>IF(t_ExtractAll[[#This Row],[Currency]]="GBP",t_ExtractAll[[#This Row],[Claimed Amount]]*$BD$2,IF(t_ExtractAll[[#This Row],[Currency]]="USD",t_ExtractAll[[#This Row],[Claimed Amount]]*$BD$3,IF(t_ExtractAll[[#This Row],[Currency]]="MXN",t_ExtractAll[[#This Row],[Claimed Amount]]*$BD$4,t_ExtractAll[[#This Row],[Claimed Amount]])))</f>
        <v>0</v>
      </c>
      <c r="AU472" s="20">
        <f>IF(t_ExtractAll[[#This Row],[Currency2]]="GBP",t_ExtractAll[[#This Row],[Accruals Plant]]*$BD$2,IF(t_ExtractAll[[#This Row],[Currency2]]="USD",t_ExtractAll[[#This Row],[Accruals Plant]]*$BD$3,IF(t_ExtractAll[[#This Row],[Currency2]]="MXN",t_ExtractAll[[#This Row],[Accruals Plant]]*$BD$4,t_ExtractAll[[#This Row],[Accruals Plant]])))</f>
        <v>0</v>
      </c>
      <c r="AV472" s="20">
        <f>IF(t_ExtractAll[[#This Row],[IMD_Currency]]="GBP",t_ExtractAll[[#This Row],[Accruals ABII]]*$BD$2,IF(t_ExtractAll[[#This Row],[IMD_Currency]]="USD",t_ExtractAll[[#This Row],[Accruals ABII]]*$BD$3,t_ExtractAll[[#This Row],[Accruals ABII]]))</f>
        <v>0</v>
      </c>
      <c r="AW4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2" s="20">
        <f>IF(t_ExtractAll[[#This Row],[IMD_Currency]]="GBP",t_ExtractAll[[#This Row],[Amount Accepted (ABII)]]*$BD$2,IF(t_ExtractAll[[#This Row],[IMD_Currency]]="USD",t_ExtractAll[[#This Row],[Amount Accepted (ABII)]]*$BD$3,t_ExtractAll[[#This Row],[Amount Accepted (ABII)]]))</f>
        <v>0</v>
      </c>
      <c r="AY472" s="20">
        <f>IF((t_ExtractAll[[#This Row],[Amount Accepted ABII '[EUR']]]-t_ExtractAll[[#This Row],[Amount Accepted Plant '[EUR']]])&lt;0,0,t_ExtractAll[[#This Row],[Amount Accepted ABII '[EUR']]]-t_ExtractAll[[#This Row],[Amount Accepted Plant '[EUR']]])</f>
        <v>0</v>
      </c>
      <c r="AZ4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3" spans="1:52" ht="14.25" hidden="1" customHeight="1" x14ac:dyDescent="0.25">
      <c r="A473" t="s">
        <v>2683</v>
      </c>
      <c r="B473" s="16">
        <v>42501</v>
      </c>
      <c r="C473" s="16">
        <v>42543</v>
      </c>
      <c r="D473" s="16">
        <v>42543</v>
      </c>
      <c r="E473">
        <v>2016433</v>
      </c>
      <c r="F473" t="s">
        <v>64</v>
      </c>
      <c r="G473" t="s">
        <v>85</v>
      </c>
      <c r="H473" t="s">
        <v>86</v>
      </c>
      <c r="I473" t="s">
        <v>87</v>
      </c>
      <c r="J473" t="s">
        <v>68</v>
      </c>
      <c r="K473" t="s">
        <v>88</v>
      </c>
      <c r="L473" t="s">
        <v>139</v>
      </c>
      <c r="N473" t="s">
        <v>90</v>
      </c>
      <c r="O473" t="s">
        <v>131</v>
      </c>
      <c r="P473" t="s">
        <v>2684</v>
      </c>
      <c r="Q473">
        <v>8458870</v>
      </c>
      <c r="R473" t="s">
        <v>2685</v>
      </c>
      <c r="S473">
        <v>80385024</v>
      </c>
      <c r="T473" t="s">
        <v>2686</v>
      </c>
      <c r="U473" t="s">
        <v>144</v>
      </c>
      <c r="V473" t="s">
        <v>145</v>
      </c>
      <c r="W473">
        <v>52214</v>
      </c>
      <c r="X473" t="s">
        <v>501</v>
      </c>
      <c r="Z473">
        <v>146.36160000000001</v>
      </c>
      <c r="AB473" t="s">
        <v>97</v>
      </c>
      <c r="AC473" t="s">
        <v>98</v>
      </c>
      <c r="AD473" t="s">
        <v>2687</v>
      </c>
      <c r="AE473" s="3"/>
      <c r="AF473" s="3"/>
      <c r="AG473">
        <v>0</v>
      </c>
      <c r="AH473" t="s">
        <v>82</v>
      </c>
      <c r="AI473" s="18">
        <v>0</v>
      </c>
      <c r="AJ473">
        <v>0</v>
      </c>
      <c r="AK473">
        <v>0</v>
      </c>
      <c r="AM473" s="19" t="s">
        <v>82</v>
      </c>
      <c r="AN473">
        <v>0</v>
      </c>
      <c r="AO473">
        <v>0</v>
      </c>
      <c r="AP473">
        <v>0</v>
      </c>
      <c r="AR473" s="19" t="s">
        <v>82</v>
      </c>
      <c r="AS473">
        <v>0</v>
      </c>
      <c r="AT473" s="20">
        <f>IF(t_ExtractAll[[#This Row],[Currency]]="GBP",t_ExtractAll[[#This Row],[Claimed Amount]]*$BD$2,IF(t_ExtractAll[[#This Row],[Currency]]="USD",t_ExtractAll[[#This Row],[Claimed Amount]]*$BD$3,IF(t_ExtractAll[[#This Row],[Currency]]="MXN",t_ExtractAll[[#This Row],[Claimed Amount]]*$BD$4,t_ExtractAll[[#This Row],[Claimed Amount]])))</f>
        <v>0</v>
      </c>
      <c r="AU473" s="20">
        <f>IF(t_ExtractAll[[#This Row],[Currency2]]="GBP",t_ExtractAll[[#This Row],[Accruals Plant]]*$BD$2,IF(t_ExtractAll[[#This Row],[Currency2]]="USD",t_ExtractAll[[#This Row],[Accruals Plant]]*$BD$3,IF(t_ExtractAll[[#This Row],[Currency2]]="MXN",t_ExtractAll[[#This Row],[Accruals Plant]]*$BD$4,t_ExtractAll[[#This Row],[Accruals Plant]])))</f>
        <v>0</v>
      </c>
      <c r="AV473" s="20">
        <f>IF(t_ExtractAll[[#This Row],[IMD_Currency]]="GBP",t_ExtractAll[[#This Row],[Accruals ABII]]*$BD$2,IF(t_ExtractAll[[#This Row],[IMD_Currency]]="USD",t_ExtractAll[[#This Row],[Accruals ABII]]*$BD$3,t_ExtractAll[[#This Row],[Accruals ABII]]))</f>
        <v>0</v>
      </c>
      <c r="AW4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3" s="20">
        <f>IF(t_ExtractAll[[#This Row],[IMD_Currency]]="GBP",t_ExtractAll[[#This Row],[Amount Accepted (ABII)]]*$BD$2,IF(t_ExtractAll[[#This Row],[IMD_Currency]]="USD",t_ExtractAll[[#This Row],[Amount Accepted (ABII)]]*$BD$3,t_ExtractAll[[#This Row],[Amount Accepted (ABII)]]))</f>
        <v>0</v>
      </c>
      <c r="AY473" s="20">
        <f>IF((t_ExtractAll[[#This Row],[Amount Accepted ABII '[EUR']]]-t_ExtractAll[[#This Row],[Amount Accepted Plant '[EUR']]])&lt;0,0,t_ExtractAll[[#This Row],[Amount Accepted ABII '[EUR']]]-t_ExtractAll[[#This Row],[Amount Accepted Plant '[EUR']]])</f>
        <v>0</v>
      </c>
      <c r="AZ4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4" spans="1:52" ht="14.25" hidden="1" customHeight="1" x14ac:dyDescent="0.25">
      <c r="A474" t="s">
        <v>2688</v>
      </c>
      <c r="B474" s="16">
        <v>42501</v>
      </c>
      <c r="C474" s="16">
        <v>42501</v>
      </c>
      <c r="D474" s="16">
        <v>42501</v>
      </c>
      <c r="E474">
        <v>2016432</v>
      </c>
      <c r="F474" t="s">
        <v>64</v>
      </c>
      <c r="G474" t="s">
        <v>428</v>
      </c>
      <c r="H474" t="s">
        <v>86</v>
      </c>
      <c r="I474" t="s">
        <v>429</v>
      </c>
      <c r="J474" t="s">
        <v>118</v>
      </c>
      <c r="K474" t="s">
        <v>69</v>
      </c>
      <c r="L474" t="s">
        <v>187</v>
      </c>
      <c r="N474" t="s">
        <v>161</v>
      </c>
      <c r="O474" t="s">
        <v>2570</v>
      </c>
      <c r="P474" t="s">
        <v>2689</v>
      </c>
      <c r="Q474">
        <v>8355745</v>
      </c>
      <c r="R474" t="s">
        <v>2690</v>
      </c>
      <c r="U474" t="s">
        <v>182</v>
      </c>
      <c r="V474" t="s">
        <v>145</v>
      </c>
      <c r="W474">
        <v>18724</v>
      </c>
      <c r="X474" t="s">
        <v>432</v>
      </c>
      <c r="Y474" t="s">
        <v>357</v>
      </c>
      <c r="Z474">
        <v>0.2</v>
      </c>
      <c r="AB474" t="s">
        <v>112</v>
      </c>
      <c r="AC474" t="s">
        <v>113</v>
      </c>
      <c r="AD474" t="s">
        <v>2691</v>
      </c>
      <c r="AE474" s="3"/>
      <c r="AF474" s="3"/>
      <c r="AG474">
        <v>16.47</v>
      </c>
      <c r="AH474" t="s">
        <v>82</v>
      </c>
      <c r="AI474" s="18">
        <v>16.47</v>
      </c>
      <c r="AJ474">
        <v>0</v>
      </c>
      <c r="AK474">
        <v>16.47</v>
      </c>
      <c r="AL474">
        <v>16.47</v>
      </c>
      <c r="AM474" s="19" t="s">
        <v>82</v>
      </c>
      <c r="AN474">
        <v>12.47</v>
      </c>
      <c r="AO474">
        <v>0</v>
      </c>
      <c r="AP474">
        <v>12.47</v>
      </c>
      <c r="AQ474">
        <v>12.47</v>
      </c>
      <c r="AR474" s="19" t="s">
        <v>82</v>
      </c>
      <c r="AS474">
        <v>0</v>
      </c>
      <c r="AT474" s="20">
        <f>IF(t_ExtractAll[[#This Row],[Currency]]="GBP",t_ExtractAll[[#This Row],[Claimed Amount]]*$BD$2,IF(t_ExtractAll[[#This Row],[Currency]]="USD",t_ExtractAll[[#This Row],[Claimed Amount]]*$BD$3,IF(t_ExtractAll[[#This Row],[Currency]]="MXN",t_ExtractAll[[#This Row],[Claimed Amount]]*$BD$4,t_ExtractAll[[#This Row],[Claimed Amount]])))</f>
        <v>16.47</v>
      </c>
      <c r="AU474" s="20">
        <f>IF(t_ExtractAll[[#This Row],[Currency2]]="GBP",t_ExtractAll[[#This Row],[Accruals Plant]]*$BD$2,IF(t_ExtractAll[[#This Row],[Currency2]]="USD",t_ExtractAll[[#This Row],[Accruals Plant]]*$BD$3,IF(t_ExtractAll[[#This Row],[Currency2]]="MXN",t_ExtractAll[[#This Row],[Accruals Plant]]*$BD$4,t_ExtractAll[[#This Row],[Accruals Plant]])))</f>
        <v>12.47</v>
      </c>
      <c r="AV474" s="20">
        <f>IF(t_ExtractAll[[#This Row],[IMD_Currency]]="GBP",t_ExtractAll[[#This Row],[Accruals ABII]]*$BD$2,IF(t_ExtractAll[[#This Row],[IMD_Currency]]="USD",t_ExtractAll[[#This Row],[Accruals ABII]]*$BD$3,t_ExtractAll[[#This Row],[Accruals ABII]]))</f>
        <v>16.47</v>
      </c>
      <c r="AW474" s="20">
        <f>IF(t_ExtractAll[[#This Row],[Currency2]]="GBP",t_ExtractAll[[#This Row],[PlantAmountAccepted]]*$BD$2,IF(t_ExtractAll[[#This Row],[Currency2]]="USD",t_ExtractAll[[#This Row],[PlantAmountAccepted]]*$BD$3,IF(t_ExtractAll[[#This Row],[Currency2]]="MXN",t_ExtractAll[[#This Row],[PlantAmountAccepted]]*$BD$4,t_ExtractAll[[#This Row],[PlantAmountAccepted]])))</f>
        <v>12.47</v>
      </c>
      <c r="AX474" s="20">
        <f>IF(t_ExtractAll[[#This Row],[IMD_Currency]]="GBP",t_ExtractAll[[#This Row],[Amount Accepted (ABII)]]*$BD$2,IF(t_ExtractAll[[#This Row],[IMD_Currency]]="USD",t_ExtractAll[[#This Row],[Amount Accepted (ABII)]]*$BD$3,t_ExtractAll[[#This Row],[Amount Accepted (ABII)]]))</f>
        <v>16.47</v>
      </c>
      <c r="AY474" s="20">
        <f>IF((t_ExtractAll[[#This Row],[Amount Accepted ABII '[EUR']]]-t_ExtractAll[[#This Row],[Amount Accepted Plant '[EUR']]])&lt;0,0,t_ExtractAll[[#This Row],[Amount Accepted ABII '[EUR']]]-t_ExtractAll[[#This Row],[Amount Accepted Plant '[EUR']]])</f>
        <v>3.9999999999999982</v>
      </c>
      <c r="AZ4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5" spans="1:52" ht="14.25" hidden="1" customHeight="1" x14ac:dyDescent="0.25">
      <c r="A475" t="s">
        <v>2692</v>
      </c>
      <c r="B475" s="16">
        <v>42501</v>
      </c>
      <c r="C475" s="16">
        <v>42564</v>
      </c>
      <c r="D475" s="16">
        <v>42579</v>
      </c>
      <c r="E475">
        <v>2016435</v>
      </c>
      <c r="F475" t="s">
        <v>64</v>
      </c>
      <c r="G475" t="s">
        <v>667</v>
      </c>
      <c r="H475" t="s">
        <v>66</v>
      </c>
      <c r="I475" t="s">
        <v>288</v>
      </c>
      <c r="J475" t="s">
        <v>118</v>
      </c>
      <c r="K475" t="s">
        <v>69</v>
      </c>
      <c r="L475" t="s">
        <v>139</v>
      </c>
      <c r="N475" t="s">
        <v>90</v>
      </c>
      <c r="O475" t="s">
        <v>331</v>
      </c>
      <c r="P475" s="3" t="s">
        <v>2693</v>
      </c>
      <c r="Q475" t="s">
        <v>2694</v>
      </c>
      <c r="R475" t="s">
        <v>2695</v>
      </c>
      <c r="U475" t="s">
        <v>788</v>
      </c>
      <c r="V475" t="s">
        <v>145</v>
      </c>
      <c r="W475">
        <v>6110</v>
      </c>
      <c r="X475" t="s">
        <v>2696</v>
      </c>
      <c r="Y475" t="s">
        <v>2697</v>
      </c>
      <c r="Z475">
        <v>4</v>
      </c>
      <c r="AB475" t="s">
        <v>79</v>
      </c>
      <c r="AC475" t="s">
        <v>127</v>
      </c>
      <c r="AD475" s="3" t="s">
        <v>2698</v>
      </c>
      <c r="AE475" s="3"/>
      <c r="AF475" s="3"/>
      <c r="AG475">
        <v>563.20000000000005</v>
      </c>
      <c r="AH475" t="s">
        <v>82</v>
      </c>
      <c r="AI475" s="18">
        <v>563.20000000000005</v>
      </c>
      <c r="AJ475">
        <v>0</v>
      </c>
      <c r="AK475">
        <v>563.20000000000005</v>
      </c>
      <c r="AL475">
        <v>563.20000000000005</v>
      </c>
      <c r="AM475" s="19" t="s">
        <v>82</v>
      </c>
      <c r="AN475">
        <v>294.8</v>
      </c>
      <c r="AO475">
        <v>0</v>
      </c>
      <c r="AP475">
        <v>294.8</v>
      </c>
      <c r="AQ475">
        <v>294.8</v>
      </c>
      <c r="AR475" s="19" t="s">
        <v>82</v>
      </c>
      <c r="AS475">
        <v>0</v>
      </c>
      <c r="AT475" s="20">
        <f>IF(t_ExtractAll[[#This Row],[Currency]]="GBP",t_ExtractAll[[#This Row],[Claimed Amount]]*$BD$2,IF(t_ExtractAll[[#This Row],[Currency]]="USD",t_ExtractAll[[#This Row],[Claimed Amount]]*$BD$3,IF(t_ExtractAll[[#This Row],[Currency]]="MXN",t_ExtractAll[[#This Row],[Claimed Amount]]*$BD$4,t_ExtractAll[[#This Row],[Claimed Amount]])))</f>
        <v>563.20000000000005</v>
      </c>
      <c r="AU475" s="20">
        <f>IF(t_ExtractAll[[#This Row],[Currency2]]="GBP",t_ExtractAll[[#This Row],[Accruals Plant]]*$BD$2,IF(t_ExtractAll[[#This Row],[Currency2]]="USD",t_ExtractAll[[#This Row],[Accruals Plant]]*$BD$3,IF(t_ExtractAll[[#This Row],[Currency2]]="MXN",t_ExtractAll[[#This Row],[Accruals Plant]]*$BD$4,t_ExtractAll[[#This Row],[Accruals Plant]])))</f>
        <v>294.8</v>
      </c>
      <c r="AV475" s="20">
        <f>IF(t_ExtractAll[[#This Row],[IMD_Currency]]="GBP",t_ExtractAll[[#This Row],[Accruals ABII]]*$BD$2,IF(t_ExtractAll[[#This Row],[IMD_Currency]]="USD",t_ExtractAll[[#This Row],[Accruals ABII]]*$BD$3,t_ExtractAll[[#This Row],[Accruals ABII]]))</f>
        <v>563.20000000000005</v>
      </c>
      <c r="AW475" s="20">
        <f>IF(t_ExtractAll[[#This Row],[Currency2]]="GBP",t_ExtractAll[[#This Row],[PlantAmountAccepted]]*$BD$2,IF(t_ExtractAll[[#This Row],[Currency2]]="USD",t_ExtractAll[[#This Row],[PlantAmountAccepted]]*$BD$3,IF(t_ExtractAll[[#This Row],[Currency2]]="MXN",t_ExtractAll[[#This Row],[PlantAmountAccepted]]*$BD$4,t_ExtractAll[[#This Row],[PlantAmountAccepted]])))</f>
        <v>294.8</v>
      </c>
      <c r="AX475" s="20">
        <f>IF(t_ExtractAll[[#This Row],[IMD_Currency]]="GBP",t_ExtractAll[[#This Row],[Amount Accepted (ABII)]]*$BD$2,IF(t_ExtractAll[[#This Row],[IMD_Currency]]="USD",t_ExtractAll[[#This Row],[Amount Accepted (ABII)]]*$BD$3,t_ExtractAll[[#This Row],[Amount Accepted (ABII)]]))</f>
        <v>563.20000000000005</v>
      </c>
      <c r="AY475" s="20">
        <f>IF((t_ExtractAll[[#This Row],[Amount Accepted ABII '[EUR']]]-t_ExtractAll[[#This Row],[Amount Accepted Plant '[EUR']]])&lt;0,0,t_ExtractAll[[#This Row],[Amount Accepted ABII '[EUR']]]-t_ExtractAll[[#This Row],[Amount Accepted Plant '[EUR']]])</f>
        <v>268.40000000000003</v>
      </c>
      <c r="AZ4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476" spans="1:52" ht="14.25" hidden="1" customHeight="1" x14ac:dyDescent="0.25">
      <c r="A476" t="s">
        <v>2699</v>
      </c>
      <c r="B476" s="16">
        <v>42501</v>
      </c>
      <c r="C476" s="16">
        <v>42537</v>
      </c>
      <c r="D476" s="16">
        <v>42537</v>
      </c>
      <c r="E476">
        <v>2016436</v>
      </c>
      <c r="F476" t="s">
        <v>64</v>
      </c>
      <c r="G476" t="s">
        <v>544</v>
      </c>
      <c r="H476" t="s">
        <v>287</v>
      </c>
      <c r="I476" t="s">
        <v>545</v>
      </c>
      <c r="J476" t="s">
        <v>118</v>
      </c>
      <c r="K476" t="s">
        <v>69</v>
      </c>
      <c r="L476" t="s">
        <v>130</v>
      </c>
      <c r="N476" t="s">
        <v>90</v>
      </c>
      <c r="O476" t="s">
        <v>131</v>
      </c>
      <c r="P476" s="3" t="s">
        <v>2700</v>
      </c>
      <c r="Q476">
        <v>8310023</v>
      </c>
      <c r="R476" t="s">
        <v>2701</v>
      </c>
      <c r="S476">
        <v>80372864</v>
      </c>
      <c r="T476" t="s">
        <v>2702</v>
      </c>
      <c r="U476" t="s">
        <v>75</v>
      </c>
      <c r="V476" t="s">
        <v>76</v>
      </c>
      <c r="W476">
        <v>50965</v>
      </c>
      <c r="X476" t="s">
        <v>551</v>
      </c>
      <c r="Y476" t="s">
        <v>2703</v>
      </c>
      <c r="Z476">
        <v>12.9504</v>
      </c>
      <c r="AB476" t="s">
        <v>97</v>
      </c>
      <c r="AC476" t="s">
        <v>98</v>
      </c>
      <c r="AD476" t="s">
        <v>2704</v>
      </c>
      <c r="AE476" s="3"/>
      <c r="AF476" s="3"/>
      <c r="AG476">
        <v>2272.4</v>
      </c>
      <c r="AH476" t="s">
        <v>100</v>
      </c>
      <c r="AI476" s="18">
        <v>2272.4</v>
      </c>
      <c r="AJ476">
        <v>0</v>
      </c>
      <c r="AK476">
        <v>2272.4</v>
      </c>
      <c r="AL476">
        <v>2272.4</v>
      </c>
      <c r="AM476" s="19" t="s">
        <v>82</v>
      </c>
      <c r="AN476">
        <v>0</v>
      </c>
      <c r="AO476">
        <v>0</v>
      </c>
      <c r="AP476">
        <v>0</v>
      </c>
      <c r="AQ476">
        <v>0</v>
      </c>
      <c r="AR476" s="19" t="s">
        <v>100</v>
      </c>
      <c r="AS476">
        <v>2272.4</v>
      </c>
      <c r="AT476" s="20">
        <f>IF(t_ExtractAll[[#This Row],[Currency]]="GBP",t_ExtractAll[[#This Row],[Claimed Amount]]*$BD$2,IF(t_ExtractAll[[#This Row],[Currency]]="USD",t_ExtractAll[[#This Row],[Claimed Amount]]*$BD$3,IF(t_ExtractAll[[#This Row],[Currency]]="MXN",t_ExtractAll[[#This Row],[Claimed Amount]]*$BD$4,t_ExtractAll[[#This Row],[Claimed Amount]])))</f>
        <v>2079.0187600000004</v>
      </c>
      <c r="AU476" s="20">
        <f>IF(t_ExtractAll[[#This Row],[Currency2]]="GBP",t_ExtractAll[[#This Row],[Accruals Plant]]*$BD$2,IF(t_ExtractAll[[#This Row],[Currency2]]="USD",t_ExtractAll[[#This Row],[Accruals Plant]]*$BD$3,IF(t_ExtractAll[[#This Row],[Currency2]]="MXN",t_ExtractAll[[#This Row],[Accruals Plant]]*$BD$4,t_ExtractAll[[#This Row],[Accruals Plant]])))</f>
        <v>0</v>
      </c>
      <c r="AV476" s="20">
        <f>IF(t_ExtractAll[[#This Row],[IMD_Currency]]="GBP",t_ExtractAll[[#This Row],[Accruals ABII]]*$BD$2,IF(t_ExtractAll[[#This Row],[IMD_Currency]]="USD",t_ExtractAll[[#This Row],[Accruals ABII]]*$BD$3,t_ExtractAll[[#This Row],[Accruals ABII]]))</f>
        <v>2272.4</v>
      </c>
      <c r="AW4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6" s="20">
        <f>IF(t_ExtractAll[[#This Row],[IMD_Currency]]="GBP",t_ExtractAll[[#This Row],[Amount Accepted (ABII)]]*$BD$2,IF(t_ExtractAll[[#This Row],[IMD_Currency]]="USD",t_ExtractAll[[#This Row],[Amount Accepted (ABII)]]*$BD$3,t_ExtractAll[[#This Row],[Amount Accepted (ABII)]]))</f>
        <v>2272.4</v>
      </c>
      <c r="AY476" s="20">
        <f>IF((t_ExtractAll[[#This Row],[Amount Accepted ABII '[EUR']]]-t_ExtractAll[[#This Row],[Amount Accepted Plant '[EUR']]])&lt;0,0,t_ExtractAll[[#This Row],[Amount Accepted ABII '[EUR']]]-t_ExtractAll[[#This Row],[Amount Accepted Plant '[EUR']]])</f>
        <v>2272.4</v>
      </c>
      <c r="AZ4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477" spans="1:52" ht="14.25" hidden="1" customHeight="1" x14ac:dyDescent="0.25">
      <c r="A477" t="s">
        <v>2705</v>
      </c>
      <c r="B477" s="16">
        <v>42501</v>
      </c>
      <c r="C477" s="16">
        <v>42531</v>
      </c>
      <c r="D477" s="16">
        <v>42531</v>
      </c>
      <c r="E477">
        <v>2016437</v>
      </c>
      <c r="F477" t="s">
        <v>64</v>
      </c>
      <c r="G477" t="s">
        <v>174</v>
      </c>
      <c r="I477" t="s">
        <v>175</v>
      </c>
      <c r="J477" t="s">
        <v>68</v>
      </c>
      <c r="K477" t="s">
        <v>88</v>
      </c>
      <c r="L477" t="s">
        <v>119</v>
      </c>
      <c r="M477" t="s">
        <v>2706</v>
      </c>
      <c r="N477" t="s">
        <v>90</v>
      </c>
      <c r="O477" t="s">
        <v>121</v>
      </c>
      <c r="P477" s="3" t="s">
        <v>2707</v>
      </c>
      <c r="Q477">
        <v>8390548</v>
      </c>
      <c r="R477" t="s">
        <v>2708</v>
      </c>
      <c r="S477">
        <v>80365031</v>
      </c>
      <c r="T477" t="s">
        <v>2709</v>
      </c>
      <c r="U477" t="s">
        <v>2377</v>
      </c>
      <c r="V477" t="s">
        <v>117</v>
      </c>
      <c r="W477">
        <v>47284</v>
      </c>
      <c r="X477" t="s">
        <v>2710</v>
      </c>
      <c r="Y477" t="s">
        <v>2711</v>
      </c>
      <c r="Z477">
        <v>4.6859999999999999</v>
      </c>
      <c r="AB477" t="s">
        <v>79</v>
      </c>
      <c r="AC477" t="s">
        <v>127</v>
      </c>
      <c r="AE477" s="3"/>
      <c r="AF477" s="3"/>
      <c r="AG477">
        <v>0</v>
      </c>
      <c r="AH477" t="s">
        <v>82</v>
      </c>
      <c r="AI477" s="18">
        <v>0</v>
      </c>
      <c r="AJ477">
        <v>0</v>
      </c>
      <c r="AK477">
        <v>0</v>
      </c>
      <c r="AM477" s="19" t="s">
        <v>82</v>
      </c>
      <c r="AN477">
        <v>0</v>
      </c>
      <c r="AO477">
        <v>0</v>
      </c>
      <c r="AP477">
        <v>0</v>
      </c>
      <c r="AR477" s="19" t="s">
        <v>82</v>
      </c>
      <c r="AS477">
        <v>0</v>
      </c>
      <c r="AT477" s="20">
        <f>IF(t_ExtractAll[[#This Row],[Currency]]="GBP",t_ExtractAll[[#This Row],[Claimed Amount]]*$BD$2,IF(t_ExtractAll[[#This Row],[Currency]]="USD",t_ExtractAll[[#This Row],[Claimed Amount]]*$BD$3,IF(t_ExtractAll[[#This Row],[Currency]]="MXN",t_ExtractAll[[#This Row],[Claimed Amount]]*$BD$4,t_ExtractAll[[#This Row],[Claimed Amount]])))</f>
        <v>0</v>
      </c>
      <c r="AU477" s="20">
        <f>IF(t_ExtractAll[[#This Row],[Currency2]]="GBP",t_ExtractAll[[#This Row],[Accruals Plant]]*$BD$2,IF(t_ExtractAll[[#This Row],[Currency2]]="USD",t_ExtractAll[[#This Row],[Accruals Plant]]*$BD$3,IF(t_ExtractAll[[#This Row],[Currency2]]="MXN",t_ExtractAll[[#This Row],[Accruals Plant]]*$BD$4,t_ExtractAll[[#This Row],[Accruals Plant]])))</f>
        <v>0</v>
      </c>
      <c r="AV477" s="20">
        <f>IF(t_ExtractAll[[#This Row],[IMD_Currency]]="GBP",t_ExtractAll[[#This Row],[Accruals ABII]]*$BD$2,IF(t_ExtractAll[[#This Row],[IMD_Currency]]="USD",t_ExtractAll[[#This Row],[Accruals ABII]]*$BD$3,t_ExtractAll[[#This Row],[Accruals ABII]]))</f>
        <v>0</v>
      </c>
      <c r="AW4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7" s="20">
        <f>IF(t_ExtractAll[[#This Row],[IMD_Currency]]="GBP",t_ExtractAll[[#This Row],[Amount Accepted (ABII)]]*$BD$2,IF(t_ExtractAll[[#This Row],[IMD_Currency]]="USD",t_ExtractAll[[#This Row],[Amount Accepted (ABII)]]*$BD$3,t_ExtractAll[[#This Row],[Amount Accepted (ABII)]]))</f>
        <v>0</v>
      </c>
      <c r="AY477" s="20">
        <f>IF((t_ExtractAll[[#This Row],[Amount Accepted ABII '[EUR']]]-t_ExtractAll[[#This Row],[Amount Accepted Plant '[EUR']]])&lt;0,0,t_ExtractAll[[#This Row],[Amount Accepted ABII '[EUR']]]-t_ExtractAll[[#This Row],[Amount Accepted Plant '[EUR']]])</f>
        <v>0</v>
      </c>
      <c r="AZ4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8" spans="1:52" ht="14.25" hidden="1" customHeight="1" x14ac:dyDescent="0.25">
      <c r="A478" t="s">
        <v>2712</v>
      </c>
      <c r="B478" s="16">
        <v>42501</v>
      </c>
      <c r="C478" s="16">
        <v>42570</v>
      </c>
      <c r="D478" s="16">
        <v>42570</v>
      </c>
      <c r="E478">
        <v>2016434</v>
      </c>
      <c r="F478" t="s">
        <v>64</v>
      </c>
      <c r="G478" t="s">
        <v>65</v>
      </c>
      <c r="H478" t="s">
        <v>86</v>
      </c>
      <c r="I478" t="s">
        <v>67</v>
      </c>
      <c r="J478" t="s">
        <v>68</v>
      </c>
      <c r="K478" t="s">
        <v>69</v>
      </c>
      <c r="L478" t="s">
        <v>2511</v>
      </c>
      <c r="N478" t="s">
        <v>161</v>
      </c>
      <c r="O478" t="s">
        <v>177</v>
      </c>
      <c r="Q478" t="s">
        <v>2713</v>
      </c>
      <c r="R478" t="s">
        <v>2713</v>
      </c>
      <c r="S478" t="s">
        <v>2714</v>
      </c>
      <c r="U478" t="s">
        <v>75</v>
      </c>
      <c r="V478" t="s">
        <v>76</v>
      </c>
      <c r="W478" t="s">
        <v>2715</v>
      </c>
      <c r="Y478" t="s">
        <v>2716</v>
      </c>
      <c r="Z478">
        <v>325.464</v>
      </c>
      <c r="AB478" t="s">
        <v>112</v>
      </c>
      <c r="AC478" t="s">
        <v>185</v>
      </c>
      <c r="AE478" s="3"/>
      <c r="AF478" s="3"/>
      <c r="AG478">
        <v>0</v>
      </c>
      <c r="AH478" t="s">
        <v>82</v>
      </c>
      <c r="AI478" s="18">
        <v>0</v>
      </c>
      <c r="AJ478">
        <v>0</v>
      </c>
      <c r="AK478">
        <v>0</v>
      </c>
      <c r="AL478">
        <v>0</v>
      </c>
      <c r="AM478" s="19" t="s">
        <v>82</v>
      </c>
      <c r="AN478">
        <v>0</v>
      </c>
      <c r="AO478">
        <v>0</v>
      </c>
      <c r="AP478">
        <v>0</v>
      </c>
      <c r="AQ478">
        <v>0</v>
      </c>
      <c r="AR478" s="19" t="s">
        <v>82</v>
      </c>
      <c r="AS478">
        <v>0</v>
      </c>
      <c r="AT478" s="20">
        <f>IF(t_ExtractAll[[#This Row],[Currency]]="GBP",t_ExtractAll[[#This Row],[Claimed Amount]]*$BD$2,IF(t_ExtractAll[[#This Row],[Currency]]="USD",t_ExtractAll[[#This Row],[Claimed Amount]]*$BD$3,IF(t_ExtractAll[[#This Row],[Currency]]="MXN",t_ExtractAll[[#This Row],[Claimed Amount]]*$BD$4,t_ExtractAll[[#This Row],[Claimed Amount]])))</f>
        <v>0</v>
      </c>
      <c r="AU478" s="20">
        <f>IF(t_ExtractAll[[#This Row],[Currency2]]="GBP",t_ExtractAll[[#This Row],[Accruals Plant]]*$BD$2,IF(t_ExtractAll[[#This Row],[Currency2]]="USD",t_ExtractAll[[#This Row],[Accruals Plant]]*$BD$3,IF(t_ExtractAll[[#This Row],[Currency2]]="MXN",t_ExtractAll[[#This Row],[Accruals Plant]]*$BD$4,t_ExtractAll[[#This Row],[Accruals Plant]])))</f>
        <v>0</v>
      </c>
      <c r="AV478" s="20">
        <f>IF(t_ExtractAll[[#This Row],[IMD_Currency]]="GBP",t_ExtractAll[[#This Row],[Accruals ABII]]*$BD$2,IF(t_ExtractAll[[#This Row],[IMD_Currency]]="USD",t_ExtractAll[[#This Row],[Accruals ABII]]*$BD$3,t_ExtractAll[[#This Row],[Accruals ABII]]))</f>
        <v>0</v>
      </c>
      <c r="AW4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8" s="20">
        <f>IF(t_ExtractAll[[#This Row],[IMD_Currency]]="GBP",t_ExtractAll[[#This Row],[Amount Accepted (ABII)]]*$BD$2,IF(t_ExtractAll[[#This Row],[IMD_Currency]]="USD",t_ExtractAll[[#This Row],[Amount Accepted (ABII)]]*$BD$3,t_ExtractAll[[#This Row],[Amount Accepted (ABII)]]))</f>
        <v>0</v>
      </c>
      <c r="AY478" s="20">
        <f>IF((t_ExtractAll[[#This Row],[Amount Accepted ABII '[EUR']]]-t_ExtractAll[[#This Row],[Amount Accepted Plant '[EUR']]])&lt;0,0,t_ExtractAll[[#This Row],[Amount Accepted ABII '[EUR']]]-t_ExtractAll[[#This Row],[Amount Accepted Plant '[EUR']]])</f>
        <v>0</v>
      </c>
      <c r="AZ4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79" spans="1:52" ht="14.25" hidden="1" customHeight="1" x14ac:dyDescent="0.25">
      <c r="A479" t="s">
        <v>2705</v>
      </c>
      <c r="B479" s="16">
        <v>42501</v>
      </c>
      <c r="C479" s="16">
        <v>42531</v>
      </c>
      <c r="D479" s="16">
        <v>42531</v>
      </c>
      <c r="E479">
        <v>2016437</v>
      </c>
      <c r="F479" t="s">
        <v>64</v>
      </c>
      <c r="G479" t="s">
        <v>174</v>
      </c>
      <c r="I479" t="s">
        <v>175</v>
      </c>
      <c r="J479" t="s">
        <v>68</v>
      </c>
      <c r="K479" t="s">
        <v>88</v>
      </c>
      <c r="L479" t="s">
        <v>119</v>
      </c>
      <c r="N479" t="s">
        <v>90</v>
      </c>
      <c r="O479" t="s">
        <v>121</v>
      </c>
      <c r="P479" s="3" t="s">
        <v>2707</v>
      </c>
      <c r="Q479">
        <v>8390548</v>
      </c>
      <c r="R479" t="s">
        <v>2708</v>
      </c>
      <c r="S479">
        <v>80365031</v>
      </c>
      <c r="T479" t="s">
        <v>2709</v>
      </c>
      <c r="U479" t="s">
        <v>2377</v>
      </c>
      <c r="V479" t="s">
        <v>117</v>
      </c>
      <c r="W479">
        <v>53064</v>
      </c>
      <c r="X479" t="s">
        <v>2717</v>
      </c>
      <c r="Y479" t="s">
        <v>350</v>
      </c>
      <c r="Z479">
        <v>8.5199999999999998E-2</v>
      </c>
      <c r="AB479" t="s">
        <v>79</v>
      </c>
      <c r="AC479" t="s">
        <v>127</v>
      </c>
      <c r="AE479" s="3"/>
      <c r="AF479" s="3"/>
      <c r="AG479">
        <v>0</v>
      </c>
      <c r="AH479" t="s">
        <v>82</v>
      </c>
      <c r="AI479" s="18">
        <v>0</v>
      </c>
      <c r="AJ479">
        <v>0</v>
      </c>
      <c r="AK479">
        <v>0</v>
      </c>
      <c r="AM479" s="19" t="s">
        <v>82</v>
      </c>
      <c r="AN479">
        <v>0</v>
      </c>
      <c r="AO479">
        <v>0</v>
      </c>
      <c r="AP479">
        <v>0</v>
      </c>
      <c r="AR479" s="19" t="s">
        <v>82</v>
      </c>
      <c r="AS479">
        <v>0</v>
      </c>
      <c r="AT479" s="20">
        <f>IF(t_ExtractAll[[#This Row],[Currency]]="GBP",t_ExtractAll[[#This Row],[Claimed Amount]]*$BD$2,IF(t_ExtractAll[[#This Row],[Currency]]="USD",t_ExtractAll[[#This Row],[Claimed Amount]]*$BD$3,IF(t_ExtractAll[[#This Row],[Currency]]="MXN",t_ExtractAll[[#This Row],[Claimed Amount]]*$BD$4,t_ExtractAll[[#This Row],[Claimed Amount]])))</f>
        <v>0</v>
      </c>
      <c r="AU479" s="20">
        <f>IF(t_ExtractAll[[#This Row],[Currency2]]="GBP",t_ExtractAll[[#This Row],[Accruals Plant]]*$BD$2,IF(t_ExtractAll[[#This Row],[Currency2]]="USD",t_ExtractAll[[#This Row],[Accruals Plant]]*$BD$3,IF(t_ExtractAll[[#This Row],[Currency2]]="MXN",t_ExtractAll[[#This Row],[Accruals Plant]]*$BD$4,t_ExtractAll[[#This Row],[Accruals Plant]])))</f>
        <v>0</v>
      </c>
      <c r="AV479" s="20">
        <f>IF(t_ExtractAll[[#This Row],[IMD_Currency]]="GBP",t_ExtractAll[[#This Row],[Accruals ABII]]*$BD$2,IF(t_ExtractAll[[#This Row],[IMD_Currency]]="USD",t_ExtractAll[[#This Row],[Accruals ABII]]*$BD$3,t_ExtractAll[[#This Row],[Accruals ABII]]))</f>
        <v>0</v>
      </c>
      <c r="AW4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79" s="20">
        <f>IF(t_ExtractAll[[#This Row],[IMD_Currency]]="GBP",t_ExtractAll[[#This Row],[Amount Accepted (ABII)]]*$BD$2,IF(t_ExtractAll[[#This Row],[IMD_Currency]]="USD",t_ExtractAll[[#This Row],[Amount Accepted (ABII)]]*$BD$3,t_ExtractAll[[#This Row],[Amount Accepted (ABII)]]))</f>
        <v>0</v>
      </c>
      <c r="AY479" s="20">
        <f>IF((t_ExtractAll[[#This Row],[Amount Accepted ABII '[EUR']]]-t_ExtractAll[[#This Row],[Amount Accepted Plant '[EUR']]])&lt;0,0,t_ExtractAll[[#This Row],[Amount Accepted ABII '[EUR']]]-t_ExtractAll[[#This Row],[Amount Accepted Plant '[EUR']]])</f>
        <v>0</v>
      </c>
      <c r="AZ4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80" spans="1:52" ht="14.25" hidden="1" customHeight="1" x14ac:dyDescent="0.25">
      <c r="A480" t="s">
        <v>2718</v>
      </c>
      <c r="B480" s="16">
        <v>42502</v>
      </c>
      <c r="C480" s="16">
        <v>42529</v>
      </c>
      <c r="D480" s="16">
        <v>42517</v>
      </c>
      <c r="E480">
        <v>2016438</v>
      </c>
      <c r="F480" t="s">
        <v>64</v>
      </c>
      <c r="G480" t="s">
        <v>329</v>
      </c>
      <c r="H480" t="s">
        <v>273</v>
      </c>
      <c r="I480" t="s">
        <v>330</v>
      </c>
      <c r="J480" t="s">
        <v>118</v>
      </c>
      <c r="K480" t="s">
        <v>69</v>
      </c>
      <c r="L480" t="s">
        <v>70</v>
      </c>
      <c r="N480" t="s">
        <v>71</v>
      </c>
      <c r="O480" t="s">
        <v>72</v>
      </c>
      <c r="P480" t="s">
        <v>2719</v>
      </c>
      <c r="Q480" t="s">
        <v>2720</v>
      </c>
      <c r="R480">
        <v>14952</v>
      </c>
      <c r="U480" t="s">
        <v>144</v>
      </c>
      <c r="V480" t="s">
        <v>145</v>
      </c>
      <c r="W480" t="s">
        <v>2721</v>
      </c>
      <c r="Y480" t="s">
        <v>1297</v>
      </c>
      <c r="Z480">
        <v>707.57280000000003</v>
      </c>
      <c r="AB480" t="s">
        <v>79</v>
      </c>
      <c r="AC480" t="s">
        <v>80</v>
      </c>
      <c r="AD480" t="s">
        <v>2722</v>
      </c>
      <c r="AE480" s="3"/>
      <c r="AF480" s="3"/>
      <c r="AG480">
        <v>1122</v>
      </c>
      <c r="AH480" t="s">
        <v>82</v>
      </c>
      <c r="AI480" s="18">
        <v>0</v>
      </c>
      <c r="AJ480">
        <v>1122</v>
      </c>
      <c r="AK480">
        <v>1122</v>
      </c>
      <c r="AL480">
        <v>1122</v>
      </c>
      <c r="AM480" s="19" t="s">
        <v>82</v>
      </c>
      <c r="AN480">
        <v>0</v>
      </c>
      <c r="AO480">
        <v>0</v>
      </c>
      <c r="AP480">
        <v>0</v>
      </c>
      <c r="AQ480">
        <v>0</v>
      </c>
      <c r="AR480" s="19" t="s">
        <v>82</v>
      </c>
      <c r="AS480">
        <v>1122</v>
      </c>
      <c r="AT480" s="20">
        <f>IF(t_ExtractAll[[#This Row],[Currency]]="GBP",t_ExtractAll[[#This Row],[Claimed Amount]]*$BD$2,IF(t_ExtractAll[[#This Row],[Currency]]="USD",t_ExtractAll[[#This Row],[Claimed Amount]]*$BD$3,IF(t_ExtractAll[[#This Row],[Currency]]="MXN",t_ExtractAll[[#This Row],[Claimed Amount]]*$BD$4,t_ExtractAll[[#This Row],[Claimed Amount]])))</f>
        <v>1122</v>
      </c>
      <c r="AU480" s="20">
        <f>IF(t_ExtractAll[[#This Row],[Currency2]]="GBP",t_ExtractAll[[#This Row],[Accruals Plant]]*$BD$2,IF(t_ExtractAll[[#This Row],[Currency2]]="USD",t_ExtractAll[[#This Row],[Accruals Plant]]*$BD$3,IF(t_ExtractAll[[#This Row],[Currency2]]="MXN",t_ExtractAll[[#This Row],[Accruals Plant]]*$BD$4,t_ExtractAll[[#This Row],[Accruals Plant]])))</f>
        <v>0</v>
      </c>
      <c r="AV480" s="20">
        <f>IF(t_ExtractAll[[#This Row],[IMD_Currency]]="GBP",t_ExtractAll[[#This Row],[Accruals ABII]]*$BD$2,IF(t_ExtractAll[[#This Row],[IMD_Currency]]="USD",t_ExtractAll[[#This Row],[Accruals ABII]]*$BD$3,t_ExtractAll[[#This Row],[Accruals ABII]]))</f>
        <v>1122</v>
      </c>
      <c r="AW4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0" s="20">
        <f>IF(t_ExtractAll[[#This Row],[IMD_Currency]]="GBP",t_ExtractAll[[#This Row],[Amount Accepted (ABII)]]*$BD$2,IF(t_ExtractAll[[#This Row],[IMD_Currency]]="USD",t_ExtractAll[[#This Row],[Amount Accepted (ABII)]]*$BD$3,t_ExtractAll[[#This Row],[Amount Accepted (ABII)]]))</f>
        <v>1122</v>
      </c>
      <c r="AY480" s="20">
        <f>IF((t_ExtractAll[[#This Row],[Amount Accepted ABII '[EUR']]]-t_ExtractAll[[#This Row],[Amount Accepted Plant '[EUR']]])&lt;0,0,t_ExtractAll[[#This Row],[Amount Accepted ABII '[EUR']]]-t_ExtractAll[[#This Row],[Amount Accepted Plant '[EUR']]])</f>
        <v>1122</v>
      </c>
      <c r="AZ4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81" spans="1:52" ht="14.25" hidden="1" customHeight="1" x14ac:dyDescent="0.25">
      <c r="A481" t="s">
        <v>2718</v>
      </c>
      <c r="B481" s="16">
        <v>42502</v>
      </c>
      <c r="C481" s="16">
        <v>42527</v>
      </c>
      <c r="D481" s="16">
        <v>42517</v>
      </c>
      <c r="E481">
        <v>2016439</v>
      </c>
      <c r="F481" t="s">
        <v>64</v>
      </c>
      <c r="G481" t="s">
        <v>329</v>
      </c>
      <c r="H481" t="s">
        <v>287</v>
      </c>
      <c r="I481" t="s">
        <v>330</v>
      </c>
      <c r="J481" t="s">
        <v>118</v>
      </c>
      <c r="K481" t="s">
        <v>69</v>
      </c>
      <c r="L481" t="s">
        <v>70</v>
      </c>
      <c r="N481" t="s">
        <v>71</v>
      </c>
      <c r="O481" t="s">
        <v>72</v>
      </c>
      <c r="P481" t="s">
        <v>2723</v>
      </c>
      <c r="Q481" t="s">
        <v>2724</v>
      </c>
      <c r="R481">
        <v>14954</v>
      </c>
      <c r="U481" t="s">
        <v>341</v>
      </c>
      <c r="V481" t="s">
        <v>145</v>
      </c>
      <c r="W481">
        <v>30603</v>
      </c>
      <c r="X481" t="s">
        <v>1290</v>
      </c>
      <c r="Y481" t="s">
        <v>1107</v>
      </c>
      <c r="Z481">
        <v>325.03680000000003</v>
      </c>
      <c r="AB481" t="s">
        <v>79</v>
      </c>
      <c r="AC481" t="s">
        <v>80</v>
      </c>
      <c r="AD481" t="s">
        <v>2725</v>
      </c>
      <c r="AE481" s="3"/>
      <c r="AF481" s="3"/>
      <c r="AG481">
        <v>3161.14</v>
      </c>
      <c r="AH481" t="s">
        <v>82</v>
      </c>
      <c r="AI481" s="18">
        <v>0</v>
      </c>
      <c r="AJ481">
        <v>3161.14</v>
      </c>
      <c r="AK481">
        <v>3161.14</v>
      </c>
      <c r="AL481">
        <v>3161.14</v>
      </c>
      <c r="AM481" s="19" t="s">
        <v>82</v>
      </c>
      <c r="AN481">
        <v>0</v>
      </c>
      <c r="AO481">
        <v>0</v>
      </c>
      <c r="AP481">
        <v>0</v>
      </c>
      <c r="AQ481">
        <v>0</v>
      </c>
      <c r="AR481" s="19" t="s">
        <v>82</v>
      </c>
      <c r="AS481">
        <v>3161.14</v>
      </c>
      <c r="AT481" s="20">
        <f>IF(t_ExtractAll[[#This Row],[Currency]]="GBP",t_ExtractAll[[#This Row],[Claimed Amount]]*$BD$2,IF(t_ExtractAll[[#This Row],[Currency]]="USD",t_ExtractAll[[#This Row],[Claimed Amount]]*$BD$3,IF(t_ExtractAll[[#This Row],[Currency]]="MXN",t_ExtractAll[[#This Row],[Claimed Amount]]*$BD$4,t_ExtractAll[[#This Row],[Claimed Amount]])))</f>
        <v>3161.14</v>
      </c>
      <c r="AU481" s="20">
        <f>IF(t_ExtractAll[[#This Row],[Currency2]]="GBP",t_ExtractAll[[#This Row],[Accruals Plant]]*$BD$2,IF(t_ExtractAll[[#This Row],[Currency2]]="USD",t_ExtractAll[[#This Row],[Accruals Plant]]*$BD$3,IF(t_ExtractAll[[#This Row],[Currency2]]="MXN",t_ExtractAll[[#This Row],[Accruals Plant]]*$BD$4,t_ExtractAll[[#This Row],[Accruals Plant]])))</f>
        <v>0</v>
      </c>
      <c r="AV481" s="20">
        <f>IF(t_ExtractAll[[#This Row],[IMD_Currency]]="GBP",t_ExtractAll[[#This Row],[Accruals ABII]]*$BD$2,IF(t_ExtractAll[[#This Row],[IMD_Currency]]="USD",t_ExtractAll[[#This Row],[Accruals ABII]]*$BD$3,t_ExtractAll[[#This Row],[Accruals ABII]]))</f>
        <v>3161.14</v>
      </c>
      <c r="AW4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1" s="20">
        <f>IF(t_ExtractAll[[#This Row],[IMD_Currency]]="GBP",t_ExtractAll[[#This Row],[Amount Accepted (ABII)]]*$BD$2,IF(t_ExtractAll[[#This Row],[IMD_Currency]]="USD",t_ExtractAll[[#This Row],[Amount Accepted (ABII)]]*$BD$3,t_ExtractAll[[#This Row],[Amount Accepted (ABII)]]))</f>
        <v>3161.14</v>
      </c>
      <c r="AY481" s="20">
        <f>IF((t_ExtractAll[[#This Row],[Amount Accepted ABII '[EUR']]]-t_ExtractAll[[#This Row],[Amount Accepted Plant '[EUR']]])&lt;0,0,t_ExtractAll[[#This Row],[Amount Accepted ABII '[EUR']]]-t_ExtractAll[[#This Row],[Amount Accepted Plant '[EUR']]])</f>
        <v>3161.14</v>
      </c>
      <c r="AZ4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482" spans="1:52" ht="14.25" hidden="1" customHeight="1" x14ac:dyDescent="0.25">
      <c r="A482" t="s">
        <v>2718</v>
      </c>
      <c r="B482" s="16">
        <v>42502</v>
      </c>
      <c r="C482" s="16">
        <v>42529</v>
      </c>
      <c r="D482" s="16">
        <v>42517</v>
      </c>
      <c r="E482">
        <v>2016440</v>
      </c>
      <c r="F482" t="s">
        <v>64</v>
      </c>
      <c r="G482" t="s">
        <v>329</v>
      </c>
      <c r="H482" t="s">
        <v>273</v>
      </c>
      <c r="I482" t="s">
        <v>330</v>
      </c>
      <c r="J482" t="s">
        <v>118</v>
      </c>
      <c r="K482" t="s">
        <v>69</v>
      </c>
      <c r="L482" t="s">
        <v>70</v>
      </c>
      <c r="N482" t="s">
        <v>71</v>
      </c>
      <c r="O482" t="s">
        <v>72</v>
      </c>
      <c r="P482" t="s">
        <v>2723</v>
      </c>
      <c r="Q482" t="s">
        <v>2726</v>
      </c>
      <c r="R482">
        <v>14953</v>
      </c>
      <c r="U482" t="s">
        <v>278</v>
      </c>
      <c r="V482" t="s">
        <v>145</v>
      </c>
      <c r="W482">
        <v>6525</v>
      </c>
      <c r="X482" t="s">
        <v>279</v>
      </c>
      <c r="Y482" t="s">
        <v>940</v>
      </c>
      <c r="Z482">
        <v>222.4</v>
      </c>
      <c r="AB482" t="s">
        <v>79</v>
      </c>
      <c r="AC482" t="s">
        <v>80</v>
      </c>
      <c r="AD482" t="s">
        <v>2727</v>
      </c>
      <c r="AE482" s="3"/>
      <c r="AF482" s="3"/>
      <c r="AG482">
        <v>1611</v>
      </c>
      <c r="AH482" t="s">
        <v>82</v>
      </c>
      <c r="AI482" s="18">
        <v>0</v>
      </c>
      <c r="AJ482">
        <v>1611</v>
      </c>
      <c r="AK482">
        <v>1611</v>
      </c>
      <c r="AL482">
        <v>1611</v>
      </c>
      <c r="AM482" s="19" t="s">
        <v>82</v>
      </c>
      <c r="AN482">
        <v>0</v>
      </c>
      <c r="AO482">
        <v>0</v>
      </c>
      <c r="AP482">
        <v>0</v>
      </c>
      <c r="AQ482">
        <v>0</v>
      </c>
      <c r="AR482" s="19" t="s">
        <v>82</v>
      </c>
      <c r="AS482">
        <v>1611</v>
      </c>
      <c r="AT482" s="20">
        <f>IF(t_ExtractAll[[#This Row],[Currency]]="GBP",t_ExtractAll[[#This Row],[Claimed Amount]]*$BD$2,IF(t_ExtractAll[[#This Row],[Currency]]="USD",t_ExtractAll[[#This Row],[Claimed Amount]]*$BD$3,IF(t_ExtractAll[[#This Row],[Currency]]="MXN",t_ExtractAll[[#This Row],[Claimed Amount]]*$BD$4,t_ExtractAll[[#This Row],[Claimed Amount]])))</f>
        <v>1611</v>
      </c>
      <c r="AU482" s="20">
        <f>IF(t_ExtractAll[[#This Row],[Currency2]]="GBP",t_ExtractAll[[#This Row],[Accruals Plant]]*$BD$2,IF(t_ExtractAll[[#This Row],[Currency2]]="USD",t_ExtractAll[[#This Row],[Accruals Plant]]*$BD$3,IF(t_ExtractAll[[#This Row],[Currency2]]="MXN",t_ExtractAll[[#This Row],[Accruals Plant]]*$BD$4,t_ExtractAll[[#This Row],[Accruals Plant]])))</f>
        <v>0</v>
      </c>
      <c r="AV482" s="20">
        <f>IF(t_ExtractAll[[#This Row],[IMD_Currency]]="GBP",t_ExtractAll[[#This Row],[Accruals ABII]]*$BD$2,IF(t_ExtractAll[[#This Row],[IMD_Currency]]="USD",t_ExtractAll[[#This Row],[Accruals ABII]]*$BD$3,t_ExtractAll[[#This Row],[Accruals ABII]]))</f>
        <v>1611</v>
      </c>
      <c r="AW4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2" s="20">
        <f>IF(t_ExtractAll[[#This Row],[IMD_Currency]]="GBP",t_ExtractAll[[#This Row],[Amount Accepted (ABII)]]*$BD$2,IF(t_ExtractAll[[#This Row],[IMD_Currency]]="USD",t_ExtractAll[[#This Row],[Amount Accepted (ABII)]]*$BD$3,t_ExtractAll[[#This Row],[Amount Accepted (ABII)]]))</f>
        <v>1611</v>
      </c>
      <c r="AY482" s="20">
        <f>IF((t_ExtractAll[[#This Row],[Amount Accepted ABII '[EUR']]]-t_ExtractAll[[#This Row],[Amount Accepted Plant '[EUR']]])&lt;0,0,t_ExtractAll[[#This Row],[Amount Accepted ABII '[EUR']]]-t_ExtractAll[[#This Row],[Amount Accepted Plant '[EUR']]])</f>
        <v>1611</v>
      </c>
      <c r="AZ4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83" spans="1:52" ht="14.25" hidden="1" customHeight="1" x14ac:dyDescent="0.25">
      <c r="A483" t="s">
        <v>2728</v>
      </c>
      <c r="B483" s="16">
        <v>42502</v>
      </c>
      <c r="C483" s="16">
        <v>42563</v>
      </c>
      <c r="D483" s="16">
        <v>42563</v>
      </c>
      <c r="E483">
        <v>2016441</v>
      </c>
      <c r="F483" t="s">
        <v>64</v>
      </c>
      <c r="G483" t="s">
        <v>266</v>
      </c>
      <c r="H483" t="s">
        <v>86</v>
      </c>
      <c r="I483" t="s">
        <v>258</v>
      </c>
      <c r="J483" t="s">
        <v>68</v>
      </c>
      <c r="K483" t="s">
        <v>69</v>
      </c>
      <c r="L483" t="s">
        <v>119</v>
      </c>
      <c r="M483" t="s">
        <v>2621</v>
      </c>
      <c r="N483" t="s">
        <v>90</v>
      </c>
      <c r="O483" t="s">
        <v>121</v>
      </c>
      <c r="P483" t="s">
        <v>2729</v>
      </c>
      <c r="Q483">
        <v>8473767</v>
      </c>
      <c r="R483" t="s">
        <v>2730</v>
      </c>
      <c r="S483">
        <v>80381379</v>
      </c>
      <c r="T483" t="s">
        <v>2731</v>
      </c>
      <c r="U483" t="s">
        <v>269</v>
      </c>
      <c r="V483" t="s">
        <v>117</v>
      </c>
      <c r="W483">
        <v>52683</v>
      </c>
      <c r="X483" t="s">
        <v>1747</v>
      </c>
      <c r="Y483" t="s">
        <v>350</v>
      </c>
      <c r="Z483">
        <v>7.1040000000000006E-2</v>
      </c>
      <c r="AB483" t="s">
        <v>79</v>
      </c>
      <c r="AC483" t="s">
        <v>127</v>
      </c>
      <c r="AD483" t="s">
        <v>2732</v>
      </c>
      <c r="AE483" s="3"/>
      <c r="AF483" s="3"/>
      <c r="AG483">
        <v>15.03</v>
      </c>
      <c r="AH483" t="s">
        <v>100</v>
      </c>
      <c r="AI483" s="18">
        <v>0</v>
      </c>
      <c r="AJ483">
        <v>0</v>
      </c>
      <c r="AK483">
        <v>0</v>
      </c>
      <c r="AL483">
        <v>0</v>
      </c>
      <c r="AM483" s="19" t="s">
        <v>82</v>
      </c>
      <c r="AN483">
        <v>5.65</v>
      </c>
      <c r="AO483">
        <v>0</v>
      </c>
      <c r="AP483">
        <v>5.65</v>
      </c>
      <c r="AQ483">
        <v>5.65</v>
      </c>
      <c r="AR483" s="19" t="s">
        <v>100</v>
      </c>
      <c r="AS483">
        <v>0</v>
      </c>
      <c r="AT483" s="20">
        <f>IF(t_ExtractAll[[#This Row],[Currency]]="GBP",t_ExtractAll[[#This Row],[Claimed Amount]]*$BD$2,IF(t_ExtractAll[[#This Row],[Currency]]="USD",t_ExtractAll[[#This Row],[Claimed Amount]]*$BD$3,IF(t_ExtractAll[[#This Row],[Currency]]="MXN",t_ExtractAll[[#This Row],[Claimed Amount]]*$BD$4,t_ExtractAll[[#This Row],[Claimed Amount]])))</f>
        <v>13.750947</v>
      </c>
      <c r="AU483" s="20">
        <f>IF(t_ExtractAll[[#This Row],[Currency2]]="GBP",t_ExtractAll[[#This Row],[Accruals Plant]]*$BD$2,IF(t_ExtractAll[[#This Row],[Currency2]]="USD",t_ExtractAll[[#This Row],[Accruals Plant]]*$BD$3,IF(t_ExtractAll[[#This Row],[Currency2]]="MXN",t_ExtractAll[[#This Row],[Accruals Plant]]*$BD$4,t_ExtractAll[[#This Row],[Accruals Plant]])))</f>
        <v>5.1691850000000006</v>
      </c>
      <c r="AV483" s="20">
        <f>IF(t_ExtractAll[[#This Row],[IMD_Currency]]="GBP",t_ExtractAll[[#This Row],[Accruals ABII]]*$BD$2,IF(t_ExtractAll[[#This Row],[IMD_Currency]]="USD",t_ExtractAll[[#This Row],[Accruals ABII]]*$BD$3,t_ExtractAll[[#This Row],[Accruals ABII]]))</f>
        <v>0</v>
      </c>
      <c r="AW483" s="20">
        <f>IF(t_ExtractAll[[#This Row],[Currency2]]="GBP",t_ExtractAll[[#This Row],[PlantAmountAccepted]]*$BD$2,IF(t_ExtractAll[[#This Row],[Currency2]]="USD",t_ExtractAll[[#This Row],[PlantAmountAccepted]]*$BD$3,IF(t_ExtractAll[[#This Row],[Currency2]]="MXN",t_ExtractAll[[#This Row],[PlantAmountAccepted]]*$BD$4,t_ExtractAll[[#This Row],[PlantAmountAccepted]])))</f>
        <v>5.1691850000000006</v>
      </c>
      <c r="AX483" s="20">
        <f>IF(t_ExtractAll[[#This Row],[IMD_Currency]]="GBP",t_ExtractAll[[#This Row],[Amount Accepted (ABII)]]*$BD$2,IF(t_ExtractAll[[#This Row],[IMD_Currency]]="USD",t_ExtractAll[[#This Row],[Amount Accepted (ABII)]]*$BD$3,t_ExtractAll[[#This Row],[Amount Accepted (ABII)]]))</f>
        <v>0</v>
      </c>
      <c r="AY483" s="20">
        <f>IF((t_ExtractAll[[#This Row],[Amount Accepted ABII '[EUR']]]-t_ExtractAll[[#This Row],[Amount Accepted Plant '[EUR']]])&lt;0,0,t_ExtractAll[[#This Row],[Amount Accepted ABII '[EUR']]]-t_ExtractAll[[#This Row],[Amount Accepted Plant '[EUR']]])</f>
        <v>0</v>
      </c>
      <c r="AZ4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84" spans="1:52" ht="14.25" hidden="1" customHeight="1" x14ac:dyDescent="0.25">
      <c r="A484" t="s">
        <v>2733</v>
      </c>
      <c r="B484" s="16">
        <v>42502</v>
      </c>
      <c r="C484" s="16">
        <v>42684</v>
      </c>
      <c r="D484" s="16">
        <v>42684</v>
      </c>
      <c r="E484">
        <v>2016442</v>
      </c>
      <c r="F484" t="s">
        <v>64</v>
      </c>
      <c r="G484" t="s">
        <v>241</v>
      </c>
      <c r="H484" t="s">
        <v>86</v>
      </c>
      <c r="I484" t="s">
        <v>242</v>
      </c>
      <c r="J484" t="s">
        <v>68</v>
      </c>
      <c r="K484" t="s">
        <v>69</v>
      </c>
      <c r="L484" t="s">
        <v>187</v>
      </c>
      <c r="N484" t="s">
        <v>90</v>
      </c>
      <c r="O484" t="s">
        <v>91</v>
      </c>
      <c r="P484" t="s">
        <v>2734</v>
      </c>
      <c r="Q484">
        <v>8283204</v>
      </c>
      <c r="R484" t="s">
        <v>2735</v>
      </c>
      <c r="S484">
        <v>80372277</v>
      </c>
      <c r="U484" t="s">
        <v>182</v>
      </c>
      <c r="V484" t="s">
        <v>145</v>
      </c>
      <c r="W484">
        <v>43477</v>
      </c>
      <c r="X484" t="s">
        <v>192</v>
      </c>
      <c r="Y484" t="s">
        <v>357</v>
      </c>
      <c r="Z484">
        <v>0.2</v>
      </c>
      <c r="AB484" t="s">
        <v>97</v>
      </c>
      <c r="AC484" t="s">
        <v>98</v>
      </c>
      <c r="AE484" s="3"/>
      <c r="AF484" s="3"/>
      <c r="AG484">
        <v>0</v>
      </c>
      <c r="AH484" t="s">
        <v>82</v>
      </c>
      <c r="AI484" s="18">
        <v>0</v>
      </c>
      <c r="AJ484">
        <v>0</v>
      </c>
      <c r="AK484">
        <v>0</v>
      </c>
      <c r="AL484">
        <v>0</v>
      </c>
      <c r="AM484" s="19" t="s">
        <v>82</v>
      </c>
      <c r="AN484">
        <v>0</v>
      </c>
      <c r="AO484">
        <v>0</v>
      </c>
      <c r="AP484">
        <v>0</v>
      </c>
      <c r="AQ484">
        <v>0</v>
      </c>
      <c r="AR484" s="19" t="s">
        <v>82</v>
      </c>
      <c r="AS484">
        <v>0</v>
      </c>
      <c r="AT484" s="20">
        <f>IF(t_ExtractAll[[#This Row],[Currency]]="GBP",t_ExtractAll[[#This Row],[Claimed Amount]]*$BD$2,IF(t_ExtractAll[[#This Row],[Currency]]="USD",t_ExtractAll[[#This Row],[Claimed Amount]]*$BD$3,IF(t_ExtractAll[[#This Row],[Currency]]="MXN",t_ExtractAll[[#This Row],[Claimed Amount]]*$BD$4,t_ExtractAll[[#This Row],[Claimed Amount]])))</f>
        <v>0</v>
      </c>
      <c r="AU484" s="20">
        <f>IF(t_ExtractAll[[#This Row],[Currency2]]="GBP",t_ExtractAll[[#This Row],[Accruals Plant]]*$BD$2,IF(t_ExtractAll[[#This Row],[Currency2]]="USD",t_ExtractAll[[#This Row],[Accruals Plant]]*$BD$3,IF(t_ExtractAll[[#This Row],[Currency2]]="MXN",t_ExtractAll[[#This Row],[Accruals Plant]]*$BD$4,t_ExtractAll[[#This Row],[Accruals Plant]])))</f>
        <v>0</v>
      </c>
      <c r="AV484" s="20">
        <f>IF(t_ExtractAll[[#This Row],[IMD_Currency]]="GBP",t_ExtractAll[[#This Row],[Accruals ABII]]*$BD$2,IF(t_ExtractAll[[#This Row],[IMD_Currency]]="USD",t_ExtractAll[[#This Row],[Accruals ABII]]*$BD$3,t_ExtractAll[[#This Row],[Accruals ABII]]))</f>
        <v>0</v>
      </c>
      <c r="AW4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4" s="20">
        <f>IF(t_ExtractAll[[#This Row],[IMD_Currency]]="GBP",t_ExtractAll[[#This Row],[Amount Accepted (ABII)]]*$BD$2,IF(t_ExtractAll[[#This Row],[IMD_Currency]]="USD",t_ExtractAll[[#This Row],[Amount Accepted (ABII)]]*$BD$3,t_ExtractAll[[#This Row],[Amount Accepted (ABII)]]))</f>
        <v>0</v>
      </c>
      <c r="AY484" s="20">
        <f>IF((t_ExtractAll[[#This Row],[Amount Accepted ABII '[EUR']]]-t_ExtractAll[[#This Row],[Amount Accepted Plant '[EUR']]])&lt;0,0,t_ExtractAll[[#This Row],[Amount Accepted ABII '[EUR']]]-t_ExtractAll[[#This Row],[Amount Accepted Plant '[EUR']]])</f>
        <v>0</v>
      </c>
      <c r="AZ4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85" spans="1:52" ht="14.25" hidden="1" customHeight="1" x14ac:dyDescent="0.25">
      <c r="A485" t="s">
        <v>2736</v>
      </c>
      <c r="B485" s="16">
        <v>42503</v>
      </c>
      <c r="C485" s="16">
        <v>42674</v>
      </c>
      <c r="D485" s="16">
        <v>42674</v>
      </c>
      <c r="E485">
        <v>2016444</v>
      </c>
      <c r="F485" t="s">
        <v>64</v>
      </c>
      <c r="G485" t="s">
        <v>667</v>
      </c>
      <c r="H485" t="s">
        <v>66</v>
      </c>
      <c r="I485" t="s">
        <v>288</v>
      </c>
      <c r="J485" t="s">
        <v>118</v>
      </c>
      <c r="K485" t="s">
        <v>88</v>
      </c>
      <c r="L485" t="s">
        <v>609</v>
      </c>
      <c r="N485" t="s">
        <v>90</v>
      </c>
      <c r="O485" t="s">
        <v>547</v>
      </c>
      <c r="P485" s="3" t="s">
        <v>2737</v>
      </c>
      <c r="Q485">
        <v>8317781</v>
      </c>
      <c r="R485" t="s">
        <v>2738</v>
      </c>
      <c r="S485">
        <v>80378768</v>
      </c>
      <c r="T485" t="s">
        <v>2739</v>
      </c>
      <c r="U485" t="s">
        <v>182</v>
      </c>
      <c r="V485" t="s">
        <v>145</v>
      </c>
      <c r="W485">
        <v>48734</v>
      </c>
      <c r="X485" t="s">
        <v>2188</v>
      </c>
      <c r="Y485" t="s">
        <v>350</v>
      </c>
      <c r="Z485">
        <v>7.9200000000000007E-2</v>
      </c>
      <c r="AB485" t="s">
        <v>97</v>
      </c>
      <c r="AC485" t="s">
        <v>98</v>
      </c>
      <c r="AD485" t="s">
        <v>2740</v>
      </c>
      <c r="AE485" s="3"/>
      <c r="AF485" s="3"/>
      <c r="AG485">
        <v>0</v>
      </c>
      <c r="AH485" t="s">
        <v>82</v>
      </c>
      <c r="AI485" s="18">
        <v>0</v>
      </c>
      <c r="AJ485">
        <v>0</v>
      </c>
      <c r="AK485">
        <v>0</v>
      </c>
      <c r="AM485" s="19" t="s">
        <v>82</v>
      </c>
      <c r="AN485">
        <v>0</v>
      </c>
      <c r="AO485">
        <v>0</v>
      </c>
      <c r="AP485">
        <v>0</v>
      </c>
      <c r="AR485" s="19" t="s">
        <v>82</v>
      </c>
      <c r="AS485">
        <v>0</v>
      </c>
      <c r="AT485" s="20">
        <f>IF(t_ExtractAll[[#This Row],[Currency]]="GBP",t_ExtractAll[[#This Row],[Claimed Amount]]*$BD$2,IF(t_ExtractAll[[#This Row],[Currency]]="USD",t_ExtractAll[[#This Row],[Claimed Amount]]*$BD$3,IF(t_ExtractAll[[#This Row],[Currency]]="MXN",t_ExtractAll[[#This Row],[Claimed Amount]]*$BD$4,t_ExtractAll[[#This Row],[Claimed Amount]])))</f>
        <v>0</v>
      </c>
      <c r="AU485" s="20">
        <f>IF(t_ExtractAll[[#This Row],[Currency2]]="GBP",t_ExtractAll[[#This Row],[Accruals Plant]]*$BD$2,IF(t_ExtractAll[[#This Row],[Currency2]]="USD",t_ExtractAll[[#This Row],[Accruals Plant]]*$BD$3,IF(t_ExtractAll[[#This Row],[Currency2]]="MXN",t_ExtractAll[[#This Row],[Accruals Plant]]*$BD$4,t_ExtractAll[[#This Row],[Accruals Plant]])))</f>
        <v>0</v>
      </c>
      <c r="AV485" s="20">
        <f>IF(t_ExtractAll[[#This Row],[IMD_Currency]]="GBP",t_ExtractAll[[#This Row],[Accruals ABII]]*$BD$2,IF(t_ExtractAll[[#This Row],[IMD_Currency]]="USD",t_ExtractAll[[#This Row],[Accruals ABII]]*$BD$3,t_ExtractAll[[#This Row],[Accruals ABII]]))</f>
        <v>0</v>
      </c>
      <c r="AW4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5" s="20">
        <f>IF(t_ExtractAll[[#This Row],[IMD_Currency]]="GBP",t_ExtractAll[[#This Row],[Amount Accepted (ABII)]]*$BD$2,IF(t_ExtractAll[[#This Row],[IMD_Currency]]="USD",t_ExtractAll[[#This Row],[Amount Accepted (ABII)]]*$BD$3,t_ExtractAll[[#This Row],[Amount Accepted (ABII)]]))</f>
        <v>0</v>
      </c>
      <c r="AY485" s="20">
        <f>IF((t_ExtractAll[[#This Row],[Amount Accepted ABII '[EUR']]]-t_ExtractAll[[#This Row],[Amount Accepted Plant '[EUR']]])&lt;0,0,t_ExtractAll[[#This Row],[Amount Accepted ABII '[EUR']]]-t_ExtractAll[[#This Row],[Amount Accepted Plant '[EUR']]])</f>
        <v>0</v>
      </c>
      <c r="AZ4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86" spans="1:52" ht="14.25" hidden="1" customHeight="1" x14ac:dyDescent="0.25">
      <c r="A486" t="s">
        <v>2741</v>
      </c>
      <c r="B486" s="16">
        <v>42503</v>
      </c>
      <c r="C486" s="16">
        <v>42639</v>
      </c>
      <c r="D486" s="16">
        <v>42639</v>
      </c>
      <c r="E486">
        <v>2016445</v>
      </c>
      <c r="F486" t="s">
        <v>64</v>
      </c>
      <c r="G486" t="s">
        <v>1409</v>
      </c>
      <c r="H486" t="s">
        <v>287</v>
      </c>
      <c r="I486" t="s">
        <v>429</v>
      </c>
      <c r="J486" t="s">
        <v>118</v>
      </c>
      <c r="K486" t="s">
        <v>69</v>
      </c>
      <c r="L486" t="s">
        <v>70</v>
      </c>
      <c r="N486" t="s">
        <v>71</v>
      </c>
      <c r="O486" t="s">
        <v>72</v>
      </c>
      <c r="P486" s="3" t="s">
        <v>2742</v>
      </c>
      <c r="Q486">
        <v>8306638</v>
      </c>
      <c r="R486" t="s">
        <v>2743</v>
      </c>
      <c r="S486">
        <v>80353020</v>
      </c>
      <c r="T486" t="s">
        <v>2744</v>
      </c>
      <c r="U486" t="s">
        <v>75</v>
      </c>
      <c r="V486" t="s">
        <v>76</v>
      </c>
      <c r="W486">
        <v>51084</v>
      </c>
      <c r="X486" t="s">
        <v>2745</v>
      </c>
      <c r="Y486" t="s">
        <v>2746</v>
      </c>
      <c r="Z486">
        <v>119.232</v>
      </c>
      <c r="AB486" t="s">
        <v>79</v>
      </c>
      <c r="AC486" t="s">
        <v>80</v>
      </c>
      <c r="AD486" s="3" t="s">
        <v>2747</v>
      </c>
      <c r="AE486" s="3"/>
      <c r="AF486" s="3"/>
      <c r="AG486">
        <v>440.53</v>
      </c>
      <c r="AH486" t="s">
        <v>100</v>
      </c>
      <c r="AI486" s="18">
        <v>0</v>
      </c>
      <c r="AJ486">
        <v>440.53</v>
      </c>
      <c r="AK486">
        <v>440.53</v>
      </c>
      <c r="AL486">
        <v>440.53</v>
      </c>
      <c r="AM486" s="19" t="s">
        <v>82</v>
      </c>
      <c r="AN486">
        <v>0</v>
      </c>
      <c r="AO486">
        <v>440.53</v>
      </c>
      <c r="AP486">
        <v>440.53</v>
      </c>
      <c r="AQ486">
        <v>440.53</v>
      </c>
      <c r="AR486" s="19" t="s">
        <v>100</v>
      </c>
      <c r="AS486">
        <v>0</v>
      </c>
      <c r="AT486" s="20">
        <f>IF(t_ExtractAll[[#This Row],[Currency]]="GBP",t_ExtractAll[[#This Row],[Claimed Amount]]*$BD$2,IF(t_ExtractAll[[#This Row],[Currency]]="USD",t_ExtractAll[[#This Row],[Claimed Amount]]*$BD$3,IF(t_ExtractAll[[#This Row],[Currency]]="MXN",t_ExtractAll[[#This Row],[Claimed Amount]]*$BD$4,t_ExtractAll[[#This Row],[Claimed Amount]])))</f>
        <v>403.04089699999997</v>
      </c>
      <c r="AU486" s="20">
        <f>IF(t_ExtractAll[[#This Row],[Currency2]]="GBP",t_ExtractAll[[#This Row],[Accruals Plant]]*$BD$2,IF(t_ExtractAll[[#This Row],[Currency2]]="USD",t_ExtractAll[[#This Row],[Accruals Plant]]*$BD$3,IF(t_ExtractAll[[#This Row],[Currency2]]="MXN",t_ExtractAll[[#This Row],[Accruals Plant]]*$BD$4,t_ExtractAll[[#This Row],[Accruals Plant]])))</f>
        <v>403.04089699999997</v>
      </c>
      <c r="AV486" s="20">
        <f>IF(t_ExtractAll[[#This Row],[IMD_Currency]]="GBP",t_ExtractAll[[#This Row],[Accruals ABII]]*$BD$2,IF(t_ExtractAll[[#This Row],[IMD_Currency]]="USD",t_ExtractAll[[#This Row],[Accruals ABII]]*$BD$3,t_ExtractAll[[#This Row],[Accruals ABII]]))</f>
        <v>440.53</v>
      </c>
      <c r="AW486" s="20">
        <f>IF(t_ExtractAll[[#This Row],[Currency2]]="GBP",t_ExtractAll[[#This Row],[PlantAmountAccepted]]*$BD$2,IF(t_ExtractAll[[#This Row],[Currency2]]="USD",t_ExtractAll[[#This Row],[PlantAmountAccepted]]*$BD$3,IF(t_ExtractAll[[#This Row],[Currency2]]="MXN",t_ExtractAll[[#This Row],[PlantAmountAccepted]]*$BD$4,t_ExtractAll[[#This Row],[PlantAmountAccepted]])))</f>
        <v>403.04089699999997</v>
      </c>
      <c r="AX486" s="20">
        <f>IF(t_ExtractAll[[#This Row],[IMD_Currency]]="GBP",t_ExtractAll[[#This Row],[Amount Accepted (ABII)]]*$BD$2,IF(t_ExtractAll[[#This Row],[IMD_Currency]]="USD",t_ExtractAll[[#This Row],[Amount Accepted (ABII)]]*$BD$3,t_ExtractAll[[#This Row],[Amount Accepted (ABII)]]))</f>
        <v>440.53</v>
      </c>
      <c r="AY486" s="20">
        <f>IF((t_ExtractAll[[#This Row],[Amount Accepted ABII '[EUR']]]-t_ExtractAll[[#This Row],[Amount Accepted Plant '[EUR']]])&lt;0,0,t_ExtractAll[[#This Row],[Amount Accepted ABII '[EUR']]]-t_ExtractAll[[#This Row],[Amount Accepted Plant '[EUR']]])</f>
        <v>37.489103</v>
      </c>
      <c r="AZ4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487" spans="1:52" ht="14.25" hidden="1" customHeight="1" x14ac:dyDescent="0.25">
      <c r="A487" t="s">
        <v>2748</v>
      </c>
      <c r="B487" s="16">
        <v>42503</v>
      </c>
      <c r="C487" s="16">
        <v>42650</v>
      </c>
      <c r="D487" s="16">
        <v>42650</v>
      </c>
      <c r="E487">
        <v>2016446</v>
      </c>
      <c r="F487" t="s">
        <v>64</v>
      </c>
      <c r="G487" t="s">
        <v>487</v>
      </c>
      <c r="H487" t="s">
        <v>451</v>
      </c>
      <c r="I487" t="s">
        <v>488</v>
      </c>
      <c r="J487" t="s">
        <v>118</v>
      </c>
      <c r="K487" t="s">
        <v>69</v>
      </c>
      <c r="L487" t="s">
        <v>70</v>
      </c>
      <c r="N487" t="s">
        <v>71</v>
      </c>
      <c r="O487" t="s">
        <v>361</v>
      </c>
      <c r="P487" s="3" t="s">
        <v>2749</v>
      </c>
      <c r="Q487">
        <v>8383088</v>
      </c>
      <c r="R487" t="s">
        <v>2750</v>
      </c>
      <c r="S487">
        <v>80360729</v>
      </c>
      <c r="T487" t="s">
        <v>2751</v>
      </c>
      <c r="U487" t="s">
        <v>261</v>
      </c>
      <c r="V487" t="s">
        <v>117</v>
      </c>
      <c r="W487">
        <v>52983</v>
      </c>
      <c r="X487" t="s">
        <v>494</v>
      </c>
      <c r="Y487">
        <v>1841</v>
      </c>
      <c r="Z487">
        <v>154.64400000000001</v>
      </c>
      <c r="AB487" t="s">
        <v>79</v>
      </c>
      <c r="AC487" t="s">
        <v>80</v>
      </c>
      <c r="AD487" t="s">
        <v>2752</v>
      </c>
      <c r="AE487" s="3"/>
      <c r="AF487" s="3"/>
      <c r="AG487">
        <v>2280.1</v>
      </c>
      <c r="AH487" t="s">
        <v>82</v>
      </c>
      <c r="AI487" s="18">
        <v>0</v>
      </c>
      <c r="AJ487">
        <v>2280.1</v>
      </c>
      <c r="AK487">
        <v>2280.1</v>
      </c>
      <c r="AL487">
        <v>2280.1</v>
      </c>
      <c r="AM487" s="19" t="s">
        <v>82</v>
      </c>
      <c r="AN487">
        <v>0</v>
      </c>
      <c r="AO487">
        <v>0</v>
      </c>
      <c r="AP487">
        <v>0</v>
      </c>
      <c r="AQ487">
        <v>0</v>
      </c>
      <c r="AR487" s="19" t="s">
        <v>82</v>
      </c>
      <c r="AS487">
        <v>2280.1</v>
      </c>
      <c r="AT487" s="20">
        <f>IF(t_ExtractAll[[#This Row],[Currency]]="GBP",t_ExtractAll[[#This Row],[Claimed Amount]]*$BD$2,IF(t_ExtractAll[[#This Row],[Currency]]="USD",t_ExtractAll[[#This Row],[Claimed Amount]]*$BD$3,IF(t_ExtractAll[[#This Row],[Currency]]="MXN",t_ExtractAll[[#This Row],[Claimed Amount]]*$BD$4,t_ExtractAll[[#This Row],[Claimed Amount]])))</f>
        <v>2280.1</v>
      </c>
      <c r="AU487" s="20">
        <f>IF(t_ExtractAll[[#This Row],[Currency2]]="GBP",t_ExtractAll[[#This Row],[Accruals Plant]]*$BD$2,IF(t_ExtractAll[[#This Row],[Currency2]]="USD",t_ExtractAll[[#This Row],[Accruals Plant]]*$BD$3,IF(t_ExtractAll[[#This Row],[Currency2]]="MXN",t_ExtractAll[[#This Row],[Accruals Plant]]*$BD$4,t_ExtractAll[[#This Row],[Accruals Plant]])))</f>
        <v>0</v>
      </c>
      <c r="AV487" s="20">
        <f>IF(t_ExtractAll[[#This Row],[IMD_Currency]]="GBP",t_ExtractAll[[#This Row],[Accruals ABII]]*$BD$2,IF(t_ExtractAll[[#This Row],[IMD_Currency]]="USD",t_ExtractAll[[#This Row],[Accruals ABII]]*$BD$3,t_ExtractAll[[#This Row],[Accruals ABII]]))</f>
        <v>2280.1</v>
      </c>
      <c r="AW4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7" s="20">
        <f>IF(t_ExtractAll[[#This Row],[IMD_Currency]]="GBP",t_ExtractAll[[#This Row],[Amount Accepted (ABII)]]*$BD$2,IF(t_ExtractAll[[#This Row],[IMD_Currency]]="USD",t_ExtractAll[[#This Row],[Amount Accepted (ABII)]]*$BD$3,t_ExtractAll[[#This Row],[Amount Accepted (ABII)]]))</f>
        <v>2280.1</v>
      </c>
      <c r="AY487" s="20">
        <f>IF((t_ExtractAll[[#This Row],[Amount Accepted ABII '[EUR']]]-t_ExtractAll[[#This Row],[Amount Accepted Plant '[EUR']]])&lt;0,0,t_ExtractAll[[#This Row],[Amount Accepted ABII '[EUR']]]-t_ExtractAll[[#This Row],[Amount Accepted Plant '[EUR']]])</f>
        <v>2280.1</v>
      </c>
      <c r="AZ4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488" spans="1:52" ht="14.25" hidden="1" customHeight="1" x14ac:dyDescent="0.25">
      <c r="A488" t="s">
        <v>2753</v>
      </c>
      <c r="B488" s="16">
        <v>42503</v>
      </c>
      <c r="C488" s="16">
        <v>42563</v>
      </c>
      <c r="D488" s="16">
        <v>42563</v>
      </c>
      <c r="E488">
        <v>2016447</v>
      </c>
      <c r="F488" t="s">
        <v>64</v>
      </c>
      <c r="G488" t="s">
        <v>266</v>
      </c>
      <c r="I488" t="s">
        <v>258</v>
      </c>
      <c r="J488" t="s">
        <v>68</v>
      </c>
      <c r="K488" t="s">
        <v>69</v>
      </c>
      <c r="L488" t="s">
        <v>119</v>
      </c>
      <c r="M488" t="s">
        <v>2621</v>
      </c>
      <c r="N488" t="s">
        <v>90</v>
      </c>
      <c r="O488" t="s">
        <v>121</v>
      </c>
      <c r="P488" t="s">
        <v>2754</v>
      </c>
      <c r="Q488">
        <v>8475666</v>
      </c>
      <c r="R488" t="s">
        <v>2755</v>
      </c>
      <c r="S488">
        <v>80381321</v>
      </c>
      <c r="U488" t="s">
        <v>269</v>
      </c>
      <c r="V488" t="s">
        <v>117</v>
      </c>
      <c r="W488">
        <v>52684</v>
      </c>
      <c r="X488" t="s">
        <v>2756</v>
      </c>
      <c r="Y488" t="s">
        <v>350</v>
      </c>
      <c r="Z488">
        <v>7.1040000000000006E-2</v>
      </c>
      <c r="AB488" t="s">
        <v>79</v>
      </c>
      <c r="AC488" t="s">
        <v>127</v>
      </c>
      <c r="AD488" t="s">
        <v>2757</v>
      </c>
      <c r="AE488" s="3"/>
      <c r="AF488" s="3"/>
      <c r="AG488">
        <v>15.03</v>
      </c>
      <c r="AH488" t="s">
        <v>100</v>
      </c>
      <c r="AI488" s="18">
        <v>0</v>
      </c>
      <c r="AJ488">
        <v>0</v>
      </c>
      <c r="AK488">
        <v>0</v>
      </c>
      <c r="AL488">
        <v>0</v>
      </c>
      <c r="AM488" s="19" t="s">
        <v>82</v>
      </c>
      <c r="AN488">
        <v>5.65</v>
      </c>
      <c r="AO488">
        <v>0</v>
      </c>
      <c r="AP488">
        <v>5.65</v>
      </c>
      <c r="AQ488">
        <v>5.65</v>
      </c>
      <c r="AR488" s="19" t="s">
        <v>100</v>
      </c>
      <c r="AS488">
        <v>0</v>
      </c>
      <c r="AT488" s="20">
        <f>IF(t_ExtractAll[[#This Row],[Currency]]="GBP",t_ExtractAll[[#This Row],[Claimed Amount]]*$BD$2,IF(t_ExtractAll[[#This Row],[Currency]]="USD",t_ExtractAll[[#This Row],[Claimed Amount]]*$BD$3,IF(t_ExtractAll[[#This Row],[Currency]]="MXN",t_ExtractAll[[#This Row],[Claimed Amount]]*$BD$4,t_ExtractAll[[#This Row],[Claimed Amount]])))</f>
        <v>13.750947</v>
      </c>
      <c r="AU488" s="20">
        <f>IF(t_ExtractAll[[#This Row],[Currency2]]="GBP",t_ExtractAll[[#This Row],[Accruals Plant]]*$BD$2,IF(t_ExtractAll[[#This Row],[Currency2]]="USD",t_ExtractAll[[#This Row],[Accruals Plant]]*$BD$3,IF(t_ExtractAll[[#This Row],[Currency2]]="MXN",t_ExtractAll[[#This Row],[Accruals Plant]]*$BD$4,t_ExtractAll[[#This Row],[Accruals Plant]])))</f>
        <v>5.1691850000000006</v>
      </c>
      <c r="AV488" s="20">
        <f>IF(t_ExtractAll[[#This Row],[IMD_Currency]]="GBP",t_ExtractAll[[#This Row],[Accruals ABII]]*$BD$2,IF(t_ExtractAll[[#This Row],[IMD_Currency]]="USD",t_ExtractAll[[#This Row],[Accruals ABII]]*$BD$3,t_ExtractAll[[#This Row],[Accruals ABII]]))</f>
        <v>0</v>
      </c>
      <c r="AW488" s="20">
        <f>IF(t_ExtractAll[[#This Row],[Currency2]]="GBP",t_ExtractAll[[#This Row],[PlantAmountAccepted]]*$BD$2,IF(t_ExtractAll[[#This Row],[Currency2]]="USD",t_ExtractAll[[#This Row],[PlantAmountAccepted]]*$BD$3,IF(t_ExtractAll[[#This Row],[Currency2]]="MXN",t_ExtractAll[[#This Row],[PlantAmountAccepted]]*$BD$4,t_ExtractAll[[#This Row],[PlantAmountAccepted]])))</f>
        <v>5.1691850000000006</v>
      </c>
      <c r="AX488" s="20">
        <f>IF(t_ExtractAll[[#This Row],[IMD_Currency]]="GBP",t_ExtractAll[[#This Row],[Amount Accepted (ABII)]]*$BD$2,IF(t_ExtractAll[[#This Row],[IMD_Currency]]="USD",t_ExtractAll[[#This Row],[Amount Accepted (ABII)]]*$BD$3,t_ExtractAll[[#This Row],[Amount Accepted (ABII)]]))</f>
        <v>0</v>
      </c>
      <c r="AY488" s="20">
        <f>IF((t_ExtractAll[[#This Row],[Amount Accepted ABII '[EUR']]]-t_ExtractAll[[#This Row],[Amount Accepted Plant '[EUR']]])&lt;0,0,t_ExtractAll[[#This Row],[Amount Accepted ABII '[EUR']]]-t_ExtractAll[[#This Row],[Amount Accepted Plant '[EUR']]])</f>
        <v>0</v>
      </c>
      <c r="AZ4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89" spans="1:52" ht="14.25" hidden="1" customHeight="1" x14ac:dyDescent="0.25">
      <c r="A489" t="s">
        <v>807</v>
      </c>
      <c r="B489" s="16">
        <v>42482</v>
      </c>
      <c r="C489" s="16">
        <v>42499</v>
      </c>
      <c r="D489" s="16">
        <v>42499</v>
      </c>
      <c r="E489">
        <v>2016443</v>
      </c>
      <c r="F489" t="s">
        <v>64</v>
      </c>
      <c r="G489" t="s">
        <v>615</v>
      </c>
      <c r="H489" t="s">
        <v>273</v>
      </c>
      <c r="I489" t="s">
        <v>616</v>
      </c>
      <c r="J489" t="s">
        <v>118</v>
      </c>
      <c r="K489" t="s">
        <v>88</v>
      </c>
      <c r="L489" t="s">
        <v>225</v>
      </c>
      <c r="N489" t="s">
        <v>90</v>
      </c>
      <c r="O489" t="s">
        <v>331</v>
      </c>
      <c r="P489" s="3" t="s">
        <v>2399</v>
      </c>
      <c r="Q489">
        <v>8474295</v>
      </c>
      <c r="R489">
        <v>20160315</v>
      </c>
      <c r="S489">
        <v>80389685</v>
      </c>
      <c r="U489" t="s">
        <v>182</v>
      </c>
      <c r="V489" t="s">
        <v>109</v>
      </c>
      <c r="W489">
        <v>48710</v>
      </c>
      <c r="X489" t="s">
        <v>378</v>
      </c>
      <c r="Y489" t="s">
        <v>1283</v>
      </c>
      <c r="Z489">
        <v>11.4048</v>
      </c>
      <c r="AB489" t="s">
        <v>79</v>
      </c>
      <c r="AC489" t="s">
        <v>127</v>
      </c>
      <c r="AD489" t="s">
        <v>2758</v>
      </c>
      <c r="AE489" s="3"/>
      <c r="AF489" s="3"/>
      <c r="AG489">
        <v>0</v>
      </c>
      <c r="AH489" t="s">
        <v>82</v>
      </c>
      <c r="AI489" s="18">
        <v>0</v>
      </c>
      <c r="AJ489">
        <v>0</v>
      </c>
      <c r="AK489">
        <v>0</v>
      </c>
      <c r="AM489" s="19" t="s">
        <v>82</v>
      </c>
      <c r="AN489">
        <v>0</v>
      </c>
      <c r="AO489">
        <v>0</v>
      </c>
      <c r="AP489">
        <v>0</v>
      </c>
      <c r="AR489" s="19" t="s">
        <v>82</v>
      </c>
      <c r="AS489">
        <v>0</v>
      </c>
      <c r="AT489" s="20">
        <f>IF(t_ExtractAll[[#This Row],[Currency]]="GBP",t_ExtractAll[[#This Row],[Claimed Amount]]*$BD$2,IF(t_ExtractAll[[#This Row],[Currency]]="USD",t_ExtractAll[[#This Row],[Claimed Amount]]*$BD$3,IF(t_ExtractAll[[#This Row],[Currency]]="MXN",t_ExtractAll[[#This Row],[Claimed Amount]]*$BD$4,t_ExtractAll[[#This Row],[Claimed Amount]])))</f>
        <v>0</v>
      </c>
      <c r="AU489" s="20">
        <f>IF(t_ExtractAll[[#This Row],[Currency2]]="GBP",t_ExtractAll[[#This Row],[Accruals Plant]]*$BD$2,IF(t_ExtractAll[[#This Row],[Currency2]]="USD",t_ExtractAll[[#This Row],[Accruals Plant]]*$BD$3,IF(t_ExtractAll[[#This Row],[Currency2]]="MXN",t_ExtractAll[[#This Row],[Accruals Plant]]*$BD$4,t_ExtractAll[[#This Row],[Accruals Plant]])))</f>
        <v>0</v>
      </c>
      <c r="AV489" s="20">
        <f>IF(t_ExtractAll[[#This Row],[IMD_Currency]]="GBP",t_ExtractAll[[#This Row],[Accruals ABII]]*$BD$2,IF(t_ExtractAll[[#This Row],[IMD_Currency]]="USD",t_ExtractAll[[#This Row],[Accruals ABII]]*$BD$3,t_ExtractAll[[#This Row],[Accruals ABII]]))</f>
        <v>0</v>
      </c>
      <c r="AW4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89" s="20">
        <f>IF(t_ExtractAll[[#This Row],[IMD_Currency]]="GBP",t_ExtractAll[[#This Row],[Amount Accepted (ABII)]]*$BD$2,IF(t_ExtractAll[[#This Row],[IMD_Currency]]="USD",t_ExtractAll[[#This Row],[Amount Accepted (ABII)]]*$BD$3,t_ExtractAll[[#This Row],[Amount Accepted (ABII)]]))</f>
        <v>0</v>
      </c>
      <c r="AY489" s="20">
        <f>IF((t_ExtractAll[[#This Row],[Amount Accepted ABII '[EUR']]]-t_ExtractAll[[#This Row],[Amount Accepted Plant '[EUR']]])&lt;0,0,t_ExtractAll[[#This Row],[Amount Accepted ABII '[EUR']]]-t_ExtractAll[[#This Row],[Amount Accepted Plant '[EUR']]])</f>
        <v>0</v>
      </c>
      <c r="AZ4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90" spans="1:52" ht="14.25" hidden="1" customHeight="1" x14ac:dyDescent="0.25">
      <c r="A490" t="s">
        <v>2759</v>
      </c>
      <c r="B490" s="16">
        <v>42506</v>
      </c>
      <c r="C490" s="16">
        <v>42535</v>
      </c>
      <c r="D490" s="16">
        <v>42535</v>
      </c>
      <c r="E490">
        <v>2016455</v>
      </c>
      <c r="F490" t="s">
        <v>64</v>
      </c>
      <c r="G490" t="s">
        <v>575</v>
      </c>
      <c r="H490" t="s">
        <v>576</v>
      </c>
      <c r="I490" t="s">
        <v>577</v>
      </c>
      <c r="J490" t="s">
        <v>118</v>
      </c>
      <c r="K490" t="s">
        <v>69</v>
      </c>
      <c r="L490" t="s">
        <v>546</v>
      </c>
      <c r="N490" t="s">
        <v>90</v>
      </c>
      <c r="O490" t="s">
        <v>91</v>
      </c>
      <c r="P490" t="s">
        <v>1661</v>
      </c>
      <c r="Q490">
        <v>8374263</v>
      </c>
      <c r="R490" t="s">
        <v>2760</v>
      </c>
      <c r="S490">
        <v>80372997</v>
      </c>
      <c r="T490" t="s">
        <v>2761</v>
      </c>
      <c r="U490" t="s">
        <v>75</v>
      </c>
      <c r="V490" t="s">
        <v>76</v>
      </c>
      <c r="W490">
        <v>52308</v>
      </c>
      <c r="X490" t="s">
        <v>580</v>
      </c>
      <c r="Y490" t="s">
        <v>1213</v>
      </c>
      <c r="Z490">
        <v>1.0224</v>
      </c>
      <c r="AB490" t="s">
        <v>97</v>
      </c>
      <c r="AC490" t="s">
        <v>98</v>
      </c>
      <c r="AD490" t="s">
        <v>2762</v>
      </c>
      <c r="AE490" s="3"/>
      <c r="AF490" s="3"/>
      <c r="AG490">
        <v>132.84</v>
      </c>
      <c r="AH490" t="s">
        <v>82</v>
      </c>
      <c r="AI490" s="18">
        <v>132.84</v>
      </c>
      <c r="AJ490">
        <v>0</v>
      </c>
      <c r="AK490">
        <v>132.84</v>
      </c>
      <c r="AL490">
        <v>132.84</v>
      </c>
      <c r="AM490" s="19" t="s">
        <v>82</v>
      </c>
      <c r="AN490">
        <v>0</v>
      </c>
      <c r="AO490">
        <v>0</v>
      </c>
      <c r="AP490">
        <v>0</v>
      </c>
      <c r="AQ490">
        <v>0</v>
      </c>
      <c r="AR490" s="19" t="s">
        <v>82</v>
      </c>
      <c r="AS490">
        <v>0</v>
      </c>
      <c r="AT490" s="20">
        <f>IF(t_ExtractAll[[#This Row],[Currency]]="GBP",t_ExtractAll[[#This Row],[Claimed Amount]]*$BD$2,IF(t_ExtractAll[[#This Row],[Currency]]="USD",t_ExtractAll[[#This Row],[Claimed Amount]]*$BD$3,IF(t_ExtractAll[[#This Row],[Currency]]="MXN",t_ExtractAll[[#This Row],[Claimed Amount]]*$BD$4,t_ExtractAll[[#This Row],[Claimed Amount]])))</f>
        <v>132.84</v>
      </c>
      <c r="AU490" s="20">
        <f>IF(t_ExtractAll[[#This Row],[Currency2]]="GBP",t_ExtractAll[[#This Row],[Accruals Plant]]*$BD$2,IF(t_ExtractAll[[#This Row],[Currency2]]="USD",t_ExtractAll[[#This Row],[Accruals Plant]]*$BD$3,IF(t_ExtractAll[[#This Row],[Currency2]]="MXN",t_ExtractAll[[#This Row],[Accruals Plant]]*$BD$4,t_ExtractAll[[#This Row],[Accruals Plant]])))</f>
        <v>0</v>
      </c>
      <c r="AV490" s="20">
        <f>IF(t_ExtractAll[[#This Row],[IMD_Currency]]="GBP",t_ExtractAll[[#This Row],[Accruals ABII]]*$BD$2,IF(t_ExtractAll[[#This Row],[IMD_Currency]]="USD",t_ExtractAll[[#This Row],[Accruals ABII]]*$BD$3,t_ExtractAll[[#This Row],[Accruals ABII]]))</f>
        <v>132.84</v>
      </c>
      <c r="AW4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0" s="20">
        <f>IF(t_ExtractAll[[#This Row],[IMD_Currency]]="GBP",t_ExtractAll[[#This Row],[Amount Accepted (ABII)]]*$BD$2,IF(t_ExtractAll[[#This Row],[IMD_Currency]]="USD",t_ExtractAll[[#This Row],[Amount Accepted (ABII)]]*$BD$3,t_ExtractAll[[#This Row],[Amount Accepted (ABII)]]))</f>
        <v>132.84</v>
      </c>
      <c r="AY490" s="20">
        <f>IF((t_ExtractAll[[#This Row],[Amount Accepted ABII '[EUR']]]-t_ExtractAll[[#This Row],[Amount Accepted Plant '[EUR']]])&lt;0,0,t_ExtractAll[[#This Row],[Amount Accepted ABII '[EUR']]]-t_ExtractAll[[#This Row],[Amount Accepted Plant '[EUR']]])</f>
        <v>132.84</v>
      </c>
      <c r="AZ4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491" spans="1:52" ht="14.25" hidden="1" customHeight="1" x14ac:dyDescent="0.25">
      <c r="A491" t="s">
        <v>2763</v>
      </c>
      <c r="B491" s="16">
        <v>42506</v>
      </c>
      <c r="C491" s="16">
        <v>42633</v>
      </c>
      <c r="D491" s="16">
        <v>42635</v>
      </c>
      <c r="E491">
        <v>2016454</v>
      </c>
      <c r="F491" t="s">
        <v>64</v>
      </c>
      <c r="G491" t="s">
        <v>1318</v>
      </c>
      <c r="H491" t="s">
        <v>287</v>
      </c>
      <c r="I491" t="s">
        <v>1319</v>
      </c>
      <c r="J491" t="s">
        <v>118</v>
      </c>
      <c r="K491" t="s">
        <v>69</v>
      </c>
      <c r="L491" t="s">
        <v>2666</v>
      </c>
      <c r="N491" t="s">
        <v>90</v>
      </c>
      <c r="O491" t="s">
        <v>91</v>
      </c>
      <c r="P491" t="s">
        <v>2764</v>
      </c>
      <c r="Q491">
        <v>8198150</v>
      </c>
      <c r="R491" t="s">
        <v>2765</v>
      </c>
      <c r="U491" t="s">
        <v>182</v>
      </c>
      <c r="V491" t="s">
        <v>145</v>
      </c>
      <c r="W491">
        <v>48428</v>
      </c>
      <c r="X491" t="s">
        <v>1515</v>
      </c>
      <c r="Y491" t="s">
        <v>2766</v>
      </c>
      <c r="Z491">
        <v>148.26240000000001</v>
      </c>
      <c r="AB491" t="s">
        <v>97</v>
      </c>
      <c r="AC491" t="s">
        <v>98</v>
      </c>
      <c r="AD491" t="s">
        <v>2767</v>
      </c>
      <c r="AE491" s="3"/>
      <c r="AF491" s="3"/>
      <c r="AG491">
        <v>31880.16</v>
      </c>
      <c r="AH491" t="s">
        <v>82</v>
      </c>
      <c r="AI491" s="18">
        <v>22894.560000000001</v>
      </c>
      <c r="AJ491">
        <v>8985.6</v>
      </c>
      <c r="AK491">
        <v>31880.16</v>
      </c>
      <c r="AL491">
        <v>31880.16</v>
      </c>
      <c r="AM491" s="19" t="s">
        <v>82</v>
      </c>
      <c r="AN491">
        <v>14208.48</v>
      </c>
      <c r="AO491">
        <v>8985.6</v>
      </c>
      <c r="AP491">
        <v>23194.080000000002</v>
      </c>
      <c r="AQ491">
        <v>23194.080000000002</v>
      </c>
      <c r="AR491" s="19" t="s">
        <v>82</v>
      </c>
      <c r="AS491">
        <v>0</v>
      </c>
      <c r="AT491" s="20">
        <f>IF(t_ExtractAll[[#This Row],[Currency]]="GBP",t_ExtractAll[[#This Row],[Claimed Amount]]*$BD$2,IF(t_ExtractAll[[#This Row],[Currency]]="USD",t_ExtractAll[[#This Row],[Claimed Amount]]*$BD$3,IF(t_ExtractAll[[#This Row],[Currency]]="MXN",t_ExtractAll[[#This Row],[Claimed Amount]]*$BD$4,t_ExtractAll[[#This Row],[Claimed Amount]])))</f>
        <v>31880.16</v>
      </c>
      <c r="AU491" s="20">
        <f>IF(t_ExtractAll[[#This Row],[Currency2]]="GBP",t_ExtractAll[[#This Row],[Accruals Plant]]*$BD$2,IF(t_ExtractAll[[#This Row],[Currency2]]="USD",t_ExtractAll[[#This Row],[Accruals Plant]]*$BD$3,IF(t_ExtractAll[[#This Row],[Currency2]]="MXN",t_ExtractAll[[#This Row],[Accruals Plant]]*$BD$4,t_ExtractAll[[#This Row],[Accruals Plant]])))</f>
        <v>23194.080000000002</v>
      </c>
      <c r="AV491" s="20">
        <f>IF(t_ExtractAll[[#This Row],[IMD_Currency]]="GBP",t_ExtractAll[[#This Row],[Accruals ABII]]*$BD$2,IF(t_ExtractAll[[#This Row],[IMD_Currency]]="USD",t_ExtractAll[[#This Row],[Accruals ABII]]*$BD$3,t_ExtractAll[[#This Row],[Accruals ABII]]))</f>
        <v>31880.16</v>
      </c>
      <c r="AW491" s="20">
        <f>IF(t_ExtractAll[[#This Row],[Currency2]]="GBP",t_ExtractAll[[#This Row],[PlantAmountAccepted]]*$BD$2,IF(t_ExtractAll[[#This Row],[Currency2]]="USD",t_ExtractAll[[#This Row],[PlantAmountAccepted]]*$BD$3,IF(t_ExtractAll[[#This Row],[Currency2]]="MXN",t_ExtractAll[[#This Row],[PlantAmountAccepted]]*$BD$4,t_ExtractAll[[#This Row],[PlantAmountAccepted]])))</f>
        <v>23194.080000000002</v>
      </c>
      <c r="AX491" s="20">
        <f>IF(t_ExtractAll[[#This Row],[IMD_Currency]]="GBP",t_ExtractAll[[#This Row],[Amount Accepted (ABII)]]*$BD$2,IF(t_ExtractAll[[#This Row],[IMD_Currency]]="USD",t_ExtractAll[[#This Row],[Amount Accepted (ABII)]]*$BD$3,t_ExtractAll[[#This Row],[Amount Accepted (ABII)]]))</f>
        <v>31880.16</v>
      </c>
      <c r="AY491" s="20">
        <f>IF((t_ExtractAll[[#This Row],[Amount Accepted ABII '[EUR']]]-t_ExtractAll[[#This Row],[Amount Accepted Plant '[EUR']]])&lt;0,0,t_ExtractAll[[#This Row],[Amount Accepted ABII '[EUR']]]-t_ExtractAll[[#This Row],[Amount Accepted Plant '[EUR']]])</f>
        <v>8686.0799999999981</v>
      </c>
      <c r="AZ4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492" spans="1:52" ht="14.25" hidden="1" customHeight="1" x14ac:dyDescent="0.25">
      <c r="A492" t="s">
        <v>2768</v>
      </c>
      <c r="B492" s="16">
        <v>42503</v>
      </c>
      <c r="C492" s="16">
        <v>42563</v>
      </c>
      <c r="D492" s="16">
        <v>42563</v>
      </c>
      <c r="E492">
        <v>2016449</v>
      </c>
      <c r="F492" t="s">
        <v>64</v>
      </c>
      <c r="G492" t="s">
        <v>174</v>
      </c>
      <c r="H492" t="s">
        <v>86</v>
      </c>
      <c r="I492" t="s">
        <v>175</v>
      </c>
      <c r="J492" t="s">
        <v>68</v>
      </c>
      <c r="K492" t="s">
        <v>88</v>
      </c>
      <c r="L492" t="s">
        <v>119</v>
      </c>
      <c r="N492" t="s">
        <v>90</v>
      </c>
      <c r="O492" t="s">
        <v>444</v>
      </c>
      <c r="P492" s="3" t="s">
        <v>2769</v>
      </c>
      <c r="Q492" t="s">
        <v>2770</v>
      </c>
      <c r="R492" t="s">
        <v>2770</v>
      </c>
      <c r="U492" t="s">
        <v>2377</v>
      </c>
      <c r="V492" t="s">
        <v>117</v>
      </c>
      <c r="Y492" t="s">
        <v>2771</v>
      </c>
      <c r="Z492">
        <v>155.7456</v>
      </c>
      <c r="AB492" t="s">
        <v>79</v>
      </c>
      <c r="AC492" t="s">
        <v>127</v>
      </c>
      <c r="AE492" s="3"/>
      <c r="AF492" s="3"/>
      <c r="AG492">
        <v>0</v>
      </c>
      <c r="AH492" t="s">
        <v>82</v>
      </c>
      <c r="AI492" s="18">
        <v>0</v>
      </c>
      <c r="AJ492">
        <v>0</v>
      </c>
      <c r="AK492">
        <v>0</v>
      </c>
      <c r="AM492" s="19" t="s">
        <v>82</v>
      </c>
      <c r="AN492">
        <v>0</v>
      </c>
      <c r="AO492">
        <v>0</v>
      </c>
      <c r="AP492">
        <v>0</v>
      </c>
      <c r="AR492" s="19" t="s">
        <v>82</v>
      </c>
      <c r="AS492">
        <v>0</v>
      </c>
      <c r="AT492" s="20">
        <f>IF(t_ExtractAll[[#This Row],[Currency]]="GBP",t_ExtractAll[[#This Row],[Claimed Amount]]*$BD$2,IF(t_ExtractAll[[#This Row],[Currency]]="USD",t_ExtractAll[[#This Row],[Claimed Amount]]*$BD$3,IF(t_ExtractAll[[#This Row],[Currency]]="MXN",t_ExtractAll[[#This Row],[Claimed Amount]]*$BD$4,t_ExtractAll[[#This Row],[Claimed Amount]])))</f>
        <v>0</v>
      </c>
      <c r="AU492" s="20">
        <f>IF(t_ExtractAll[[#This Row],[Currency2]]="GBP",t_ExtractAll[[#This Row],[Accruals Plant]]*$BD$2,IF(t_ExtractAll[[#This Row],[Currency2]]="USD",t_ExtractAll[[#This Row],[Accruals Plant]]*$BD$3,IF(t_ExtractAll[[#This Row],[Currency2]]="MXN",t_ExtractAll[[#This Row],[Accruals Plant]]*$BD$4,t_ExtractAll[[#This Row],[Accruals Plant]])))</f>
        <v>0</v>
      </c>
      <c r="AV492" s="20">
        <f>IF(t_ExtractAll[[#This Row],[IMD_Currency]]="GBP",t_ExtractAll[[#This Row],[Accruals ABII]]*$BD$2,IF(t_ExtractAll[[#This Row],[IMD_Currency]]="USD",t_ExtractAll[[#This Row],[Accruals ABII]]*$BD$3,t_ExtractAll[[#This Row],[Accruals ABII]]))</f>
        <v>0</v>
      </c>
      <c r="AW4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2" s="20">
        <f>IF(t_ExtractAll[[#This Row],[IMD_Currency]]="GBP",t_ExtractAll[[#This Row],[Amount Accepted (ABII)]]*$BD$2,IF(t_ExtractAll[[#This Row],[IMD_Currency]]="USD",t_ExtractAll[[#This Row],[Amount Accepted (ABII)]]*$BD$3,t_ExtractAll[[#This Row],[Amount Accepted (ABII)]]))</f>
        <v>0</v>
      </c>
      <c r="AY492" s="20">
        <f>IF((t_ExtractAll[[#This Row],[Amount Accepted ABII '[EUR']]]-t_ExtractAll[[#This Row],[Amount Accepted Plant '[EUR']]])&lt;0,0,t_ExtractAll[[#This Row],[Amount Accepted ABII '[EUR']]]-t_ExtractAll[[#This Row],[Amount Accepted Plant '[EUR']]])</f>
        <v>0</v>
      </c>
      <c r="AZ4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93" spans="1:52" ht="14.25" hidden="1" customHeight="1" x14ac:dyDescent="0.25">
      <c r="A493" t="s">
        <v>2772</v>
      </c>
      <c r="B493" s="16">
        <v>42506</v>
      </c>
      <c r="C493" s="16">
        <v>42506</v>
      </c>
      <c r="D493" s="16">
        <v>42506</v>
      </c>
      <c r="E493">
        <v>2016456</v>
      </c>
      <c r="F493" t="s">
        <v>64</v>
      </c>
      <c r="G493" t="s">
        <v>649</v>
      </c>
      <c r="H493" t="s">
        <v>576</v>
      </c>
      <c r="I493" t="s">
        <v>650</v>
      </c>
      <c r="J493" t="s">
        <v>118</v>
      </c>
      <c r="K493" t="s">
        <v>69</v>
      </c>
      <c r="L493" t="s">
        <v>70</v>
      </c>
      <c r="N493" t="s">
        <v>71</v>
      </c>
      <c r="O493" t="s">
        <v>361</v>
      </c>
      <c r="P493" t="s">
        <v>2773</v>
      </c>
      <c r="Q493">
        <v>8746269</v>
      </c>
      <c r="S493">
        <v>80414585</v>
      </c>
      <c r="T493" t="s">
        <v>2774</v>
      </c>
      <c r="U493" t="s">
        <v>75</v>
      </c>
      <c r="V493" t="s">
        <v>76</v>
      </c>
      <c r="W493">
        <v>52536</v>
      </c>
      <c r="X493" t="s">
        <v>653</v>
      </c>
      <c r="Y493" t="s">
        <v>78</v>
      </c>
      <c r="Z493">
        <v>0</v>
      </c>
      <c r="AB493" t="s">
        <v>79</v>
      </c>
      <c r="AC493" t="s">
        <v>80</v>
      </c>
      <c r="AD493" s="3" t="s">
        <v>2775</v>
      </c>
      <c r="AE493" s="3"/>
      <c r="AF493" s="3"/>
      <c r="AG493">
        <v>0</v>
      </c>
      <c r="AH493" t="s">
        <v>82</v>
      </c>
      <c r="AI493" s="18">
        <v>0</v>
      </c>
      <c r="AJ493">
        <v>0</v>
      </c>
      <c r="AK493">
        <v>0</v>
      </c>
      <c r="AL493">
        <v>0</v>
      </c>
      <c r="AM493" s="19" t="s">
        <v>82</v>
      </c>
      <c r="AN493">
        <v>0</v>
      </c>
      <c r="AO493">
        <v>0</v>
      </c>
      <c r="AP493">
        <v>0</v>
      </c>
      <c r="AQ493">
        <v>0</v>
      </c>
      <c r="AR493" s="19" t="s">
        <v>82</v>
      </c>
      <c r="AS493">
        <v>0</v>
      </c>
      <c r="AT493" s="20">
        <f>IF(t_ExtractAll[[#This Row],[Currency]]="GBP",t_ExtractAll[[#This Row],[Claimed Amount]]*$BD$2,IF(t_ExtractAll[[#This Row],[Currency]]="USD",t_ExtractAll[[#This Row],[Claimed Amount]]*$BD$3,IF(t_ExtractAll[[#This Row],[Currency]]="MXN",t_ExtractAll[[#This Row],[Claimed Amount]]*$BD$4,t_ExtractAll[[#This Row],[Claimed Amount]])))</f>
        <v>0</v>
      </c>
      <c r="AU493" s="20">
        <f>IF(t_ExtractAll[[#This Row],[Currency2]]="GBP",t_ExtractAll[[#This Row],[Accruals Plant]]*$BD$2,IF(t_ExtractAll[[#This Row],[Currency2]]="USD",t_ExtractAll[[#This Row],[Accruals Plant]]*$BD$3,IF(t_ExtractAll[[#This Row],[Currency2]]="MXN",t_ExtractAll[[#This Row],[Accruals Plant]]*$BD$4,t_ExtractAll[[#This Row],[Accruals Plant]])))</f>
        <v>0</v>
      </c>
      <c r="AV493" s="20">
        <f>IF(t_ExtractAll[[#This Row],[IMD_Currency]]="GBP",t_ExtractAll[[#This Row],[Accruals ABII]]*$BD$2,IF(t_ExtractAll[[#This Row],[IMD_Currency]]="USD",t_ExtractAll[[#This Row],[Accruals ABII]]*$BD$3,t_ExtractAll[[#This Row],[Accruals ABII]]))</f>
        <v>0</v>
      </c>
      <c r="AW4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3" s="20">
        <f>IF(t_ExtractAll[[#This Row],[IMD_Currency]]="GBP",t_ExtractAll[[#This Row],[Amount Accepted (ABII)]]*$BD$2,IF(t_ExtractAll[[#This Row],[IMD_Currency]]="USD",t_ExtractAll[[#This Row],[Amount Accepted (ABII)]]*$BD$3,t_ExtractAll[[#This Row],[Amount Accepted (ABII)]]))</f>
        <v>0</v>
      </c>
      <c r="AY493" s="20">
        <f>IF((t_ExtractAll[[#This Row],[Amount Accepted ABII '[EUR']]]-t_ExtractAll[[#This Row],[Amount Accepted Plant '[EUR']]])&lt;0,0,t_ExtractAll[[#This Row],[Amount Accepted ABII '[EUR']]]-t_ExtractAll[[#This Row],[Amount Accepted Plant '[EUR']]])</f>
        <v>0</v>
      </c>
      <c r="AZ4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94" spans="1:52" ht="14.25" hidden="1" customHeight="1" x14ac:dyDescent="0.25">
      <c r="A494" t="s">
        <v>2776</v>
      </c>
      <c r="B494" s="16">
        <v>42503</v>
      </c>
      <c r="C494" s="16">
        <v>42650</v>
      </c>
      <c r="D494" s="16">
        <v>42650</v>
      </c>
      <c r="E494">
        <v>2016448</v>
      </c>
      <c r="F494" t="s">
        <v>64</v>
      </c>
      <c r="G494" t="s">
        <v>487</v>
      </c>
      <c r="H494" t="s">
        <v>451</v>
      </c>
      <c r="I494" t="s">
        <v>488</v>
      </c>
      <c r="J494" t="s">
        <v>118</v>
      </c>
      <c r="K494" t="s">
        <v>69</v>
      </c>
      <c r="L494" t="s">
        <v>70</v>
      </c>
      <c r="N494" t="s">
        <v>71</v>
      </c>
      <c r="O494" t="s">
        <v>361</v>
      </c>
      <c r="P494" s="3" t="s">
        <v>2777</v>
      </c>
      <c r="Q494">
        <v>8383097</v>
      </c>
      <c r="R494" t="s">
        <v>2778</v>
      </c>
      <c r="S494">
        <v>80365890</v>
      </c>
      <c r="T494" t="s">
        <v>2779</v>
      </c>
      <c r="U494" t="s">
        <v>261</v>
      </c>
      <c r="V494" t="s">
        <v>117</v>
      </c>
      <c r="W494">
        <v>53004</v>
      </c>
      <c r="X494" t="s">
        <v>2780</v>
      </c>
      <c r="Y494" t="s">
        <v>2781</v>
      </c>
      <c r="Z494">
        <v>362.46528000000001</v>
      </c>
      <c r="AB494" t="s">
        <v>79</v>
      </c>
      <c r="AC494" t="s">
        <v>80</v>
      </c>
      <c r="AD494" s="3" t="s">
        <v>2782</v>
      </c>
      <c r="AE494" s="3"/>
      <c r="AF494" s="3"/>
      <c r="AG494">
        <v>12628.6</v>
      </c>
      <c r="AH494" t="s">
        <v>82</v>
      </c>
      <c r="AI494" s="18">
        <v>0</v>
      </c>
      <c r="AJ494">
        <v>12628.6</v>
      </c>
      <c r="AK494">
        <v>12628.6</v>
      </c>
      <c r="AL494">
        <v>12628.6</v>
      </c>
      <c r="AM494" s="19" t="s">
        <v>82</v>
      </c>
      <c r="AN494">
        <v>0</v>
      </c>
      <c r="AO494">
        <v>0</v>
      </c>
      <c r="AP494">
        <v>0</v>
      </c>
      <c r="AQ494">
        <v>0</v>
      </c>
      <c r="AR494" s="19" t="s">
        <v>82</v>
      </c>
      <c r="AS494">
        <v>12628.6</v>
      </c>
      <c r="AT494" s="20">
        <f>IF(t_ExtractAll[[#This Row],[Currency]]="GBP",t_ExtractAll[[#This Row],[Claimed Amount]]*$BD$2,IF(t_ExtractAll[[#This Row],[Currency]]="USD",t_ExtractAll[[#This Row],[Claimed Amount]]*$BD$3,IF(t_ExtractAll[[#This Row],[Currency]]="MXN",t_ExtractAll[[#This Row],[Claimed Amount]]*$BD$4,t_ExtractAll[[#This Row],[Claimed Amount]])))</f>
        <v>12628.6</v>
      </c>
      <c r="AU494" s="20">
        <f>IF(t_ExtractAll[[#This Row],[Currency2]]="GBP",t_ExtractAll[[#This Row],[Accruals Plant]]*$BD$2,IF(t_ExtractAll[[#This Row],[Currency2]]="USD",t_ExtractAll[[#This Row],[Accruals Plant]]*$BD$3,IF(t_ExtractAll[[#This Row],[Currency2]]="MXN",t_ExtractAll[[#This Row],[Accruals Plant]]*$BD$4,t_ExtractAll[[#This Row],[Accruals Plant]])))</f>
        <v>0</v>
      </c>
      <c r="AV494" s="20">
        <f>IF(t_ExtractAll[[#This Row],[IMD_Currency]]="GBP",t_ExtractAll[[#This Row],[Accruals ABII]]*$BD$2,IF(t_ExtractAll[[#This Row],[IMD_Currency]]="USD",t_ExtractAll[[#This Row],[Accruals ABII]]*$BD$3,t_ExtractAll[[#This Row],[Accruals ABII]]))</f>
        <v>12628.6</v>
      </c>
      <c r="AW4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4" s="20">
        <f>IF(t_ExtractAll[[#This Row],[IMD_Currency]]="GBP",t_ExtractAll[[#This Row],[Amount Accepted (ABII)]]*$BD$2,IF(t_ExtractAll[[#This Row],[IMD_Currency]]="USD",t_ExtractAll[[#This Row],[Amount Accepted (ABII)]]*$BD$3,t_ExtractAll[[#This Row],[Amount Accepted (ABII)]]))</f>
        <v>12628.6</v>
      </c>
      <c r="AY494" s="20">
        <f>IF((t_ExtractAll[[#This Row],[Amount Accepted ABII '[EUR']]]-t_ExtractAll[[#This Row],[Amount Accepted Plant '[EUR']]])&lt;0,0,t_ExtractAll[[#This Row],[Amount Accepted ABII '[EUR']]]-t_ExtractAll[[#This Row],[Amount Accepted Plant '[EUR']]])</f>
        <v>12628.6</v>
      </c>
      <c r="AZ4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495" spans="1:52" ht="14.25" hidden="1" customHeight="1" x14ac:dyDescent="0.25">
      <c r="A495" t="s">
        <v>2783</v>
      </c>
      <c r="B495" s="16">
        <v>42507</v>
      </c>
      <c r="C495" s="16">
        <v>42563</v>
      </c>
      <c r="D495" s="16">
        <v>42565</v>
      </c>
      <c r="E495">
        <v>2016450</v>
      </c>
      <c r="F495" t="s">
        <v>64</v>
      </c>
      <c r="G495" t="s">
        <v>487</v>
      </c>
      <c r="H495" t="s">
        <v>451</v>
      </c>
      <c r="I495" t="s">
        <v>488</v>
      </c>
      <c r="J495" t="s">
        <v>118</v>
      </c>
      <c r="K495" t="s">
        <v>69</v>
      </c>
      <c r="L495" t="s">
        <v>70</v>
      </c>
      <c r="N495" t="s">
        <v>71</v>
      </c>
      <c r="O495" t="s">
        <v>72</v>
      </c>
      <c r="P495" s="3" t="s">
        <v>2784</v>
      </c>
      <c r="Q495">
        <v>8383085</v>
      </c>
      <c r="R495" t="s">
        <v>2785</v>
      </c>
      <c r="S495">
        <v>80375793</v>
      </c>
      <c r="T495" t="s">
        <v>2786</v>
      </c>
      <c r="U495" t="s">
        <v>341</v>
      </c>
      <c r="V495" t="s">
        <v>145</v>
      </c>
      <c r="W495">
        <v>30603</v>
      </c>
      <c r="X495" t="s">
        <v>1290</v>
      </c>
      <c r="Y495" t="s">
        <v>2787</v>
      </c>
      <c r="Z495">
        <v>108.3456</v>
      </c>
      <c r="AB495" t="s">
        <v>79</v>
      </c>
      <c r="AC495" t="s">
        <v>80</v>
      </c>
      <c r="AD495" s="3" t="s">
        <v>2788</v>
      </c>
      <c r="AE495" s="3"/>
      <c r="AF495" s="3"/>
      <c r="AG495">
        <v>1911.78</v>
      </c>
      <c r="AH495" t="s">
        <v>82</v>
      </c>
      <c r="AI495" s="18">
        <v>0</v>
      </c>
      <c r="AJ495">
        <v>1911.78</v>
      </c>
      <c r="AK495">
        <v>1911.78</v>
      </c>
      <c r="AL495">
        <v>1911.78</v>
      </c>
      <c r="AM495" s="19" t="s">
        <v>82</v>
      </c>
      <c r="AN495">
        <v>0</v>
      </c>
      <c r="AO495">
        <v>0</v>
      </c>
      <c r="AP495">
        <v>0</v>
      </c>
      <c r="AQ495">
        <v>0</v>
      </c>
      <c r="AR495" s="19" t="s">
        <v>82</v>
      </c>
      <c r="AS495">
        <v>1911.78</v>
      </c>
      <c r="AT495" s="20">
        <f>IF(t_ExtractAll[[#This Row],[Currency]]="GBP",t_ExtractAll[[#This Row],[Claimed Amount]]*$BD$2,IF(t_ExtractAll[[#This Row],[Currency]]="USD",t_ExtractAll[[#This Row],[Claimed Amount]]*$BD$3,IF(t_ExtractAll[[#This Row],[Currency]]="MXN",t_ExtractAll[[#This Row],[Claimed Amount]]*$BD$4,t_ExtractAll[[#This Row],[Claimed Amount]])))</f>
        <v>1911.78</v>
      </c>
      <c r="AU495" s="20">
        <f>IF(t_ExtractAll[[#This Row],[Currency2]]="GBP",t_ExtractAll[[#This Row],[Accruals Plant]]*$BD$2,IF(t_ExtractAll[[#This Row],[Currency2]]="USD",t_ExtractAll[[#This Row],[Accruals Plant]]*$BD$3,IF(t_ExtractAll[[#This Row],[Currency2]]="MXN",t_ExtractAll[[#This Row],[Accruals Plant]]*$BD$4,t_ExtractAll[[#This Row],[Accruals Plant]])))</f>
        <v>0</v>
      </c>
      <c r="AV495" s="20">
        <f>IF(t_ExtractAll[[#This Row],[IMD_Currency]]="GBP",t_ExtractAll[[#This Row],[Accruals ABII]]*$BD$2,IF(t_ExtractAll[[#This Row],[IMD_Currency]]="USD",t_ExtractAll[[#This Row],[Accruals ABII]]*$BD$3,t_ExtractAll[[#This Row],[Accruals ABII]]))</f>
        <v>1911.78</v>
      </c>
      <c r="AW4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5" s="20">
        <f>IF(t_ExtractAll[[#This Row],[IMD_Currency]]="GBP",t_ExtractAll[[#This Row],[Amount Accepted (ABII)]]*$BD$2,IF(t_ExtractAll[[#This Row],[IMD_Currency]]="USD",t_ExtractAll[[#This Row],[Amount Accepted (ABII)]]*$BD$3,t_ExtractAll[[#This Row],[Amount Accepted (ABII)]]))</f>
        <v>1911.78</v>
      </c>
      <c r="AY495" s="20">
        <f>IF((t_ExtractAll[[#This Row],[Amount Accepted ABII '[EUR']]]-t_ExtractAll[[#This Row],[Amount Accepted Plant '[EUR']]])&lt;0,0,t_ExtractAll[[#This Row],[Amount Accepted ABII '[EUR']]]-t_ExtractAll[[#This Row],[Amount Accepted Plant '[EUR']]])</f>
        <v>1911.78</v>
      </c>
      <c r="AZ4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496" spans="1:52" ht="14.25" hidden="1" customHeight="1" x14ac:dyDescent="0.25">
      <c r="A496" t="s">
        <v>2789</v>
      </c>
      <c r="B496" s="16">
        <v>42506</v>
      </c>
      <c r="C496" s="16">
        <v>42564</v>
      </c>
      <c r="D496" s="16">
        <v>42579</v>
      </c>
      <c r="E496">
        <v>2016453</v>
      </c>
      <c r="F496" t="s">
        <v>64</v>
      </c>
      <c r="G496" t="s">
        <v>667</v>
      </c>
      <c r="H496" t="s">
        <v>66</v>
      </c>
      <c r="I496" t="s">
        <v>288</v>
      </c>
      <c r="J496" t="s">
        <v>118</v>
      </c>
      <c r="K496" t="s">
        <v>69</v>
      </c>
      <c r="L496" t="s">
        <v>139</v>
      </c>
      <c r="N496" t="s">
        <v>90</v>
      </c>
      <c r="O496" t="s">
        <v>331</v>
      </c>
      <c r="P496" s="3" t="s">
        <v>2790</v>
      </c>
      <c r="Q496">
        <v>8525595</v>
      </c>
      <c r="R496" t="s">
        <v>2791</v>
      </c>
      <c r="S496">
        <v>80401908</v>
      </c>
      <c r="U496" t="s">
        <v>788</v>
      </c>
      <c r="V496" t="s">
        <v>145</v>
      </c>
      <c r="W496">
        <v>6110</v>
      </c>
      <c r="X496" t="s">
        <v>2696</v>
      </c>
      <c r="Y496" t="s">
        <v>2792</v>
      </c>
      <c r="Z496">
        <v>2</v>
      </c>
      <c r="AB496" t="s">
        <v>79</v>
      </c>
      <c r="AC496" t="s">
        <v>127</v>
      </c>
      <c r="AD496" s="3" t="s">
        <v>2793</v>
      </c>
      <c r="AE496" s="3"/>
      <c r="AF496" s="3"/>
      <c r="AG496">
        <v>281.60000000000002</v>
      </c>
      <c r="AH496" t="s">
        <v>82</v>
      </c>
      <c r="AI496" s="18">
        <v>281.60000000000002</v>
      </c>
      <c r="AJ496">
        <v>0</v>
      </c>
      <c r="AK496">
        <v>281.60000000000002</v>
      </c>
      <c r="AL496">
        <v>281.60000000000002</v>
      </c>
      <c r="AM496" s="19" t="s">
        <v>82</v>
      </c>
      <c r="AN496">
        <v>147.30199999999999</v>
      </c>
      <c r="AO496">
        <v>0</v>
      </c>
      <c r="AP496">
        <v>147.30199999999999</v>
      </c>
      <c r="AQ496">
        <v>147.30199999999999</v>
      </c>
      <c r="AR496" s="19" t="s">
        <v>82</v>
      </c>
      <c r="AS496">
        <v>0</v>
      </c>
      <c r="AT496" s="20">
        <f>IF(t_ExtractAll[[#This Row],[Currency]]="GBP",t_ExtractAll[[#This Row],[Claimed Amount]]*$BD$2,IF(t_ExtractAll[[#This Row],[Currency]]="USD",t_ExtractAll[[#This Row],[Claimed Amount]]*$BD$3,IF(t_ExtractAll[[#This Row],[Currency]]="MXN",t_ExtractAll[[#This Row],[Claimed Amount]]*$BD$4,t_ExtractAll[[#This Row],[Claimed Amount]])))</f>
        <v>281.60000000000002</v>
      </c>
      <c r="AU496" s="20">
        <f>IF(t_ExtractAll[[#This Row],[Currency2]]="GBP",t_ExtractAll[[#This Row],[Accruals Plant]]*$BD$2,IF(t_ExtractAll[[#This Row],[Currency2]]="USD",t_ExtractAll[[#This Row],[Accruals Plant]]*$BD$3,IF(t_ExtractAll[[#This Row],[Currency2]]="MXN",t_ExtractAll[[#This Row],[Accruals Plant]]*$BD$4,t_ExtractAll[[#This Row],[Accruals Plant]])))</f>
        <v>147.30199999999999</v>
      </c>
      <c r="AV496" s="20">
        <f>IF(t_ExtractAll[[#This Row],[IMD_Currency]]="GBP",t_ExtractAll[[#This Row],[Accruals ABII]]*$BD$2,IF(t_ExtractAll[[#This Row],[IMD_Currency]]="USD",t_ExtractAll[[#This Row],[Accruals ABII]]*$BD$3,t_ExtractAll[[#This Row],[Accruals ABII]]))</f>
        <v>281.60000000000002</v>
      </c>
      <c r="AW496" s="20">
        <f>IF(t_ExtractAll[[#This Row],[Currency2]]="GBP",t_ExtractAll[[#This Row],[PlantAmountAccepted]]*$BD$2,IF(t_ExtractAll[[#This Row],[Currency2]]="USD",t_ExtractAll[[#This Row],[PlantAmountAccepted]]*$BD$3,IF(t_ExtractAll[[#This Row],[Currency2]]="MXN",t_ExtractAll[[#This Row],[PlantAmountAccepted]]*$BD$4,t_ExtractAll[[#This Row],[PlantAmountAccepted]])))</f>
        <v>147.30199999999999</v>
      </c>
      <c r="AX496" s="20">
        <f>IF(t_ExtractAll[[#This Row],[IMD_Currency]]="GBP",t_ExtractAll[[#This Row],[Amount Accepted (ABII)]]*$BD$2,IF(t_ExtractAll[[#This Row],[IMD_Currency]]="USD",t_ExtractAll[[#This Row],[Amount Accepted (ABII)]]*$BD$3,t_ExtractAll[[#This Row],[Amount Accepted (ABII)]]))</f>
        <v>281.60000000000002</v>
      </c>
      <c r="AY496" s="20">
        <f>IF((t_ExtractAll[[#This Row],[Amount Accepted ABII '[EUR']]]-t_ExtractAll[[#This Row],[Amount Accepted Plant '[EUR']]])&lt;0,0,t_ExtractAll[[#This Row],[Amount Accepted ABII '[EUR']]]-t_ExtractAll[[#This Row],[Amount Accepted Plant '[EUR']]])</f>
        <v>134.29800000000003</v>
      </c>
      <c r="AZ4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497" spans="1:52" ht="14.25" hidden="1" customHeight="1" x14ac:dyDescent="0.25">
      <c r="A497" t="s">
        <v>2789</v>
      </c>
      <c r="B497" s="16">
        <v>42506</v>
      </c>
      <c r="C497" s="16">
        <v>42564</v>
      </c>
      <c r="D497" s="16">
        <v>42579</v>
      </c>
      <c r="E497">
        <v>2016453</v>
      </c>
      <c r="F497" t="s">
        <v>64</v>
      </c>
      <c r="G497" t="s">
        <v>667</v>
      </c>
      <c r="H497" t="s">
        <v>66</v>
      </c>
      <c r="I497" t="s">
        <v>288</v>
      </c>
      <c r="J497" t="s">
        <v>118</v>
      </c>
      <c r="K497" t="s">
        <v>88</v>
      </c>
      <c r="L497" t="s">
        <v>139</v>
      </c>
      <c r="N497" t="s">
        <v>90</v>
      </c>
      <c r="O497" t="s">
        <v>331</v>
      </c>
      <c r="P497" s="3" t="s">
        <v>2790</v>
      </c>
      <c r="Q497">
        <v>8525595</v>
      </c>
      <c r="R497" t="s">
        <v>2791</v>
      </c>
      <c r="S497">
        <v>80401908</v>
      </c>
      <c r="U497" t="s">
        <v>788</v>
      </c>
      <c r="V497" t="s">
        <v>145</v>
      </c>
      <c r="W497">
        <v>6110</v>
      </c>
      <c r="X497" t="s">
        <v>2696</v>
      </c>
      <c r="Y497" t="s">
        <v>2794</v>
      </c>
      <c r="Z497">
        <v>120</v>
      </c>
      <c r="AB497" t="s">
        <v>79</v>
      </c>
      <c r="AC497" t="s">
        <v>127</v>
      </c>
      <c r="AD497" t="s">
        <v>2795</v>
      </c>
      <c r="AE497" s="3"/>
      <c r="AF497" s="3"/>
      <c r="AG497">
        <v>281.60000000000002</v>
      </c>
      <c r="AH497" t="s">
        <v>82</v>
      </c>
      <c r="AI497" s="18">
        <v>0</v>
      </c>
      <c r="AJ497">
        <v>0</v>
      </c>
      <c r="AK497">
        <v>0</v>
      </c>
      <c r="AM497" s="19" t="s">
        <v>82</v>
      </c>
      <c r="AN497">
        <v>0</v>
      </c>
      <c r="AO497">
        <v>0</v>
      </c>
      <c r="AP497">
        <v>0</v>
      </c>
      <c r="AR497" s="19" t="s">
        <v>82</v>
      </c>
      <c r="AS497">
        <v>0</v>
      </c>
      <c r="AT497" s="20">
        <f>IF(t_ExtractAll[[#This Row],[Currency]]="GBP",t_ExtractAll[[#This Row],[Claimed Amount]]*$BD$2,IF(t_ExtractAll[[#This Row],[Currency]]="USD",t_ExtractAll[[#This Row],[Claimed Amount]]*$BD$3,IF(t_ExtractAll[[#This Row],[Currency]]="MXN",t_ExtractAll[[#This Row],[Claimed Amount]]*$BD$4,t_ExtractAll[[#This Row],[Claimed Amount]])))</f>
        <v>281.60000000000002</v>
      </c>
      <c r="AU497" s="20">
        <f>IF(t_ExtractAll[[#This Row],[Currency2]]="GBP",t_ExtractAll[[#This Row],[Accruals Plant]]*$BD$2,IF(t_ExtractAll[[#This Row],[Currency2]]="USD",t_ExtractAll[[#This Row],[Accruals Plant]]*$BD$3,IF(t_ExtractAll[[#This Row],[Currency2]]="MXN",t_ExtractAll[[#This Row],[Accruals Plant]]*$BD$4,t_ExtractAll[[#This Row],[Accruals Plant]])))</f>
        <v>0</v>
      </c>
      <c r="AV497" s="20">
        <f>IF(t_ExtractAll[[#This Row],[IMD_Currency]]="GBP",t_ExtractAll[[#This Row],[Accruals ABII]]*$BD$2,IF(t_ExtractAll[[#This Row],[IMD_Currency]]="USD",t_ExtractAll[[#This Row],[Accruals ABII]]*$BD$3,t_ExtractAll[[#This Row],[Accruals ABII]]))</f>
        <v>0</v>
      </c>
      <c r="AW4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497" s="20">
        <f>IF(t_ExtractAll[[#This Row],[IMD_Currency]]="GBP",t_ExtractAll[[#This Row],[Amount Accepted (ABII)]]*$BD$2,IF(t_ExtractAll[[#This Row],[IMD_Currency]]="USD",t_ExtractAll[[#This Row],[Amount Accepted (ABII)]]*$BD$3,t_ExtractAll[[#This Row],[Amount Accepted (ABII)]]))</f>
        <v>0</v>
      </c>
      <c r="AY497" s="20">
        <f>IF((t_ExtractAll[[#This Row],[Amount Accepted ABII '[EUR']]]-t_ExtractAll[[#This Row],[Amount Accepted Plant '[EUR']]])&lt;0,0,t_ExtractAll[[#This Row],[Amount Accepted ABII '[EUR']]]-t_ExtractAll[[#This Row],[Amount Accepted Plant '[EUR']]])</f>
        <v>0</v>
      </c>
      <c r="AZ4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498" spans="1:52" ht="14.25" hidden="1" customHeight="1" x14ac:dyDescent="0.25">
      <c r="A498" t="s">
        <v>2796</v>
      </c>
      <c r="B498" s="16">
        <v>42507</v>
      </c>
      <c r="C498" s="16">
        <v>42508</v>
      </c>
      <c r="D498" s="16">
        <v>42509</v>
      </c>
      <c r="E498">
        <v>2016458</v>
      </c>
      <c r="F498" t="s">
        <v>64</v>
      </c>
      <c r="G498" t="s">
        <v>777</v>
      </c>
      <c r="H498" t="s">
        <v>273</v>
      </c>
      <c r="I498" t="s">
        <v>778</v>
      </c>
      <c r="J498" t="s">
        <v>118</v>
      </c>
      <c r="K498" t="s">
        <v>69</v>
      </c>
      <c r="L498" t="s">
        <v>1192</v>
      </c>
      <c r="N498" t="s">
        <v>161</v>
      </c>
      <c r="O498" t="s">
        <v>2797</v>
      </c>
      <c r="P498" t="s">
        <v>2798</v>
      </c>
      <c r="Q498">
        <v>8659969</v>
      </c>
      <c r="R498">
        <v>4500215050</v>
      </c>
      <c r="U498" t="s">
        <v>333</v>
      </c>
      <c r="V498" t="s">
        <v>145</v>
      </c>
      <c r="W498">
        <v>3410</v>
      </c>
      <c r="X498" t="s">
        <v>334</v>
      </c>
      <c r="Y498" t="s">
        <v>357</v>
      </c>
      <c r="Z498">
        <v>0.3</v>
      </c>
      <c r="AB498" t="s">
        <v>112</v>
      </c>
      <c r="AC498" t="s">
        <v>164</v>
      </c>
      <c r="AD498" t="s">
        <v>2799</v>
      </c>
      <c r="AE498" s="3"/>
      <c r="AF498" s="3"/>
      <c r="AG498">
        <v>15.71</v>
      </c>
      <c r="AH498" t="s">
        <v>82</v>
      </c>
      <c r="AI498" s="18">
        <v>15.71</v>
      </c>
      <c r="AJ498">
        <v>0</v>
      </c>
      <c r="AK498">
        <v>15.71</v>
      </c>
      <c r="AL498">
        <v>15.71</v>
      </c>
      <c r="AM498" s="19" t="s">
        <v>82</v>
      </c>
      <c r="AN498">
        <v>13.1</v>
      </c>
      <c r="AO498">
        <v>0</v>
      </c>
      <c r="AP498">
        <v>13.1</v>
      </c>
      <c r="AQ498">
        <v>13.1</v>
      </c>
      <c r="AR498" s="19" t="s">
        <v>82</v>
      </c>
      <c r="AS498">
        <v>0</v>
      </c>
      <c r="AT498" s="20">
        <f>IF(t_ExtractAll[[#This Row],[Currency]]="GBP",t_ExtractAll[[#This Row],[Claimed Amount]]*$BD$2,IF(t_ExtractAll[[#This Row],[Currency]]="USD",t_ExtractAll[[#This Row],[Claimed Amount]]*$BD$3,IF(t_ExtractAll[[#This Row],[Currency]]="MXN",t_ExtractAll[[#This Row],[Claimed Amount]]*$BD$4,t_ExtractAll[[#This Row],[Claimed Amount]])))</f>
        <v>15.71</v>
      </c>
      <c r="AU498" s="20">
        <f>IF(t_ExtractAll[[#This Row],[Currency2]]="GBP",t_ExtractAll[[#This Row],[Accruals Plant]]*$BD$2,IF(t_ExtractAll[[#This Row],[Currency2]]="USD",t_ExtractAll[[#This Row],[Accruals Plant]]*$BD$3,IF(t_ExtractAll[[#This Row],[Currency2]]="MXN",t_ExtractAll[[#This Row],[Accruals Plant]]*$BD$4,t_ExtractAll[[#This Row],[Accruals Plant]])))</f>
        <v>13.1</v>
      </c>
      <c r="AV498" s="20">
        <f>IF(t_ExtractAll[[#This Row],[IMD_Currency]]="GBP",t_ExtractAll[[#This Row],[Accruals ABII]]*$BD$2,IF(t_ExtractAll[[#This Row],[IMD_Currency]]="USD",t_ExtractAll[[#This Row],[Accruals ABII]]*$BD$3,t_ExtractAll[[#This Row],[Accruals ABII]]))</f>
        <v>15.71</v>
      </c>
      <c r="AW498" s="20">
        <f>IF(t_ExtractAll[[#This Row],[Currency2]]="GBP",t_ExtractAll[[#This Row],[PlantAmountAccepted]]*$BD$2,IF(t_ExtractAll[[#This Row],[Currency2]]="USD",t_ExtractAll[[#This Row],[PlantAmountAccepted]]*$BD$3,IF(t_ExtractAll[[#This Row],[Currency2]]="MXN",t_ExtractAll[[#This Row],[PlantAmountAccepted]]*$BD$4,t_ExtractAll[[#This Row],[PlantAmountAccepted]])))</f>
        <v>13.1</v>
      </c>
      <c r="AX498" s="20">
        <f>IF(t_ExtractAll[[#This Row],[IMD_Currency]]="GBP",t_ExtractAll[[#This Row],[Amount Accepted (ABII)]]*$BD$2,IF(t_ExtractAll[[#This Row],[IMD_Currency]]="USD",t_ExtractAll[[#This Row],[Amount Accepted (ABII)]]*$BD$3,t_ExtractAll[[#This Row],[Amount Accepted (ABII)]]))</f>
        <v>15.71</v>
      </c>
      <c r="AY498" s="20">
        <f>IF((t_ExtractAll[[#This Row],[Amount Accepted ABII '[EUR']]]-t_ExtractAll[[#This Row],[Amount Accepted Plant '[EUR']]])&lt;0,0,t_ExtractAll[[#This Row],[Amount Accepted ABII '[EUR']]]-t_ExtractAll[[#This Row],[Amount Accepted Plant '[EUR']]])</f>
        <v>2.6100000000000012</v>
      </c>
      <c r="AZ4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499" spans="1:52" ht="14.25" hidden="1" customHeight="1" x14ac:dyDescent="0.25">
      <c r="A499" t="s">
        <v>2796</v>
      </c>
      <c r="B499" s="16">
        <v>42507</v>
      </c>
      <c r="C499" s="16">
        <v>42508</v>
      </c>
      <c r="D499" s="16">
        <v>42510</v>
      </c>
      <c r="E499">
        <v>2016459</v>
      </c>
      <c r="F499" t="s">
        <v>64</v>
      </c>
      <c r="G499" t="s">
        <v>777</v>
      </c>
      <c r="H499" t="s">
        <v>273</v>
      </c>
      <c r="I499" t="s">
        <v>778</v>
      </c>
      <c r="J499" t="s">
        <v>118</v>
      </c>
      <c r="K499" t="s">
        <v>69</v>
      </c>
      <c r="L499" t="s">
        <v>718</v>
      </c>
      <c r="N499" t="s">
        <v>161</v>
      </c>
      <c r="O499" t="s">
        <v>211</v>
      </c>
      <c r="P499" t="s">
        <v>2800</v>
      </c>
      <c r="Q499">
        <v>8560711</v>
      </c>
      <c r="R499">
        <v>4500214668</v>
      </c>
      <c r="U499" t="s">
        <v>788</v>
      </c>
      <c r="V499" t="s">
        <v>145</v>
      </c>
      <c r="W499">
        <v>3662</v>
      </c>
      <c r="X499" t="s">
        <v>789</v>
      </c>
      <c r="Y499" t="s">
        <v>357</v>
      </c>
      <c r="Z499">
        <v>0.2</v>
      </c>
      <c r="AB499" t="s">
        <v>112</v>
      </c>
      <c r="AC499" t="s">
        <v>164</v>
      </c>
      <c r="AD499" t="s">
        <v>2801</v>
      </c>
      <c r="AE499" s="3"/>
      <c r="AF499" s="3"/>
      <c r="AG499">
        <v>15.71</v>
      </c>
      <c r="AH499" t="s">
        <v>82</v>
      </c>
      <c r="AI499" s="18">
        <v>15.71</v>
      </c>
      <c r="AJ499">
        <v>0</v>
      </c>
      <c r="AK499">
        <v>15.71</v>
      </c>
      <c r="AL499">
        <v>15.71</v>
      </c>
      <c r="AM499" s="19" t="s">
        <v>82</v>
      </c>
      <c r="AN499">
        <v>13.09</v>
      </c>
      <c r="AO499">
        <v>0</v>
      </c>
      <c r="AP499">
        <v>13.09</v>
      </c>
      <c r="AQ499">
        <v>13.09</v>
      </c>
      <c r="AR499" s="19" t="s">
        <v>82</v>
      </c>
      <c r="AS499">
        <v>0</v>
      </c>
      <c r="AT499" s="20">
        <f>IF(t_ExtractAll[[#This Row],[Currency]]="GBP",t_ExtractAll[[#This Row],[Claimed Amount]]*$BD$2,IF(t_ExtractAll[[#This Row],[Currency]]="USD",t_ExtractAll[[#This Row],[Claimed Amount]]*$BD$3,IF(t_ExtractAll[[#This Row],[Currency]]="MXN",t_ExtractAll[[#This Row],[Claimed Amount]]*$BD$4,t_ExtractAll[[#This Row],[Claimed Amount]])))</f>
        <v>15.71</v>
      </c>
      <c r="AU499" s="20">
        <f>IF(t_ExtractAll[[#This Row],[Currency2]]="GBP",t_ExtractAll[[#This Row],[Accruals Plant]]*$BD$2,IF(t_ExtractAll[[#This Row],[Currency2]]="USD",t_ExtractAll[[#This Row],[Accruals Plant]]*$BD$3,IF(t_ExtractAll[[#This Row],[Currency2]]="MXN",t_ExtractAll[[#This Row],[Accruals Plant]]*$BD$4,t_ExtractAll[[#This Row],[Accruals Plant]])))</f>
        <v>13.09</v>
      </c>
      <c r="AV499" s="20">
        <f>IF(t_ExtractAll[[#This Row],[IMD_Currency]]="GBP",t_ExtractAll[[#This Row],[Accruals ABII]]*$BD$2,IF(t_ExtractAll[[#This Row],[IMD_Currency]]="USD",t_ExtractAll[[#This Row],[Accruals ABII]]*$BD$3,t_ExtractAll[[#This Row],[Accruals ABII]]))</f>
        <v>15.71</v>
      </c>
      <c r="AW499" s="20">
        <f>IF(t_ExtractAll[[#This Row],[Currency2]]="GBP",t_ExtractAll[[#This Row],[PlantAmountAccepted]]*$BD$2,IF(t_ExtractAll[[#This Row],[Currency2]]="USD",t_ExtractAll[[#This Row],[PlantAmountAccepted]]*$BD$3,IF(t_ExtractAll[[#This Row],[Currency2]]="MXN",t_ExtractAll[[#This Row],[PlantAmountAccepted]]*$BD$4,t_ExtractAll[[#This Row],[PlantAmountAccepted]])))</f>
        <v>13.09</v>
      </c>
      <c r="AX499" s="20">
        <f>IF(t_ExtractAll[[#This Row],[IMD_Currency]]="GBP",t_ExtractAll[[#This Row],[Amount Accepted (ABII)]]*$BD$2,IF(t_ExtractAll[[#This Row],[IMD_Currency]]="USD",t_ExtractAll[[#This Row],[Amount Accepted (ABII)]]*$BD$3,t_ExtractAll[[#This Row],[Amount Accepted (ABII)]]))</f>
        <v>15.71</v>
      </c>
      <c r="AY499" s="20">
        <f>IF((t_ExtractAll[[#This Row],[Amount Accepted ABII '[EUR']]]-t_ExtractAll[[#This Row],[Amount Accepted Plant '[EUR']]])&lt;0,0,t_ExtractAll[[#This Row],[Amount Accepted ABII '[EUR']]]-t_ExtractAll[[#This Row],[Amount Accepted Plant '[EUR']]])</f>
        <v>2.620000000000001</v>
      </c>
      <c r="AZ4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0" spans="1:52" ht="14.25" hidden="1" customHeight="1" x14ac:dyDescent="0.25">
      <c r="A500" t="s">
        <v>2802</v>
      </c>
      <c r="B500" s="16">
        <v>42507</v>
      </c>
      <c r="C500" s="16">
        <v>42559</v>
      </c>
      <c r="D500" s="16">
        <v>42559</v>
      </c>
      <c r="E500">
        <v>2016457</v>
      </c>
      <c r="F500" t="s">
        <v>64</v>
      </c>
      <c r="G500" t="s">
        <v>305</v>
      </c>
      <c r="H500" t="s">
        <v>306</v>
      </c>
      <c r="I500" t="s">
        <v>307</v>
      </c>
      <c r="J500" t="s">
        <v>118</v>
      </c>
      <c r="K500" t="s">
        <v>69</v>
      </c>
      <c r="L500" t="s">
        <v>139</v>
      </c>
      <c r="N500" t="s">
        <v>90</v>
      </c>
      <c r="O500" t="s">
        <v>91</v>
      </c>
      <c r="P500" s="3" t="s">
        <v>2803</v>
      </c>
      <c r="Q500">
        <v>8534084</v>
      </c>
      <c r="R500" t="s">
        <v>2804</v>
      </c>
      <c r="S500">
        <v>80410259</v>
      </c>
      <c r="U500" t="s">
        <v>144</v>
      </c>
      <c r="V500" t="s">
        <v>145</v>
      </c>
      <c r="W500">
        <v>47957</v>
      </c>
      <c r="X500" t="s">
        <v>755</v>
      </c>
      <c r="Y500" t="s">
        <v>633</v>
      </c>
      <c r="Z500">
        <v>10.9056</v>
      </c>
      <c r="AB500" t="s">
        <v>97</v>
      </c>
      <c r="AC500" t="s">
        <v>98</v>
      </c>
      <c r="AD500" t="s">
        <v>2805</v>
      </c>
      <c r="AE500" s="3"/>
      <c r="AF500" s="3"/>
      <c r="AG500">
        <v>0</v>
      </c>
      <c r="AH500" t="s">
        <v>82</v>
      </c>
      <c r="AI500" s="18">
        <v>0</v>
      </c>
      <c r="AJ500">
        <v>0</v>
      </c>
      <c r="AK500">
        <v>0</v>
      </c>
      <c r="AL500">
        <v>0</v>
      </c>
      <c r="AM500" s="19" t="s">
        <v>82</v>
      </c>
      <c r="AN500">
        <v>0</v>
      </c>
      <c r="AO500">
        <v>0</v>
      </c>
      <c r="AP500">
        <v>0</v>
      </c>
      <c r="AQ500">
        <v>0</v>
      </c>
      <c r="AR500" s="19" t="s">
        <v>82</v>
      </c>
      <c r="AS500">
        <v>0</v>
      </c>
      <c r="AT500" s="20">
        <f>IF(t_ExtractAll[[#This Row],[Currency]]="GBP",t_ExtractAll[[#This Row],[Claimed Amount]]*$BD$2,IF(t_ExtractAll[[#This Row],[Currency]]="USD",t_ExtractAll[[#This Row],[Claimed Amount]]*$BD$3,IF(t_ExtractAll[[#This Row],[Currency]]="MXN",t_ExtractAll[[#This Row],[Claimed Amount]]*$BD$4,t_ExtractAll[[#This Row],[Claimed Amount]])))</f>
        <v>0</v>
      </c>
      <c r="AU500" s="20">
        <f>IF(t_ExtractAll[[#This Row],[Currency2]]="GBP",t_ExtractAll[[#This Row],[Accruals Plant]]*$BD$2,IF(t_ExtractAll[[#This Row],[Currency2]]="USD",t_ExtractAll[[#This Row],[Accruals Plant]]*$BD$3,IF(t_ExtractAll[[#This Row],[Currency2]]="MXN",t_ExtractAll[[#This Row],[Accruals Plant]]*$BD$4,t_ExtractAll[[#This Row],[Accruals Plant]])))</f>
        <v>0</v>
      </c>
      <c r="AV500" s="20">
        <f>IF(t_ExtractAll[[#This Row],[IMD_Currency]]="GBP",t_ExtractAll[[#This Row],[Accruals ABII]]*$BD$2,IF(t_ExtractAll[[#This Row],[IMD_Currency]]="USD",t_ExtractAll[[#This Row],[Accruals ABII]]*$BD$3,t_ExtractAll[[#This Row],[Accruals ABII]]))</f>
        <v>0</v>
      </c>
      <c r="AW5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0" s="20">
        <f>IF(t_ExtractAll[[#This Row],[IMD_Currency]]="GBP",t_ExtractAll[[#This Row],[Amount Accepted (ABII)]]*$BD$2,IF(t_ExtractAll[[#This Row],[IMD_Currency]]="USD",t_ExtractAll[[#This Row],[Amount Accepted (ABII)]]*$BD$3,t_ExtractAll[[#This Row],[Amount Accepted (ABII)]]))</f>
        <v>0</v>
      </c>
      <c r="AY500" s="20">
        <f>IF((t_ExtractAll[[#This Row],[Amount Accepted ABII '[EUR']]]-t_ExtractAll[[#This Row],[Amount Accepted Plant '[EUR']]])&lt;0,0,t_ExtractAll[[#This Row],[Amount Accepted ABII '[EUR']]]-t_ExtractAll[[#This Row],[Amount Accepted Plant '[EUR']]])</f>
        <v>0</v>
      </c>
      <c r="AZ5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1" spans="1:52" ht="14.25" hidden="1" customHeight="1" x14ac:dyDescent="0.25">
      <c r="A501" t="s">
        <v>2806</v>
      </c>
      <c r="B501" s="16">
        <v>42507</v>
      </c>
      <c r="C501" s="16">
        <v>42515</v>
      </c>
      <c r="D501" s="16">
        <v>42516</v>
      </c>
      <c r="E501">
        <v>2016460</v>
      </c>
      <c r="F501" t="s">
        <v>64</v>
      </c>
      <c r="G501" t="s">
        <v>1312</v>
      </c>
      <c r="H501" t="s">
        <v>306</v>
      </c>
      <c r="I501" t="s">
        <v>109</v>
      </c>
      <c r="J501" t="s">
        <v>118</v>
      </c>
      <c r="K501" t="s">
        <v>69</v>
      </c>
      <c r="L501" t="s">
        <v>202</v>
      </c>
      <c r="N501" t="s">
        <v>90</v>
      </c>
      <c r="O501" t="s">
        <v>162</v>
      </c>
      <c r="P501" t="s">
        <v>2807</v>
      </c>
      <c r="Q501">
        <v>8767356</v>
      </c>
      <c r="R501" t="s">
        <v>2808</v>
      </c>
      <c r="U501" t="s">
        <v>108</v>
      </c>
      <c r="V501" t="s">
        <v>109</v>
      </c>
      <c r="W501">
        <v>15985</v>
      </c>
      <c r="X501" t="s">
        <v>1282</v>
      </c>
      <c r="Y501" t="s">
        <v>357</v>
      </c>
      <c r="Z501">
        <v>0.3</v>
      </c>
      <c r="AB501" t="s">
        <v>112</v>
      </c>
      <c r="AC501" t="s">
        <v>164</v>
      </c>
      <c r="AD501" t="s">
        <v>2809</v>
      </c>
      <c r="AE501" s="3"/>
      <c r="AF501" s="3"/>
      <c r="AG501">
        <v>0</v>
      </c>
      <c r="AH501" t="s">
        <v>82</v>
      </c>
      <c r="AI501" s="18">
        <v>0</v>
      </c>
      <c r="AJ501">
        <v>0</v>
      </c>
      <c r="AK501">
        <v>0</v>
      </c>
      <c r="AL501">
        <v>0</v>
      </c>
      <c r="AM501" s="19" t="s">
        <v>82</v>
      </c>
      <c r="AN501">
        <v>0</v>
      </c>
      <c r="AO501">
        <v>0</v>
      </c>
      <c r="AP501">
        <v>0</v>
      </c>
      <c r="AQ501">
        <v>0</v>
      </c>
      <c r="AR501" s="19" t="s">
        <v>82</v>
      </c>
      <c r="AS501">
        <v>0</v>
      </c>
      <c r="AT501" s="20">
        <f>IF(t_ExtractAll[[#This Row],[Currency]]="GBP",t_ExtractAll[[#This Row],[Claimed Amount]]*$BD$2,IF(t_ExtractAll[[#This Row],[Currency]]="USD",t_ExtractAll[[#This Row],[Claimed Amount]]*$BD$3,IF(t_ExtractAll[[#This Row],[Currency]]="MXN",t_ExtractAll[[#This Row],[Claimed Amount]]*$BD$4,t_ExtractAll[[#This Row],[Claimed Amount]])))</f>
        <v>0</v>
      </c>
      <c r="AU501" s="20">
        <f>IF(t_ExtractAll[[#This Row],[Currency2]]="GBP",t_ExtractAll[[#This Row],[Accruals Plant]]*$BD$2,IF(t_ExtractAll[[#This Row],[Currency2]]="USD",t_ExtractAll[[#This Row],[Accruals Plant]]*$BD$3,IF(t_ExtractAll[[#This Row],[Currency2]]="MXN",t_ExtractAll[[#This Row],[Accruals Plant]]*$BD$4,t_ExtractAll[[#This Row],[Accruals Plant]])))</f>
        <v>0</v>
      </c>
      <c r="AV501" s="20">
        <f>IF(t_ExtractAll[[#This Row],[IMD_Currency]]="GBP",t_ExtractAll[[#This Row],[Accruals ABII]]*$BD$2,IF(t_ExtractAll[[#This Row],[IMD_Currency]]="USD",t_ExtractAll[[#This Row],[Accruals ABII]]*$BD$3,t_ExtractAll[[#This Row],[Accruals ABII]]))</f>
        <v>0</v>
      </c>
      <c r="AW5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1" s="20">
        <f>IF(t_ExtractAll[[#This Row],[IMD_Currency]]="GBP",t_ExtractAll[[#This Row],[Amount Accepted (ABII)]]*$BD$2,IF(t_ExtractAll[[#This Row],[IMD_Currency]]="USD",t_ExtractAll[[#This Row],[Amount Accepted (ABII)]]*$BD$3,t_ExtractAll[[#This Row],[Amount Accepted (ABII)]]))</f>
        <v>0</v>
      </c>
      <c r="AY501" s="20">
        <f>IF((t_ExtractAll[[#This Row],[Amount Accepted ABII '[EUR']]]-t_ExtractAll[[#This Row],[Amount Accepted Plant '[EUR']]])&lt;0,0,t_ExtractAll[[#This Row],[Amount Accepted ABII '[EUR']]]-t_ExtractAll[[#This Row],[Amount Accepted Plant '[EUR']]])</f>
        <v>0</v>
      </c>
      <c r="AZ5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2" spans="1:52" ht="14.25" hidden="1" customHeight="1" x14ac:dyDescent="0.25">
      <c r="A502" t="s">
        <v>2810</v>
      </c>
      <c r="B502" s="16">
        <v>42507</v>
      </c>
      <c r="C502" s="16">
        <v>42604</v>
      </c>
      <c r="D502" s="16">
        <v>42605</v>
      </c>
      <c r="E502">
        <v>2016451</v>
      </c>
      <c r="F502" t="s">
        <v>64</v>
      </c>
      <c r="G502" t="s">
        <v>174</v>
      </c>
      <c r="H502" t="s">
        <v>86</v>
      </c>
      <c r="I502" t="s">
        <v>175</v>
      </c>
      <c r="J502" t="s">
        <v>68</v>
      </c>
      <c r="K502" t="s">
        <v>69</v>
      </c>
      <c r="L502" t="s">
        <v>1834</v>
      </c>
      <c r="N502" t="s">
        <v>161</v>
      </c>
      <c r="O502" t="s">
        <v>177</v>
      </c>
      <c r="P502" t="s">
        <v>2811</v>
      </c>
      <c r="R502" t="s">
        <v>2812</v>
      </c>
      <c r="T502" t="s">
        <v>2813</v>
      </c>
      <c r="U502" t="s">
        <v>2377</v>
      </c>
      <c r="V502" t="s">
        <v>117</v>
      </c>
      <c r="W502" t="s">
        <v>2814</v>
      </c>
      <c r="Y502" t="s">
        <v>837</v>
      </c>
      <c r="Z502">
        <v>1.2672000000000001</v>
      </c>
      <c r="AB502" t="s">
        <v>112</v>
      </c>
      <c r="AC502" t="s">
        <v>185</v>
      </c>
      <c r="AD502" t="s">
        <v>2815</v>
      </c>
      <c r="AE502" s="3"/>
      <c r="AF502" s="3"/>
      <c r="AG502">
        <v>0</v>
      </c>
      <c r="AH502" t="s">
        <v>82</v>
      </c>
      <c r="AI502" s="18">
        <v>0</v>
      </c>
      <c r="AJ502">
        <v>0</v>
      </c>
      <c r="AK502">
        <v>0</v>
      </c>
      <c r="AL502">
        <v>0</v>
      </c>
      <c r="AM502" s="19" t="s">
        <v>82</v>
      </c>
      <c r="AN502">
        <v>0</v>
      </c>
      <c r="AO502">
        <v>0</v>
      </c>
      <c r="AP502">
        <v>0</v>
      </c>
      <c r="AQ502">
        <v>0</v>
      </c>
      <c r="AR502" s="19" t="s">
        <v>82</v>
      </c>
      <c r="AS502">
        <v>0</v>
      </c>
      <c r="AT502" s="20">
        <f>IF(t_ExtractAll[[#This Row],[Currency]]="GBP",t_ExtractAll[[#This Row],[Claimed Amount]]*$BD$2,IF(t_ExtractAll[[#This Row],[Currency]]="USD",t_ExtractAll[[#This Row],[Claimed Amount]]*$BD$3,IF(t_ExtractAll[[#This Row],[Currency]]="MXN",t_ExtractAll[[#This Row],[Claimed Amount]]*$BD$4,t_ExtractAll[[#This Row],[Claimed Amount]])))</f>
        <v>0</v>
      </c>
      <c r="AU502" s="20">
        <f>IF(t_ExtractAll[[#This Row],[Currency2]]="GBP",t_ExtractAll[[#This Row],[Accruals Plant]]*$BD$2,IF(t_ExtractAll[[#This Row],[Currency2]]="USD",t_ExtractAll[[#This Row],[Accruals Plant]]*$BD$3,IF(t_ExtractAll[[#This Row],[Currency2]]="MXN",t_ExtractAll[[#This Row],[Accruals Plant]]*$BD$4,t_ExtractAll[[#This Row],[Accruals Plant]])))</f>
        <v>0</v>
      </c>
      <c r="AV502" s="20">
        <f>IF(t_ExtractAll[[#This Row],[IMD_Currency]]="GBP",t_ExtractAll[[#This Row],[Accruals ABII]]*$BD$2,IF(t_ExtractAll[[#This Row],[IMD_Currency]]="USD",t_ExtractAll[[#This Row],[Accruals ABII]]*$BD$3,t_ExtractAll[[#This Row],[Accruals ABII]]))</f>
        <v>0</v>
      </c>
      <c r="AW5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2" s="20">
        <f>IF(t_ExtractAll[[#This Row],[IMD_Currency]]="GBP",t_ExtractAll[[#This Row],[Amount Accepted (ABII)]]*$BD$2,IF(t_ExtractAll[[#This Row],[IMD_Currency]]="USD",t_ExtractAll[[#This Row],[Amount Accepted (ABII)]]*$BD$3,t_ExtractAll[[#This Row],[Amount Accepted (ABII)]]))</f>
        <v>0</v>
      </c>
      <c r="AY502" s="20">
        <f>IF((t_ExtractAll[[#This Row],[Amount Accepted ABII '[EUR']]]-t_ExtractAll[[#This Row],[Amount Accepted Plant '[EUR']]])&lt;0,0,t_ExtractAll[[#This Row],[Amount Accepted ABII '[EUR']]]-t_ExtractAll[[#This Row],[Amount Accepted Plant '[EUR']]])</f>
        <v>0</v>
      </c>
      <c r="AZ5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3" spans="1:52" ht="14.25" hidden="1" customHeight="1" x14ac:dyDescent="0.25">
      <c r="A503" t="s">
        <v>2810</v>
      </c>
      <c r="B503" s="16">
        <v>42507</v>
      </c>
      <c r="C503" s="16">
        <v>42604</v>
      </c>
      <c r="D503" s="16">
        <v>42605</v>
      </c>
      <c r="E503">
        <v>2016451</v>
      </c>
      <c r="F503" t="s">
        <v>64</v>
      </c>
      <c r="G503" t="s">
        <v>174</v>
      </c>
      <c r="H503" t="s">
        <v>86</v>
      </c>
      <c r="I503" t="s">
        <v>175</v>
      </c>
      <c r="J503" t="s">
        <v>68</v>
      </c>
      <c r="K503" t="s">
        <v>88</v>
      </c>
      <c r="L503" t="s">
        <v>1834</v>
      </c>
      <c r="N503" t="s">
        <v>161</v>
      </c>
      <c r="O503" t="s">
        <v>177</v>
      </c>
      <c r="P503" t="s">
        <v>2811</v>
      </c>
      <c r="R503" t="s">
        <v>2812</v>
      </c>
      <c r="T503" t="s">
        <v>2816</v>
      </c>
      <c r="U503" t="s">
        <v>2377</v>
      </c>
      <c r="V503" t="s">
        <v>117</v>
      </c>
      <c r="W503" t="s">
        <v>2817</v>
      </c>
      <c r="Y503" t="s">
        <v>350</v>
      </c>
      <c r="Z503">
        <v>7.9200000000000007E-2</v>
      </c>
      <c r="AB503" t="s">
        <v>112</v>
      </c>
      <c r="AC503" t="s">
        <v>185</v>
      </c>
      <c r="AE503" s="3"/>
      <c r="AF503" s="3"/>
      <c r="AG503">
        <v>0</v>
      </c>
      <c r="AH503" t="s">
        <v>82</v>
      </c>
      <c r="AI503" s="18">
        <v>0</v>
      </c>
      <c r="AJ503">
        <v>0</v>
      </c>
      <c r="AK503">
        <v>0</v>
      </c>
      <c r="AM503" s="19" t="s">
        <v>82</v>
      </c>
      <c r="AN503">
        <v>0</v>
      </c>
      <c r="AO503">
        <v>0</v>
      </c>
      <c r="AP503">
        <v>0</v>
      </c>
      <c r="AR503" s="19" t="s">
        <v>82</v>
      </c>
      <c r="AS503">
        <v>0</v>
      </c>
      <c r="AT503" s="20">
        <f>IF(t_ExtractAll[[#This Row],[Currency]]="GBP",t_ExtractAll[[#This Row],[Claimed Amount]]*$BD$2,IF(t_ExtractAll[[#This Row],[Currency]]="USD",t_ExtractAll[[#This Row],[Claimed Amount]]*$BD$3,IF(t_ExtractAll[[#This Row],[Currency]]="MXN",t_ExtractAll[[#This Row],[Claimed Amount]]*$BD$4,t_ExtractAll[[#This Row],[Claimed Amount]])))</f>
        <v>0</v>
      </c>
      <c r="AU503" s="20">
        <f>IF(t_ExtractAll[[#This Row],[Currency2]]="GBP",t_ExtractAll[[#This Row],[Accruals Plant]]*$BD$2,IF(t_ExtractAll[[#This Row],[Currency2]]="USD",t_ExtractAll[[#This Row],[Accruals Plant]]*$BD$3,IF(t_ExtractAll[[#This Row],[Currency2]]="MXN",t_ExtractAll[[#This Row],[Accruals Plant]]*$BD$4,t_ExtractAll[[#This Row],[Accruals Plant]])))</f>
        <v>0</v>
      </c>
      <c r="AV503" s="20">
        <f>IF(t_ExtractAll[[#This Row],[IMD_Currency]]="GBP",t_ExtractAll[[#This Row],[Accruals ABII]]*$BD$2,IF(t_ExtractAll[[#This Row],[IMD_Currency]]="USD",t_ExtractAll[[#This Row],[Accruals ABII]]*$BD$3,t_ExtractAll[[#This Row],[Accruals ABII]]))</f>
        <v>0</v>
      </c>
      <c r="AW5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3" s="20">
        <f>IF(t_ExtractAll[[#This Row],[IMD_Currency]]="GBP",t_ExtractAll[[#This Row],[Amount Accepted (ABII)]]*$BD$2,IF(t_ExtractAll[[#This Row],[IMD_Currency]]="USD",t_ExtractAll[[#This Row],[Amount Accepted (ABII)]]*$BD$3,t_ExtractAll[[#This Row],[Amount Accepted (ABII)]]))</f>
        <v>0</v>
      </c>
      <c r="AY503" s="20">
        <f>IF((t_ExtractAll[[#This Row],[Amount Accepted ABII '[EUR']]]-t_ExtractAll[[#This Row],[Amount Accepted Plant '[EUR']]])&lt;0,0,t_ExtractAll[[#This Row],[Amount Accepted ABII '[EUR']]]-t_ExtractAll[[#This Row],[Amount Accepted Plant '[EUR']]])</f>
        <v>0</v>
      </c>
      <c r="AZ5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4" spans="1:52" ht="14.25" hidden="1" customHeight="1" x14ac:dyDescent="0.25">
      <c r="A504" t="s">
        <v>2818</v>
      </c>
      <c r="B504" s="16">
        <v>42507</v>
      </c>
      <c r="C504" s="16">
        <v>42507</v>
      </c>
      <c r="D504" s="16">
        <v>42507</v>
      </c>
      <c r="E504">
        <v>2016461</v>
      </c>
      <c r="F504" t="s">
        <v>64</v>
      </c>
      <c r="G504" t="s">
        <v>305</v>
      </c>
      <c r="H504" t="s">
        <v>306</v>
      </c>
      <c r="I504" t="s">
        <v>307</v>
      </c>
      <c r="J504" t="s">
        <v>118</v>
      </c>
      <c r="K504" t="s">
        <v>69</v>
      </c>
      <c r="L504" t="s">
        <v>308</v>
      </c>
      <c r="N504" t="s">
        <v>90</v>
      </c>
      <c r="O504" t="s">
        <v>91</v>
      </c>
      <c r="P504" s="3" t="s">
        <v>2819</v>
      </c>
      <c r="Q504">
        <v>8722260</v>
      </c>
      <c r="R504" t="s">
        <v>2820</v>
      </c>
      <c r="U504" t="s">
        <v>312</v>
      </c>
      <c r="V504" t="s">
        <v>313</v>
      </c>
      <c r="W504">
        <v>47757</v>
      </c>
      <c r="X504" t="s">
        <v>314</v>
      </c>
      <c r="Y504" t="s">
        <v>607</v>
      </c>
      <c r="Z504">
        <v>10.8</v>
      </c>
      <c r="AB504" t="s">
        <v>97</v>
      </c>
      <c r="AC504" t="s">
        <v>98</v>
      </c>
      <c r="AE504" s="3"/>
      <c r="AF504" s="3"/>
      <c r="AG504">
        <v>0</v>
      </c>
      <c r="AH504" t="s">
        <v>82</v>
      </c>
      <c r="AI504" s="18">
        <v>0</v>
      </c>
      <c r="AJ504">
        <v>0</v>
      </c>
      <c r="AK504">
        <v>0</v>
      </c>
      <c r="AL504">
        <v>0</v>
      </c>
      <c r="AM504" s="19" t="s">
        <v>82</v>
      </c>
      <c r="AN504">
        <v>0</v>
      </c>
      <c r="AO504">
        <v>0</v>
      </c>
      <c r="AP504">
        <v>0</v>
      </c>
      <c r="AQ504">
        <v>0</v>
      </c>
      <c r="AR504" s="19" t="s">
        <v>82</v>
      </c>
      <c r="AS504">
        <v>0</v>
      </c>
      <c r="AT504" s="20">
        <f>IF(t_ExtractAll[[#This Row],[Currency]]="GBP",t_ExtractAll[[#This Row],[Claimed Amount]]*$BD$2,IF(t_ExtractAll[[#This Row],[Currency]]="USD",t_ExtractAll[[#This Row],[Claimed Amount]]*$BD$3,IF(t_ExtractAll[[#This Row],[Currency]]="MXN",t_ExtractAll[[#This Row],[Claimed Amount]]*$BD$4,t_ExtractAll[[#This Row],[Claimed Amount]])))</f>
        <v>0</v>
      </c>
      <c r="AU504" s="20">
        <f>IF(t_ExtractAll[[#This Row],[Currency2]]="GBP",t_ExtractAll[[#This Row],[Accruals Plant]]*$BD$2,IF(t_ExtractAll[[#This Row],[Currency2]]="USD",t_ExtractAll[[#This Row],[Accruals Plant]]*$BD$3,IF(t_ExtractAll[[#This Row],[Currency2]]="MXN",t_ExtractAll[[#This Row],[Accruals Plant]]*$BD$4,t_ExtractAll[[#This Row],[Accruals Plant]])))</f>
        <v>0</v>
      </c>
      <c r="AV504" s="20">
        <f>IF(t_ExtractAll[[#This Row],[IMD_Currency]]="GBP",t_ExtractAll[[#This Row],[Accruals ABII]]*$BD$2,IF(t_ExtractAll[[#This Row],[IMD_Currency]]="USD",t_ExtractAll[[#This Row],[Accruals ABII]]*$BD$3,t_ExtractAll[[#This Row],[Accruals ABII]]))</f>
        <v>0</v>
      </c>
      <c r="AW5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4" s="20">
        <f>IF(t_ExtractAll[[#This Row],[IMD_Currency]]="GBP",t_ExtractAll[[#This Row],[Amount Accepted (ABII)]]*$BD$2,IF(t_ExtractAll[[#This Row],[IMD_Currency]]="USD",t_ExtractAll[[#This Row],[Amount Accepted (ABII)]]*$BD$3,t_ExtractAll[[#This Row],[Amount Accepted (ABII)]]))</f>
        <v>0</v>
      </c>
      <c r="AY504" s="20">
        <f>IF((t_ExtractAll[[#This Row],[Amount Accepted ABII '[EUR']]]-t_ExtractAll[[#This Row],[Amount Accepted Plant '[EUR']]])&lt;0,0,t_ExtractAll[[#This Row],[Amount Accepted ABII '[EUR']]]-t_ExtractAll[[#This Row],[Amount Accepted Plant '[EUR']]])</f>
        <v>0</v>
      </c>
      <c r="AZ5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5" spans="1:52" ht="14.25" hidden="1" customHeight="1" x14ac:dyDescent="0.25">
      <c r="A505" t="s">
        <v>2821</v>
      </c>
      <c r="B505" s="16">
        <v>42507</v>
      </c>
      <c r="C505" s="16">
        <v>42695</v>
      </c>
      <c r="D505" s="16">
        <v>42698</v>
      </c>
      <c r="E505">
        <v>2016462</v>
      </c>
      <c r="F505" t="s">
        <v>64</v>
      </c>
      <c r="G505" t="s">
        <v>544</v>
      </c>
      <c r="H505" t="s">
        <v>66</v>
      </c>
      <c r="I505" t="s">
        <v>545</v>
      </c>
      <c r="J505" t="s">
        <v>118</v>
      </c>
      <c r="K505" t="s">
        <v>69</v>
      </c>
      <c r="L505" t="s">
        <v>609</v>
      </c>
      <c r="N505" t="s">
        <v>90</v>
      </c>
      <c r="O505" t="s">
        <v>331</v>
      </c>
      <c r="P505" t="s">
        <v>2822</v>
      </c>
      <c r="Q505">
        <v>8689431</v>
      </c>
      <c r="R505" t="s">
        <v>2823</v>
      </c>
      <c r="S505">
        <v>80398165</v>
      </c>
      <c r="U505" t="s">
        <v>788</v>
      </c>
      <c r="V505" t="s">
        <v>145</v>
      </c>
      <c r="W505">
        <v>3662</v>
      </c>
      <c r="X505" t="s">
        <v>789</v>
      </c>
      <c r="Y505">
        <v>33</v>
      </c>
      <c r="Z505">
        <v>25.6</v>
      </c>
      <c r="AA505" t="s">
        <v>2824</v>
      </c>
      <c r="AB505" t="s">
        <v>79</v>
      </c>
      <c r="AC505" t="s">
        <v>127</v>
      </c>
      <c r="AD505" t="s">
        <v>2825</v>
      </c>
      <c r="AE505" s="3"/>
      <c r="AF505" s="3"/>
      <c r="AG505">
        <v>482.79</v>
      </c>
      <c r="AH505" t="s">
        <v>82</v>
      </c>
      <c r="AI505" s="18">
        <v>482.79</v>
      </c>
      <c r="AJ505">
        <v>0</v>
      </c>
      <c r="AK505">
        <v>482.79</v>
      </c>
      <c r="AL505">
        <v>482.79</v>
      </c>
      <c r="AM505" s="19" t="s">
        <v>82</v>
      </c>
      <c r="AN505">
        <v>432.16140000000001</v>
      </c>
      <c r="AO505">
        <v>0</v>
      </c>
      <c r="AP505">
        <v>432.16140000000001</v>
      </c>
      <c r="AQ505">
        <v>432.16140000000001</v>
      </c>
      <c r="AR505" s="19" t="s">
        <v>82</v>
      </c>
      <c r="AS505">
        <v>0</v>
      </c>
      <c r="AT505" s="20">
        <f>IF(t_ExtractAll[[#This Row],[Currency]]="GBP",t_ExtractAll[[#This Row],[Claimed Amount]]*$BD$2,IF(t_ExtractAll[[#This Row],[Currency]]="USD",t_ExtractAll[[#This Row],[Claimed Amount]]*$BD$3,IF(t_ExtractAll[[#This Row],[Currency]]="MXN",t_ExtractAll[[#This Row],[Claimed Amount]]*$BD$4,t_ExtractAll[[#This Row],[Claimed Amount]])))</f>
        <v>482.79</v>
      </c>
      <c r="AU505" s="20">
        <f>IF(t_ExtractAll[[#This Row],[Currency2]]="GBP",t_ExtractAll[[#This Row],[Accruals Plant]]*$BD$2,IF(t_ExtractAll[[#This Row],[Currency2]]="USD",t_ExtractAll[[#This Row],[Accruals Plant]]*$BD$3,IF(t_ExtractAll[[#This Row],[Currency2]]="MXN",t_ExtractAll[[#This Row],[Accruals Plant]]*$BD$4,t_ExtractAll[[#This Row],[Accruals Plant]])))</f>
        <v>432.16140000000001</v>
      </c>
      <c r="AV505" s="20">
        <f>IF(t_ExtractAll[[#This Row],[IMD_Currency]]="GBP",t_ExtractAll[[#This Row],[Accruals ABII]]*$BD$2,IF(t_ExtractAll[[#This Row],[IMD_Currency]]="USD",t_ExtractAll[[#This Row],[Accruals ABII]]*$BD$3,t_ExtractAll[[#This Row],[Accruals ABII]]))</f>
        <v>482.79</v>
      </c>
      <c r="AW505" s="20">
        <f>IF(t_ExtractAll[[#This Row],[Currency2]]="GBP",t_ExtractAll[[#This Row],[PlantAmountAccepted]]*$BD$2,IF(t_ExtractAll[[#This Row],[Currency2]]="USD",t_ExtractAll[[#This Row],[PlantAmountAccepted]]*$BD$3,IF(t_ExtractAll[[#This Row],[Currency2]]="MXN",t_ExtractAll[[#This Row],[PlantAmountAccepted]]*$BD$4,t_ExtractAll[[#This Row],[PlantAmountAccepted]])))</f>
        <v>432.16140000000001</v>
      </c>
      <c r="AX505" s="20">
        <f>IF(t_ExtractAll[[#This Row],[IMD_Currency]]="GBP",t_ExtractAll[[#This Row],[Amount Accepted (ABII)]]*$BD$2,IF(t_ExtractAll[[#This Row],[IMD_Currency]]="USD",t_ExtractAll[[#This Row],[Amount Accepted (ABII)]]*$BD$3,t_ExtractAll[[#This Row],[Amount Accepted (ABII)]]))</f>
        <v>482.79</v>
      </c>
      <c r="AY505" s="20">
        <f>IF((t_ExtractAll[[#This Row],[Amount Accepted ABII '[EUR']]]-t_ExtractAll[[#This Row],[Amount Accepted Plant '[EUR']]])&lt;0,0,t_ExtractAll[[#This Row],[Amount Accepted ABII '[EUR']]]-t_ExtractAll[[#This Row],[Amount Accepted Plant '[EUR']]])</f>
        <v>50.628600000000006</v>
      </c>
      <c r="AZ5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06" spans="1:52" ht="14.25" hidden="1" customHeight="1" x14ac:dyDescent="0.25">
      <c r="A506" t="s">
        <v>2826</v>
      </c>
      <c r="B506" s="16">
        <v>42508</v>
      </c>
      <c r="C506" s="16">
        <v>42510</v>
      </c>
      <c r="D506" s="16">
        <v>42510</v>
      </c>
      <c r="E506">
        <v>2016463</v>
      </c>
      <c r="F506" t="s">
        <v>64</v>
      </c>
      <c r="G506" t="s">
        <v>777</v>
      </c>
      <c r="H506" t="s">
        <v>86</v>
      </c>
      <c r="I506" t="s">
        <v>778</v>
      </c>
      <c r="J506" t="s">
        <v>118</v>
      </c>
      <c r="K506" t="s">
        <v>69</v>
      </c>
      <c r="L506" t="s">
        <v>718</v>
      </c>
      <c r="N506" t="s">
        <v>161</v>
      </c>
      <c r="O506" t="s">
        <v>177</v>
      </c>
      <c r="P506" s="3" t="s">
        <v>2827</v>
      </c>
      <c r="U506" t="s">
        <v>788</v>
      </c>
      <c r="V506" t="s">
        <v>145</v>
      </c>
      <c r="W506">
        <v>3662</v>
      </c>
      <c r="X506" t="s">
        <v>789</v>
      </c>
      <c r="Y506" t="s">
        <v>2020</v>
      </c>
      <c r="Z506">
        <v>147.19999999999999</v>
      </c>
      <c r="AB506" t="s">
        <v>112</v>
      </c>
      <c r="AC506" t="s">
        <v>185</v>
      </c>
      <c r="AE506" s="3"/>
      <c r="AF506" s="3"/>
      <c r="AG506">
        <v>0</v>
      </c>
      <c r="AH506" t="s">
        <v>82</v>
      </c>
      <c r="AI506" s="18">
        <v>0</v>
      </c>
      <c r="AJ506">
        <v>0</v>
      </c>
      <c r="AK506">
        <v>0</v>
      </c>
      <c r="AL506">
        <v>0</v>
      </c>
      <c r="AM506" s="19" t="s">
        <v>82</v>
      </c>
      <c r="AN506">
        <v>0</v>
      </c>
      <c r="AO506">
        <v>0</v>
      </c>
      <c r="AP506">
        <v>0</v>
      </c>
      <c r="AQ506">
        <v>0</v>
      </c>
      <c r="AR506" s="19" t="s">
        <v>82</v>
      </c>
      <c r="AS506">
        <v>0</v>
      </c>
      <c r="AT506" s="20">
        <f>IF(t_ExtractAll[[#This Row],[Currency]]="GBP",t_ExtractAll[[#This Row],[Claimed Amount]]*$BD$2,IF(t_ExtractAll[[#This Row],[Currency]]="USD",t_ExtractAll[[#This Row],[Claimed Amount]]*$BD$3,IF(t_ExtractAll[[#This Row],[Currency]]="MXN",t_ExtractAll[[#This Row],[Claimed Amount]]*$BD$4,t_ExtractAll[[#This Row],[Claimed Amount]])))</f>
        <v>0</v>
      </c>
      <c r="AU506" s="20">
        <f>IF(t_ExtractAll[[#This Row],[Currency2]]="GBP",t_ExtractAll[[#This Row],[Accruals Plant]]*$BD$2,IF(t_ExtractAll[[#This Row],[Currency2]]="USD",t_ExtractAll[[#This Row],[Accruals Plant]]*$BD$3,IF(t_ExtractAll[[#This Row],[Currency2]]="MXN",t_ExtractAll[[#This Row],[Accruals Plant]]*$BD$4,t_ExtractAll[[#This Row],[Accruals Plant]])))</f>
        <v>0</v>
      </c>
      <c r="AV506" s="20">
        <f>IF(t_ExtractAll[[#This Row],[IMD_Currency]]="GBP",t_ExtractAll[[#This Row],[Accruals ABII]]*$BD$2,IF(t_ExtractAll[[#This Row],[IMD_Currency]]="USD",t_ExtractAll[[#This Row],[Accruals ABII]]*$BD$3,t_ExtractAll[[#This Row],[Accruals ABII]]))</f>
        <v>0</v>
      </c>
      <c r="AW5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6" s="20">
        <f>IF(t_ExtractAll[[#This Row],[IMD_Currency]]="GBP",t_ExtractAll[[#This Row],[Amount Accepted (ABII)]]*$BD$2,IF(t_ExtractAll[[#This Row],[IMD_Currency]]="USD",t_ExtractAll[[#This Row],[Amount Accepted (ABII)]]*$BD$3,t_ExtractAll[[#This Row],[Amount Accepted (ABII)]]))</f>
        <v>0</v>
      </c>
      <c r="AY506" s="20">
        <f>IF((t_ExtractAll[[#This Row],[Amount Accepted ABII '[EUR']]]-t_ExtractAll[[#This Row],[Amount Accepted Plant '[EUR']]])&lt;0,0,t_ExtractAll[[#This Row],[Amount Accepted ABII '[EUR']]]-t_ExtractAll[[#This Row],[Amount Accepted Plant '[EUR']]])</f>
        <v>0</v>
      </c>
      <c r="AZ5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7" spans="1:52" ht="14.25" hidden="1" customHeight="1" x14ac:dyDescent="0.25">
      <c r="A507" t="s">
        <v>2828</v>
      </c>
      <c r="B507" s="16">
        <v>42507</v>
      </c>
      <c r="C507" s="16">
        <v>42555</v>
      </c>
      <c r="D507" s="16">
        <v>42555</v>
      </c>
      <c r="E507">
        <v>2016464</v>
      </c>
      <c r="F507" t="s">
        <v>64</v>
      </c>
      <c r="G507" t="s">
        <v>241</v>
      </c>
      <c r="H507" t="s">
        <v>86</v>
      </c>
      <c r="I507" t="s">
        <v>242</v>
      </c>
      <c r="J507" t="s">
        <v>68</v>
      </c>
      <c r="K507" t="s">
        <v>69</v>
      </c>
      <c r="L507" t="s">
        <v>139</v>
      </c>
      <c r="N507" t="s">
        <v>90</v>
      </c>
      <c r="O507" t="s">
        <v>91</v>
      </c>
      <c r="P507" s="3" t="s">
        <v>2829</v>
      </c>
      <c r="Q507">
        <v>8081818</v>
      </c>
      <c r="R507" t="s">
        <v>1754</v>
      </c>
      <c r="S507">
        <v>80346757</v>
      </c>
      <c r="T507" t="s">
        <v>2830</v>
      </c>
      <c r="U507" t="s">
        <v>182</v>
      </c>
      <c r="V507" t="s">
        <v>145</v>
      </c>
      <c r="W507">
        <v>43477</v>
      </c>
      <c r="X507" t="s">
        <v>192</v>
      </c>
      <c r="Y507" t="s">
        <v>2831</v>
      </c>
      <c r="Z507">
        <v>0.4</v>
      </c>
      <c r="AB507" t="s">
        <v>97</v>
      </c>
      <c r="AC507" t="s">
        <v>98</v>
      </c>
      <c r="AE507" s="3"/>
      <c r="AF507" s="3"/>
      <c r="AG507">
        <v>0</v>
      </c>
      <c r="AH507" t="s">
        <v>82</v>
      </c>
      <c r="AI507" s="18">
        <v>0</v>
      </c>
      <c r="AJ507">
        <v>0</v>
      </c>
      <c r="AK507">
        <v>0</v>
      </c>
      <c r="AL507">
        <v>0</v>
      </c>
      <c r="AM507" s="19" t="s">
        <v>82</v>
      </c>
      <c r="AN507">
        <v>13.9636</v>
      </c>
      <c r="AO507">
        <v>0.88</v>
      </c>
      <c r="AP507">
        <v>14.8436</v>
      </c>
      <c r="AQ507">
        <v>14.8436</v>
      </c>
      <c r="AR507" s="19" t="s">
        <v>82</v>
      </c>
      <c r="AS507">
        <v>0</v>
      </c>
      <c r="AT507" s="20">
        <f>IF(t_ExtractAll[[#This Row],[Currency]]="GBP",t_ExtractAll[[#This Row],[Claimed Amount]]*$BD$2,IF(t_ExtractAll[[#This Row],[Currency]]="USD",t_ExtractAll[[#This Row],[Claimed Amount]]*$BD$3,IF(t_ExtractAll[[#This Row],[Currency]]="MXN",t_ExtractAll[[#This Row],[Claimed Amount]]*$BD$4,t_ExtractAll[[#This Row],[Claimed Amount]])))</f>
        <v>0</v>
      </c>
      <c r="AU507" s="20">
        <f>IF(t_ExtractAll[[#This Row],[Currency2]]="GBP",t_ExtractAll[[#This Row],[Accruals Plant]]*$BD$2,IF(t_ExtractAll[[#This Row],[Currency2]]="USD",t_ExtractAll[[#This Row],[Accruals Plant]]*$BD$3,IF(t_ExtractAll[[#This Row],[Currency2]]="MXN",t_ExtractAll[[#This Row],[Accruals Plant]]*$BD$4,t_ExtractAll[[#This Row],[Accruals Plant]])))</f>
        <v>14.8436</v>
      </c>
      <c r="AV507" s="20">
        <f>IF(t_ExtractAll[[#This Row],[IMD_Currency]]="GBP",t_ExtractAll[[#This Row],[Accruals ABII]]*$BD$2,IF(t_ExtractAll[[#This Row],[IMD_Currency]]="USD",t_ExtractAll[[#This Row],[Accruals ABII]]*$BD$3,t_ExtractAll[[#This Row],[Accruals ABII]]))</f>
        <v>0</v>
      </c>
      <c r="AW507" s="20">
        <f>IF(t_ExtractAll[[#This Row],[Currency2]]="GBP",t_ExtractAll[[#This Row],[PlantAmountAccepted]]*$BD$2,IF(t_ExtractAll[[#This Row],[Currency2]]="USD",t_ExtractAll[[#This Row],[PlantAmountAccepted]]*$BD$3,IF(t_ExtractAll[[#This Row],[Currency2]]="MXN",t_ExtractAll[[#This Row],[PlantAmountAccepted]]*$BD$4,t_ExtractAll[[#This Row],[PlantAmountAccepted]])))</f>
        <v>14.8436</v>
      </c>
      <c r="AX507" s="20">
        <f>IF(t_ExtractAll[[#This Row],[IMD_Currency]]="GBP",t_ExtractAll[[#This Row],[Amount Accepted (ABII)]]*$BD$2,IF(t_ExtractAll[[#This Row],[IMD_Currency]]="USD",t_ExtractAll[[#This Row],[Amount Accepted (ABII)]]*$BD$3,t_ExtractAll[[#This Row],[Amount Accepted (ABII)]]))</f>
        <v>0</v>
      </c>
      <c r="AY507" s="20">
        <f>IF((t_ExtractAll[[#This Row],[Amount Accepted ABII '[EUR']]]-t_ExtractAll[[#This Row],[Amount Accepted Plant '[EUR']]])&lt;0,0,t_ExtractAll[[#This Row],[Amount Accepted ABII '[EUR']]]-t_ExtractAll[[#This Row],[Amount Accepted Plant '[EUR']]])</f>
        <v>0</v>
      </c>
      <c r="AZ5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8" spans="1:52" ht="14.25" hidden="1" customHeight="1" x14ac:dyDescent="0.25">
      <c r="A508" t="s">
        <v>2832</v>
      </c>
      <c r="B508" s="16">
        <v>42509</v>
      </c>
      <c r="C508" s="16">
        <v>42578</v>
      </c>
      <c r="D508" s="16">
        <v>42571</v>
      </c>
      <c r="E508">
        <v>2016465</v>
      </c>
      <c r="F508" t="s">
        <v>64</v>
      </c>
      <c r="G508" t="s">
        <v>428</v>
      </c>
      <c r="H508" t="s">
        <v>86</v>
      </c>
      <c r="I508" t="s">
        <v>429</v>
      </c>
      <c r="J508" t="s">
        <v>118</v>
      </c>
      <c r="K508" t="s">
        <v>88</v>
      </c>
      <c r="L508" t="s">
        <v>187</v>
      </c>
      <c r="N508" t="s">
        <v>161</v>
      </c>
      <c r="O508" t="s">
        <v>91</v>
      </c>
      <c r="P508" t="s">
        <v>2833</v>
      </c>
      <c r="Q508">
        <v>8354442</v>
      </c>
      <c r="R508" t="s">
        <v>2834</v>
      </c>
      <c r="U508" t="s">
        <v>182</v>
      </c>
      <c r="V508" t="s">
        <v>145</v>
      </c>
      <c r="W508">
        <v>43477</v>
      </c>
      <c r="X508" t="s">
        <v>192</v>
      </c>
      <c r="Y508" t="s">
        <v>357</v>
      </c>
      <c r="Z508">
        <v>0.2</v>
      </c>
      <c r="AB508" t="s">
        <v>97</v>
      </c>
      <c r="AC508" t="s">
        <v>98</v>
      </c>
      <c r="AD508" t="s">
        <v>2835</v>
      </c>
      <c r="AE508" s="3"/>
      <c r="AF508" s="3"/>
      <c r="AG508">
        <v>11.74</v>
      </c>
      <c r="AH508" t="s">
        <v>82</v>
      </c>
      <c r="AI508" s="18">
        <v>11.74</v>
      </c>
      <c r="AJ508">
        <v>0</v>
      </c>
      <c r="AK508">
        <v>11.74</v>
      </c>
      <c r="AM508" s="19" t="s">
        <v>82</v>
      </c>
      <c r="AN508">
        <v>7.23</v>
      </c>
      <c r="AO508">
        <v>0</v>
      </c>
      <c r="AP508">
        <v>7.23</v>
      </c>
      <c r="AR508" s="19" t="s">
        <v>82</v>
      </c>
      <c r="AS508">
        <v>0</v>
      </c>
      <c r="AT508" s="20">
        <f>IF(t_ExtractAll[[#This Row],[Currency]]="GBP",t_ExtractAll[[#This Row],[Claimed Amount]]*$BD$2,IF(t_ExtractAll[[#This Row],[Currency]]="USD",t_ExtractAll[[#This Row],[Claimed Amount]]*$BD$3,IF(t_ExtractAll[[#This Row],[Currency]]="MXN",t_ExtractAll[[#This Row],[Claimed Amount]]*$BD$4,t_ExtractAll[[#This Row],[Claimed Amount]])))</f>
        <v>11.74</v>
      </c>
      <c r="AU508" s="20">
        <f>IF(t_ExtractAll[[#This Row],[Currency2]]="GBP",t_ExtractAll[[#This Row],[Accruals Plant]]*$BD$2,IF(t_ExtractAll[[#This Row],[Currency2]]="USD",t_ExtractAll[[#This Row],[Accruals Plant]]*$BD$3,IF(t_ExtractAll[[#This Row],[Currency2]]="MXN",t_ExtractAll[[#This Row],[Accruals Plant]]*$BD$4,t_ExtractAll[[#This Row],[Accruals Plant]])))</f>
        <v>7.23</v>
      </c>
      <c r="AV508" s="20">
        <f>IF(t_ExtractAll[[#This Row],[IMD_Currency]]="GBP",t_ExtractAll[[#This Row],[Accruals ABII]]*$BD$2,IF(t_ExtractAll[[#This Row],[IMD_Currency]]="USD",t_ExtractAll[[#This Row],[Accruals ABII]]*$BD$3,t_ExtractAll[[#This Row],[Accruals ABII]]))</f>
        <v>11.74</v>
      </c>
      <c r="AW5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08" s="20">
        <f>IF(t_ExtractAll[[#This Row],[IMD_Currency]]="GBP",t_ExtractAll[[#This Row],[Amount Accepted (ABII)]]*$BD$2,IF(t_ExtractAll[[#This Row],[IMD_Currency]]="USD",t_ExtractAll[[#This Row],[Amount Accepted (ABII)]]*$BD$3,t_ExtractAll[[#This Row],[Amount Accepted (ABII)]]))</f>
        <v>0</v>
      </c>
      <c r="AY508" s="20">
        <f>IF((t_ExtractAll[[#This Row],[Amount Accepted ABII '[EUR']]]-t_ExtractAll[[#This Row],[Amount Accepted Plant '[EUR']]])&lt;0,0,t_ExtractAll[[#This Row],[Amount Accepted ABII '[EUR']]]-t_ExtractAll[[#This Row],[Amount Accepted Plant '[EUR']]])</f>
        <v>0</v>
      </c>
      <c r="AZ5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09" spans="1:52" ht="14.25" hidden="1" customHeight="1" x14ac:dyDescent="0.25">
      <c r="A509" t="s">
        <v>2836</v>
      </c>
      <c r="B509" s="16">
        <v>42509</v>
      </c>
      <c r="C509" s="16">
        <v>42550</v>
      </c>
      <c r="D509" s="16">
        <v>42563</v>
      </c>
      <c r="E509">
        <v>2016466</v>
      </c>
      <c r="F509" t="s">
        <v>64</v>
      </c>
      <c r="G509" t="s">
        <v>478</v>
      </c>
      <c r="H509" t="s">
        <v>273</v>
      </c>
      <c r="I509" t="s">
        <v>479</v>
      </c>
      <c r="J509" t="s">
        <v>118</v>
      </c>
      <c r="K509" t="s">
        <v>69</v>
      </c>
      <c r="L509" t="s">
        <v>139</v>
      </c>
      <c r="N509" t="s">
        <v>90</v>
      </c>
      <c r="O509" t="s">
        <v>91</v>
      </c>
      <c r="P509" t="s">
        <v>2837</v>
      </c>
      <c r="Q509">
        <v>8408237</v>
      </c>
      <c r="R509" t="s">
        <v>2838</v>
      </c>
      <c r="T509" t="s">
        <v>2839</v>
      </c>
      <c r="U509" t="s">
        <v>144</v>
      </c>
      <c r="V509" t="s">
        <v>145</v>
      </c>
      <c r="W509">
        <v>48979</v>
      </c>
      <c r="X509" t="s">
        <v>2840</v>
      </c>
      <c r="Y509" t="s">
        <v>2841</v>
      </c>
      <c r="Z509">
        <v>7.8407999999999998</v>
      </c>
      <c r="AB509" t="s">
        <v>97</v>
      </c>
      <c r="AC509" t="s">
        <v>98</v>
      </c>
      <c r="AD509" t="s">
        <v>2842</v>
      </c>
      <c r="AE509" s="3"/>
      <c r="AF509" s="3"/>
      <c r="AG509">
        <v>1055.3399999999999</v>
      </c>
      <c r="AH509" t="s">
        <v>82</v>
      </c>
      <c r="AI509" s="18">
        <v>945.45</v>
      </c>
      <c r="AJ509">
        <v>109.89</v>
      </c>
      <c r="AK509">
        <v>1055.3399999999999</v>
      </c>
      <c r="AL509">
        <v>1055.3399999999999</v>
      </c>
      <c r="AM509" s="19" t="s">
        <v>82</v>
      </c>
      <c r="AN509">
        <v>551.42999999999995</v>
      </c>
      <c r="AO509">
        <v>109.89</v>
      </c>
      <c r="AP509">
        <v>661.32</v>
      </c>
      <c r="AQ509">
        <v>661.32</v>
      </c>
      <c r="AR509" s="19" t="s">
        <v>82</v>
      </c>
      <c r="AS509">
        <v>0</v>
      </c>
      <c r="AT509" s="20">
        <f>IF(t_ExtractAll[[#This Row],[Currency]]="GBP",t_ExtractAll[[#This Row],[Claimed Amount]]*$BD$2,IF(t_ExtractAll[[#This Row],[Currency]]="USD",t_ExtractAll[[#This Row],[Claimed Amount]]*$BD$3,IF(t_ExtractAll[[#This Row],[Currency]]="MXN",t_ExtractAll[[#This Row],[Claimed Amount]]*$BD$4,t_ExtractAll[[#This Row],[Claimed Amount]])))</f>
        <v>1055.3399999999999</v>
      </c>
      <c r="AU509" s="20">
        <f>IF(t_ExtractAll[[#This Row],[Currency2]]="GBP",t_ExtractAll[[#This Row],[Accruals Plant]]*$BD$2,IF(t_ExtractAll[[#This Row],[Currency2]]="USD",t_ExtractAll[[#This Row],[Accruals Plant]]*$BD$3,IF(t_ExtractAll[[#This Row],[Currency2]]="MXN",t_ExtractAll[[#This Row],[Accruals Plant]]*$BD$4,t_ExtractAll[[#This Row],[Accruals Plant]])))</f>
        <v>661.32</v>
      </c>
      <c r="AV509" s="20">
        <f>IF(t_ExtractAll[[#This Row],[IMD_Currency]]="GBP",t_ExtractAll[[#This Row],[Accruals ABII]]*$BD$2,IF(t_ExtractAll[[#This Row],[IMD_Currency]]="USD",t_ExtractAll[[#This Row],[Accruals ABII]]*$BD$3,t_ExtractAll[[#This Row],[Accruals ABII]]))</f>
        <v>1055.3399999999999</v>
      </c>
      <c r="AW509" s="20">
        <f>IF(t_ExtractAll[[#This Row],[Currency2]]="GBP",t_ExtractAll[[#This Row],[PlantAmountAccepted]]*$BD$2,IF(t_ExtractAll[[#This Row],[Currency2]]="USD",t_ExtractAll[[#This Row],[PlantAmountAccepted]]*$BD$3,IF(t_ExtractAll[[#This Row],[Currency2]]="MXN",t_ExtractAll[[#This Row],[PlantAmountAccepted]]*$BD$4,t_ExtractAll[[#This Row],[PlantAmountAccepted]])))</f>
        <v>661.32</v>
      </c>
      <c r="AX509" s="20">
        <f>IF(t_ExtractAll[[#This Row],[IMD_Currency]]="GBP",t_ExtractAll[[#This Row],[Amount Accepted (ABII)]]*$BD$2,IF(t_ExtractAll[[#This Row],[IMD_Currency]]="USD",t_ExtractAll[[#This Row],[Amount Accepted (ABII)]]*$BD$3,t_ExtractAll[[#This Row],[Amount Accepted (ABII)]]))</f>
        <v>1055.3399999999999</v>
      </c>
      <c r="AY509" s="20">
        <f>IF((t_ExtractAll[[#This Row],[Amount Accepted ABII '[EUR']]]-t_ExtractAll[[#This Row],[Amount Accepted Plant '[EUR']]])&lt;0,0,t_ExtractAll[[#This Row],[Amount Accepted ABII '[EUR']]]-t_ExtractAll[[#This Row],[Amount Accepted Plant '[EUR']]])</f>
        <v>394.01999999999987</v>
      </c>
      <c r="AZ5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10" spans="1:52" ht="14.25" hidden="1" customHeight="1" x14ac:dyDescent="0.25">
      <c r="A510" t="s">
        <v>2843</v>
      </c>
      <c r="B510" s="16">
        <v>42510</v>
      </c>
      <c r="C510" s="16">
        <v>42608</v>
      </c>
      <c r="D510" s="16">
        <v>42608</v>
      </c>
      <c r="E510">
        <v>2016452</v>
      </c>
      <c r="F510" t="s">
        <v>64</v>
      </c>
      <c r="G510" t="s">
        <v>2844</v>
      </c>
      <c r="H510" t="s">
        <v>287</v>
      </c>
      <c r="I510" t="s">
        <v>288</v>
      </c>
      <c r="J510" t="s">
        <v>118</v>
      </c>
      <c r="K510" t="s">
        <v>69</v>
      </c>
      <c r="L510" t="s">
        <v>1834</v>
      </c>
      <c r="N510" t="s">
        <v>161</v>
      </c>
      <c r="O510" t="s">
        <v>177</v>
      </c>
      <c r="P510" s="3" t="s">
        <v>2845</v>
      </c>
      <c r="Q510">
        <v>8507322</v>
      </c>
      <c r="R510">
        <v>1</v>
      </c>
      <c r="S510">
        <v>80381074</v>
      </c>
      <c r="T510" t="s">
        <v>2846</v>
      </c>
      <c r="U510" t="s">
        <v>2377</v>
      </c>
      <c r="V510" t="s">
        <v>117</v>
      </c>
      <c r="W510">
        <v>47283</v>
      </c>
      <c r="X510" t="s">
        <v>2378</v>
      </c>
      <c r="Y510" t="s">
        <v>2847</v>
      </c>
      <c r="Z510">
        <v>1.278</v>
      </c>
      <c r="AB510" t="s">
        <v>112</v>
      </c>
      <c r="AC510" t="s">
        <v>185</v>
      </c>
      <c r="AD510" t="s">
        <v>2848</v>
      </c>
      <c r="AE510" s="3"/>
      <c r="AF510" s="3"/>
      <c r="AG510">
        <v>1141</v>
      </c>
      <c r="AH510" t="s">
        <v>100</v>
      </c>
      <c r="AI510" s="18"/>
      <c r="AJ510">
        <v>0</v>
      </c>
      <c r="AK510"/>
      <c r="AM510" s="19" t="s">
        <v>82</v>
      </c>
      <c r="AN510">
        <v>1141</v>
      </c>
      <c r="AO510">
        <v>0</v>
      </c>
      <c r="AP510">
        <v>1141</v>
      </c>
      <c r="AQ510">
        <v>1141</v>
      </c>
      <c r="AR510" s="19" t="s">
        <v>100</v>
      </c>
      <c r="AS510">
        <v>0</v>
      </c>
      <c r="AT510" s="20">
        <f>IF(t_ExtractAll[[#This Row],[Currency]]="GBP",t_ExtractAll[[#This Row],[Claimed Amount]]*$BD$2,IF(t_ExtractAll[[#This Row],[Currency]]="USD",t_ExtractAll[[#This Row],[Claimed Amount]]*$BD$3,IF(t_ExtractAll[[#This Row],[Currency]]="MXN",t_ExtractAll[[#This Row],[Claimed Amount]]*$BD$4,t_ExtractAll[[#This Row],[Claimed Amount]])))</f>
        <v>1043.9009000000001</v>
      </c>
      <c r="AU510" s="20">
        <f>IF(t_ExtractAll[[#This Row],[Currency2]]="GBP",t_ExtractAll[[#This Row],[Accruals Plant]]*$BD$2,IF(t_ExtractAll[[#This Row],[Currency2]]="USD",t_ExtractAll[[#This Row],[Accruals Plant]]*$BD$3,IF(t_ExtractAll[[#This Row],[Currency2]]="MXN",t_ExtractAll[[#This Row],[Accruals Plant]]*$BD$4,t_ExtractAll[[#This Row],[Accruals Plant]])))</f>
        <v>1043.9009000000001</v>
      </c>
      <c r="AV510" s="20">
        <f>IF(t_ExtractAll[[#This Row],[IMD_Currency]]="GBP",t_ExtractAll[[#This Row],[Accruals ABII]]*$BD$2,IF(t_ExtractAll[[#This Row],[IMD_Currency]]="USD",t_ExtractAll[[#This Row],[Accruals ABII]]*$BD$3,t_ExtractAll[[#This Row],[Accruals ABII]]))</f>
        <v>0</v>
      </c>
      <c r="AW510" s="20">
        <f>IF(t_ExtractAll[[#This Row],[Currency2]]="GBP",t_ExtractAll[[#This Row],[PlantAmountAccepted]]*$BD$2,IF(t_ExtractAll[[#This Row],[Currency2]]="USD",t_ExtractAll[[#This Row],[PlantAmountAccepted]]*$BD$3,IF(t_ExtractAll[[#This Row],[Currency2]]="MXN",t_ExtractAll[[#This Row],[PlantAmountAccepted]]*$BD$4,t_ExtractAll[[#This Row],[PlantAmountAccepted]])))</f>
        <v>1043.9009000000001</v>
      </c>
      <c r="AX510" s="20">
        <f>IF(t_ExtractAll[[#This Row],[IMD_Currency]]="GBP",t_ExtractAll[[#This Row],[Amount Accepted (ABII)]]*$BD$2,IF(t_ExtractAll[[#This Row],[IMD_Currency]]="USD",t_ExtractAll[[#This Row],[Amount Accepted (ABII)]]*$BD$3,t_ExtractAll[[#This Row],[Amount Accepted (ABII)]]))</f>
        <v>0</v>
      </c>
      <c r="AY510" s="20">
        <f>IF((t_ExtractAll[[#This Row],[Amount Accepted ABII '[EUR']]]-t_ExtractAll[[#This Row],[Amount Accepted Plant '[EUR']]])&lt;0,0,t_ExtractAll[[#This Row],[Amount Accepted ABII '[EUR']]]-t_ExtractAll[[#This Row],[Amount Accepted Plant '[EUR']]])</f>
        <v>0</v>
      </c>
      <c r="AZ5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11" spans="1:52" ht="14.25" hidden="1" customHeight="1" x14ac:dyDescent="0.25">
      <c r="A511" t="s">
        <v>2849</v>
      </c>
      <c r="B511" s="16">
        <v>42510</v>
      </c>
      <c r="C511" s="16">
        <v>42529</v>
      </c>
      <c r="D511" s="16">
        <v>42529</v>
      </c>
      <c r="E511">
        <v>2016467</v>
      </c>
      <c r="F511" t="s">
        <v>64</v>
      </c>
      <c r="G511" t="s">
        <v>544</v>
      </c>
      <c r="H511" t="s">
        <v>287</v>
      </c>
      <c r="I511" t="s">
        <v>545</v>
      </c>
      <c r="J511" t="s">
        <v>118</v>
      </c>
      <c r="K511" t="s">
        <v>69</v>
      </c>
      <c r="L511" t="s">
        <v>130</v>
      </c>
      <c r="N511" t="s">
        <v>90</v>
      </c>
      <c r="O511" t="s">
        <v>121</v>
      </c>
      <c r="P511" s="3" t="s">
        <v>2850</v>
      </c>
      <c r="Q511">
        <v>8321641</v>
      </c>
      <c r="R511" t="s">
        <v>2851</v>
      </c>
      <c r="S511">
        <v>80377084</v>
      </c>
      <c r="T511" t="s">
        <v>2852</v>
      </c>
      <c r="U511" t="s">
        <v>75</v>
      </c>
      <c r="V511" t="s">
        <v>76</v>
      </c>
      <c r="W511">
        <v>51068</v>
      </c>
      <c r="X511" t="s">
        <v>2853</v>
      </c>
      <c r="Y511" t="s">
        <v>2854</v>
      </c>
      <c r="Z511">
        <v>13.7172</v>
      </c>
      <c r="AB511" t="s">
        <v>79</v>
      </c>
      <c r="AC511" t="s">
        <v>127</v>
      </c>
      <c r="AD511" t="s">
        <v>2855</v>
      </c>
      <c r="AE511" s="3"/>
      <c r="AF511" s="3"/>
      <c r="AG511">
        <v>0</v>
      </c>
      <c r="AH511" t="s">
        <v>82</v>
      </c>
      <c r="AI511" s="18">
        <v>0</v>
      </c>
      <c r="AJ511">
        <v>0</v>
      </c>
      <c r="AK511">
        <v>0</v>
      </c>
      <c r="AL511">
        <v>0</v>
      </c>
      <c r="AM511" s="19" t="s">
        <v>82</v>
      </c>
      <c r="AN511">
        <v>0</v>
      </c>
      <c r="AO511">
        <v>0</v>
      </c>
      <c r="AP511">
        <v>0</v>
      </c>
      <c r="AQ511">
        <v>0</v>
      </c>
      <c r="AR511" s="19" t="s">
        <v>82</v>
      </c>
      <c r="AS511">
        <v>0</v>
      </c>
      <c r="AT511" s="20">
        <f>IF(t_ExtractAll[[#This Row],[Currency]]="GBP",t_ExtractAll[[#This Row],[Claimed Amount]]*$BD$2,IF(t_ExtractAll[[#This Row],[Currency]]="USD",t_ExtractAll[[#This Row],[Claimed Amount]]*$BD$3,IF(t_ExtractAll[[#This Row],[Currency]]="MXN",t_ExtractAll[[#This Row],[Claimed Amount]]*$BD$4,t_ExtractAll[[#This Row],[Claimed Amount]])))</f>
        <v>0</v>
      </c>
      <c r="AU511" s="20">
        <f>IF(t_ExtractAll[[#This Row],[Currency2]]="GBP",t_ExtractAll[[#This Row],[Accruals Plant]]*$BD$2,IF(t_ExtractAll[[#This Row],[Currency2]]="USD",t_ExtractAll[[#This Row],[Accruals Plant]]*$BD$3,IF(t_ExtractAll[[#This Row],[Currency2]]="MXN",t_ExtractAll[[#This Row],[Accruals Plant]]*$BD$4,t_ExtractAll[[#This Row],[Accruals Plant]])))</f>
        <v>0</v>
      </c>
      <c r="AV511" s="20">
        <f>IF(t_ExtractAll[[#This Row],[IMD_Currency]]="GBP",t_ExtractAll[[#This Row],[Accruals ABII]]*$BD$2,IF(t_ExtractAll[[#This Row],[IMD_Currency]]="USD",t_ExtractAll[[#This Row],[Accruals ABII]]*$BD$3,t_ExtractAll[[#This Row],[Accruals ABII]]))</f>
        <v>0</v>
      </c>
      <c r="AW5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1" s="20">
        <f>IF(t_ExtractAll[[#This Row],[IMD_Currency]]="GBP",t_ExtractAll[[#This Row],[Amount Accepted (ABII)]]*$BD$2,IF(t_ExtractAll[[#This Row],[IMD_Currency]]="USD",t_ExtractAll[[#This Row],[Amount Accepted (ABII)]]*$BD$3,t_ExtractAll[[#This Row],[Amount Accepted (ABII)]]))</f>
        <v>0</v>
      </c>
      <c r="AY511" s="20">
        <f>IF((t_ExtractAll[[#This Row],[Amount Accepted ABII '[EUR']]]-t_ExtractAll[[#This Row],[Amount Accepted Plant '[EUR']]])&lt;0,0,t_ExtractAll[[#This Row],[Amount Accepted ABII '[EUR']]]-t_ExtractAll[[#This Row],[Amount Accepted Plant '[EUR']]])</f>
        <v>0</v>
      </c>
      <c r="AZ5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12" spans="1:52" ht="14.25" hidden="1" customHeight="1" x14ac:dyDescent="0.25">
      <c r="A512" t="s">
        <v>2856</v>
      </c>
      <c r="B512" s="16">
        <v>42513</v>
      </c>
      <c r="C512" s="16">
        <v>42545</v>
      </c>
      <c r="D512" s="16">
        <v>42545</v>
      </c>
      <c r="E512">
        <v>2016468</v>
      </c>
      <c r="F512" t="s">
        <v>64</v>
      </c>
      <c r="G512" t="s">
        <v>1236</v>
      </c>
      <c r="H512" t="s">
        <v>287</v>
      </c>
      <c r="I512" t="s">
        <v>452</v>
      </c>
      <c r="J512" t="s">
        <v>68</v>
      </c>
      <c r="K512" t="s">
        <v>69</v>
      </c>
      <c r="L512" t="s">
        <v>2511</v>
      </c>
      <c r="N512" t="s">
        <v>161</v>
      </c>
      <c r="O512" t="s">
        <v>91</v>
      </c>
      <c r="P512" t="s">
        <v>1238</v>
      </c>
      <c r="Q512">
        <v>8271891</v>
      </c>
      <c r="R512" t="s">
        <v>2857</v>
      </c>
      <c r="S512">
        <v>80364106</v>
      </c>
      <c r="T512" t="s">
        <v>2858</v>
      </c>
      <c r="U512" t="s">
        <v>75</v>
      </c>
      <c r="V512" t="s">
        <v>76</v>
      </c>
      <c r="W512">
        <v>52288</v>
      </c>
      <c r="X512" t="s">
        <v>1243</v>
      </c>
      <c r="Y512" t="s">
        <v>2859</v>
      </c>
      <c r="Z512">
        <v>11.8428</v>
      </c>
      <c r="AB512" t="s">
        <v>97</v>
      </c>
      <c r="AC512" t="s">
        <v>98</v>
      </c>
      <c r="AE512" s="3"/>
      <c r="AF512" s="3"/>
      <c r="AG512">
        <v>1139.8</v>
      </c>
      <c r="AH512" t="s">
        <v>100</v>
      </c>
      <c r="AI512" s="18">
        <v>0</v>
      </c>
      <c r="AJ512">
        <v>0</v>
      </c>
      <c r="AK512">
        <v>0</v>
      </c>
      <c r="AL512">
        <v>0</v>
      </c>
      <c r="AM512" s="19" t="s">
        <v>82</v>
      </c>
      <c r="AN512">
        <v>1139.8</v>
      </c>
      <c r="AO512">
        <v>0</v>
      </c>
      <c r="AP512">
        <v>1139.8</v>
      </c>
      <c r="AQ512">
        <v>1139.8</v>
      </c>
      <c r="AR512" s="19" t="s">
        <v>100</v>
      </c>
      <c r="AS512">
        <v>0</v>
      </c>
      <c r="AT512" s="20">
        <f>IF(t_ExtractAll[[#This Row],[Currency]]="GBP",t_ExtractAll[[#This Row],[Claimed Amount]]*$BD$2,IF(t_ExtractAll[[#This Row],[Currency]]="USD",t_ExtractAll[[#This Row],[Claimed Amount]]*$BD$3,IF(t_ExtractAll[[#This Row],[Currency]]="MXN",t_ExtractAll[[#This Row],[Claimed Amount]]*$BD$4,t_ExtractAll[[#This Row],[Claimed Amount]])))</f>
        <v>1042.8030200000001</v>
      </c>
      <c r="AU512" s="20">
        <f>IF(t_ExtractAll[[#This Row],[Currency2]]="GBP",t_ExtractAll[[#This Row],[Accruals Plant]]*$BD$2,IF(t_ExtractAll[[#This Row],[Currency2]]="USD",t_ExtractAll[[#This Row],[Accruals Plant]]*$BD$3,IF(t_ExtractAll[[#This Row],[Currency2]]="MXN",t_ExtractAll[[#This Row],[Accruals Plant]]*$BD$4,t_ExtractAll[[#This Row],[Accruals Plant]])))</f>
        <v>1042.8030200000001</v>
      </c>
      <c r="AV512" s="20">
        <f>IF(t_ExtractAll[[#This Row],[IMD_Currency]]="GBP",t_ExtractAll[[#This Row],[Accruals ABII]]*$BD$2,IF(t_ExtractAll[[#This Row],[IMD_Currency]]="USD",t_ExtractAll[[#This Row],[Accruals ABII]]*$BD$3,t_ExtractAll[[#This Row],[Accruals ABII]]))</f>
        <v>0</v>
      </c>
      <c r="AW512" s="20">
        <f>IF(t_ExtractAll[[#This Row],[Currency2]]="GBP",t_ExtractAll[[#This Row],[PlantAmountAccepted]]*$BD$2,IF(t_ExtractAll[[#This Row],[Currency2]]="USD",t_ExtractAll[[#This Row],[PlantAmountAccepted]]*$BD$3,IF(t_ExtractAll[[#This Row],[Currency2]]="MXN",t_ExtractAll[[#This Row],[PlantAmountAccepted]]*$BD$4,t_ExtractAll[[#This Row],[PlantAmountAccepted]])))</f>
        <v>1042.8030200000001</v>
      </c>
      <c r="AX512" s="20">
        <f>IF(t_ExtractAll[[#This Row],[IMD_Currency]]="GBP",t_ExtractAll[[#This Row],[Amount Accepted (ABII)]]*$BD$2,IF(t_ExtractAll[[#This Row],[IMD_Currency]]="USD",t_ExtractAll[[#This Row],[Amount Accepted (ABII)]]*$BD$3,t_ExtractAll[[#This Row],[Amount Accepted (ABII)]]))</f>
        <v>0</v>
      </c>
      <c r="AY512" s="20">
        <f>IF((t_ExtractAll[[#This Row],[Amount Accepted ABII '[EUR']]]-t_ExtractAll[[#This Row],[Amount Accepted Plant '[EUR']]])&lt;0,0,t_ExtractAll[[#This Row],[Amount Accepted ABII '[EUR']]]-t_ExtractAll[[#This Row],[Amount Accepted Plant '[EUR']]])</f>
        <v>0</v>
      </c>
      <c r="AZ5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13" spans="1:52" ht="14.25" hidden="1" customHeight="1" x14ac:dyDescent="0.25">
      <c r="A513" t="s">
        <v>2860</v>
      </c>
      <c r="B513" s="16">
        <v>42513</v>
      </c>
      <c r="C513" s="16">
        <v>42618</v>
      </c>
      <c r="D513" s="16">
        <v>42618</v>
      </c>
      <c r="E513">
        <v>2016470</v>
      </c>
      <c r="F513" t="s">
        <v>64</v>
      </c>
      <c r="G513" t="s">
        <v>65</v>
      </c>
      <c r="H513" t="s">
        <v>86</v>
      </c>
      <c r="I513" t="s">
        <v>67</v>
      </c>
      <c r="J513" t="s">
        <v>68</v>
      </c>
      <c r="K513" t="s">
        <v>88</v>
      </c>
      <c r="L513" t="s">
        <v>195</v>
      </c>
      <c r="N513" t="s">
        <v>161</v>
      </c>
      <c r="O513" t="s">
        <v>162</v>
      </c>
      <c r="P513" t="s">
        <v>2861</v>
      </c>
      <c r="Q513">
        <v>7770602</v>
      </c>
      <c r="R513" t="s">
        <v>2862</v>
      </c>
      <c r="S513">
        <v>80307286</v>
      </c>
      <c r="T513" t="s">
        <v>2863</v>
      </c>
      <c r="U513" t="s">
        <v>182</v>
      </c>
      <c r="V513" t="s">
        <v>145</v>
      </c>
      <c r="W513">
        <v>10622</v>
      </c>
      <c r="X513" t="s">
        <v>424</v>
      </c>
      <c r="Y513" t="s">
        <v>2864</v>
      </c>
      <c r="Z513">
        <v>33.6</v>
      </c>
      <c r="AB513" t="s">
        <v>112</v>
      </c>
      <c r="AC513" t="s">
        <v>164</v>
      </c>
      <c r="AE513" s="3"/>
      <c r="AF513" s="3"/>
      <c r="AG513">
        <v>0</v>
      </c>
      <c r="AH513" t="s">
        <v>82</v>
      </c>
      <c r="AI513" s="18">
        <v>0</v>
      </c>
      <c r="AJ513">
        <v>0</v>
      </c>
      <c r="AK513">
        <v>0</v>
      </c>
      <c r="AM513" s="19" t="s">
        <v>82</v>
      </c>
      <c r="AN513">
        <v>0</v>
      </c>
      <c r="AO513">
        <v>0</v>
      </c>
      <c r="AP513">
        <v>0</v>
      </c>
      <c r="AR513" s="19" t="s">
        <v>82</v>
      </c>
      <c r="AS513">
        <v>0</v>
      </c>
      <c r="AT513" s="20">
        <f>IF(t_ExtractAll[[#This Row],[Currency]]="GBP",t_ExtractAll[[#This Row],[Claimed Amount]]*$BD$2,IF(t_ExtractAll[[#This Row],[Currency]]="USD",t_ExtractAll[[#This Row],[Claimed Amount]]*$BD$3,IF(t_ExtractAll[[#This Row],[Currency]]="MXN",t_ExtractAll[[#This Row],[Claimed Amount]]*$BD$4,t_ExtractAll[[#This Row],[Claimed Amount]])))</f>
        <v>0</v>
      </c>
      <c r="AU513" s="20">
        <f>IF(t_ExtractAll[[#This Row],[Currency2]]="GBP",t_ExtractAll[[#This Row],[Accruals Plant]]*$BD$2,IF(t_ExtractAll[[#This Row],[Currency2]]="USD",t_ExtractAll[[#This Row],[Accruals Plant]]*$BD$3,IF(t_ExtractAll[[#This Row],[Currency2]]="MXN",t_ExtractAll[[#This Row],[Accruals Plant]]*$BD$4,t_ExtractAll[[#This Row],[Accruals Plant]])))</f>
        <v>0</v>
      </c>
      <c r="AV513" s="20">
        <f>IF(t_ExtractAll[[#This Row],[IMD_Currency]]="GBP",t_ExtractAll[[#This Row],[Accruals ABII]]*$BD$2,IF(t_ExtractAll[[#This Row],[IMD_Currency]]="USD",t_ExtractAll[[#This Row],[Accruals ABII]]*$BD$3,t_ExtractAll[[#This Row],[Accruals ABII]]))</f>
        <v>0</v>
      </c>
      <c r="AW5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3" s="20">
        <f>IF(t_ExtractAll[[#This Row],[IMD_Currency]]="GBP",t_ExtractAll[[#This Row],[Amount Accepted (ABII)]]*$BD$2,IF(t_ExtractAll[[#This Row],[IMD_Currency]]="USD",t_ExtractAll[[#This Row],[Amount Accepted (ABII)]]*$BD$3,t_ExtractAll[[#This Row],[Amount Accepted (ABII)]]))</f>
        <v>0</v>
      </c>
      <c r="AY513" s="20">
        <f>IF((t_ExtractAll[[#This Row],[Amount Accepted ABII '[EUR']]]-t_ExtractAll[[#This Row],[Amount Accepted Plant '[EUR']]])&lt;0,0,t_ExtractAll[[#This Row],[Amount Accepted ABII '[EUR']]]-t_ExtractAll[[#This Row],[Amount Accepted Plant '[EUR']]])</f>
        <v>0</v>
      </c>
      <c r="AZ5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14" spans="1:52" ht="14.25" hidden="1" customHeight="1" x14ac:dyDescent="0.25">
      <c r="A514" t="s">
        <v>2865</v>
      </c>
      <c r="B514" s="16">
        <v>42513</v>
      </c>
      <c r="C514" s="16">
        <v>42558</v>
      </c>
      <c r="D514" s="16">
        <v>42572</v>
      </c>
      <c r="E514">
        <v>2016469</v>
      </c>
      <c r="F514" t="s">
        <v>64</v>
      </c>
      <c r="G514" t="s">
        <v>382</v>
      </c>
      <c r="H514" t="s">
        <v>287</v>
      </c>
      <c r="I514" t="s">
        <v>67</v>
      </c>
      <c r="J514" t="s">
        <v>118</v>
      </c>
      <c r="K514" t="s">
        <v>69</v>
      </c>
      <c r="L514" t="s">
        <v>139</v>
      </c>
      <c r="N514" t="s">
        <v>90</v>
      </c>
      <c r="O514" t="s">
        <v>131</v>
      </c>
      <c r="P514" t="s">
        <v>2866</v>
      </c>
      <c r="Q514">
        <v>8272179</v>
      </c>
      <c r="R514" t="s">
        <v>2867</v>
      </c>
      <c r="T514" t="s">
        <v>2868</v>
      </c>
      <c r="U514" t="s">
        <v>278</v>
      </c>
      <c r="V514" t="s">
        <v>145</v>
      </c>
      <c r="W514">
        <v>48081</v>
      </c>
      <c r="X514" t="s">
        <v>386</v>
      </c>
      <c r="Y514" t="s">
        <v>2869</v>
      </c>
      <c r="Z514">
        <v>46.32</v>
      </c>
      <c r="AB514" t="s">
        <v>97</v>
      </c>
      <c r="AC514" t="s">
        <v>98</v>
      </c>
      <c r="AD514" t="s">
        <v>2870</v>
      </c>
      <c r="AE514" s="3"/>
      <c r="AF514" s="3"/>
      <c r="AG514">
        <v>4319.34</v>
      </c>
      <c r="AH514" t="s">
        <v>82</v>
      </c>
      <c r="AI514" s="18">
        <v>4319.34</v>
      </c>
      <c r="AJ514">
        <v>0</v>
      </c>
      <c r="AK514">
        <v>4319.34</v>
      </c>
      <c r="AL514">
        <v>4319.34</v>
      </c>
      <c r="AM514" s="19" t="s">
        <v>82</v>
      </c>
      <c r="AN514">
        <v>1153.8800000000001</v>
      </c>
      <c r="AO514">
        <v>0</v>
      </c>
      <c r="AP514">
        <v>1153.8800000000001</v>
      </c>
      <c r="AQ514">
        <v>1153.8800000000001</v>
      </c>
      <c r="AR514" s="19" t="s">
        <v>82</v>
      </c>
      <c r="AS514">
        <v>0</v>
      </c>
      <c r="AT514" s="20">
        <f>IF(t_ExtractAll[[#This Row],[Currency]]="GBP",t_ExtractAll[[#This Row],[Claimed Amount]]*$BD$2,IF(t_ExtractAll[[#This Row],[Currency]]="USD",t_ExtractAll[[#This Row],[Claimed Amount]]*$BD$3,IF(t_ExtractAll[[#This Row],[Currency]]="MXN",t_ExtractAll[[#This Row],[Claimed Amount]]*$BD$4,t_ExtractAll[[#This Row],[Claimed Amount]])))</f>
        <v>4319.34</v>
      </c>
      <c r="AU514" s="20">
        <f>IF(t_ExtractAll[[#This Row],[Currency2]]="GBP",t_ExtractAll[[#This Row],[Accruals Plant]]*$BD$2,IF(t_ExtractAll[[#This Row],[Currency2]]="USD",t_ExtractAll[[#This Row],[Accruals Plant]]*$BD$3,IF(t_ExtractAll[[#This Row],[Currency2]]="MXN",t_ExtractAll[[#This Row],[Accruals Plant]]*$BD$4,t_ExtractAll[[#This Row],[Accruals Plant]])))</f>
        <v>1153.8800000000001</v>
      </c>
      <c r="AV514" s="20">
        <f>IF(t_ExtractAll[[#This Row],[IMD_Currency]]="GBP",t_ExtractAll[[#This Row],[Accruals ABII]]*$BD$2,IF(t_ExtractAll[[#This Row],[IMD_Currency]]="USD",t_ExtractAll[[#This Row],[Accruals ABII]]*$BD$3,t_ExtractAll[[#This Row],[Accruals ABII]]))</f>
        <v>4319.34</v>
      </c>
      <c r="AW514" s="20">
        <f>IF(t_ExtractAll[[#This Row],[Currency2]]="GBP",t_ExtractAll[[#This Row],[PlantAmountAccepted]]*$BD$2,IF(t_ExtractAll[[#This Row],[Currency2]]="USD",t_ExtractAll[[#This Row],[PlantAmountAccepted]]*$BD$3,IF(t_ExtractAll[[#This Row],[Currency2]]="MXN",t_ExtractAll[[#This Row],[PlantAmountAccepted]]*$BD$4,t_ExtractAll[[#This Row],[PlantAmountAccepted]])))</f>
        <v>1153.8800000000001</v>
      </c>
      <c r="AX514" s="20">
        <f>IF(t_ExtractAll[[#This Row],[IMD_Currency]]="GBP",t_ExtractAll[[#This Row],[Amount Accepted (ABII)]]*$BD$2,IF(t_ExtractAll[[#This Row],[IMD_Currency]]="USD",t_ExtractAll[[#This Row],[Amount Accepted (ABII)]]*$BD$3,t_ExtractAll[[#This Row],[Amount Accepted (ABII)]]))</f>
        <v>4319.34</v>
      </c>
      <c r="AY514" s="20">
        <f>IF((t_ExtractAll[[#This Row],[Amount Accepted ABII '[EUR']]]-t_ExtractAll[[#This Row],[Amount Accepted Plant '[EUR']]])&lt;0,0,t_ExtractAll[[#This Row],[Amount Accepted ABII '[EUR']]]-t_ExtractAll[[#This Row],[Amount Accepted Plant '[EUR']]])</f>
        <v>3165.46</v>
      </c>
      <c r="AZ5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15" spans="1:52" ht="14.25" hidden="1" customHeight="1" x14ac:dyDescent="0.25">
      <c r="A515" t="s">
        <v>2871</v>
      </c>
      <c r="B515" s="16">
        <v>42514</v>
      </c>
      <c r="C515" s="16">
        <v>42653</v>
      </c>
      <c r="D515" s="16">
        <v>42653</v>
      </c>
      <c r="E515">
        <v>2016471</v>
      </c>
      <c r="F515" t="s">
        <v>64</v>
      </c>
      <c r="G515" t="s">
        <v>174</v>
      </c>
      <c r="I515" t="s">
        <v>175</v>
      </c>
      <c r="J515" t="s">
        <v>68</v>
      </c>
      <c r="K515" t="s">
        <v>88</v>
      </c>
      <c r="L515" t="s">
        <v>518</v>
      </c>
      <c r="N515" t="s">
        <v>161</v>
      </c>
      <c r="O515" t="s">
        <v>710</v>
      </c>
      <c r="P515" t="s">
        <v>2872</v>
      </c>
      <c r="U515" t="s">
        <v>521</v>
      </c>
      <c r="V515" t="s">
        <v>313</v>
      </c>
      <c r="Z515">
        <v>0</v>
      </c>
      <c r="AB515" t="s">
        <v>112</v>
      </c>
      <c r="AC515" t="s">
        <v>715</v>
      </c>
      <c r="AD515" t="s">
        <v>2873</v>
      </c>
      <c r="AE515" s="3"/>
      <c r="AF515" s="3"/>
      <c r="AG515">
        <v>0</v>
      </c>
      <c r="AH515" t="s">
        <v>82</v>
      </c>
      <c r="AI515" s="18">
        <v>0</v>
      </c>
      <c r="AJ515">
        <v>0</v>
      </c>
      <c r="AK515">
        <v>0</v>
      </c>
      <c r="AM515" s="19" t="s">
        <v>82</v>
      </c>
      <c r="AN515">
        <v>0</v>
      </c>
      <c r="AO515">
        <v>0</v>
      </c>
      <c r="AP515">
        <v>0</v>
      </c>
      <c r="AR515" s="19" t="s">
        <v>82</v>
      </c>
      <c r="AS515">
        <v>0</v>
      </c>
      <c r="AT515" s="20">
        <f>IF(t_ExtractAll[[#This Row],[Currency]]="GBP",t_ExtractAll[[#This Row],[Claimed Amount]]*$BD$2,IF(t_ExtractAll[[#This Row],[Currency]]="USD",t_ExtractAll[[#This Row],[Claimed Amount]]*$BD$3,IF(t_ExtractAll[[#This Row],[Currency]]="MXN",t_ExtractAll[[#This Row],[Claimed Amount]]*$BD$4,t_ExtractAll[[#This Row],[Claimed Amount]])))</f>
        <v>0</v>
      </c>
      <c r="AU515" s="20">
        <f>IF(t_ExtractAll[[#This Row],[Currency2]]="GBP",t_ExtractAll[[#This Row],[Accruals Plant]]*$BD$2,IF(t_ExtractAll[[#This Row],[Currency2]]="USD",t_ExtractAll[[#This Row],[Accruals Plant]]*$BD$3,IF(t_ExtractAll[[#This Row],[Currency2]]="MXN",t_ExtractAll[[#This Row],[Accruals Plant]]*$BD$4,t_ExtractAll[[#This Row],[Accruals Plant]])))</f>
        <v>0</v>
      </c>
      <c r="AV515" s="20">
        <f>IF(t_ExtractAll[[#This Row],[IMD_Currency]]="GBP",t_ExtractAll[[#This Row],[Accruals ABII]]*$BD$2,IF(t_ExtractAll[[#This Row],[IMD_Currency]]="USD",t_ExtractAll[[#This Row],[Accruals ABII]]*$BD$3,t_ExtractAll[[#This Row],[Accruals ABII]]))</f>
        <v>0</v>
      </c>
      <c r="AW5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5" s="20">
        <f>IF(t_ExtractAll[[#This Row],[IMD_Currency]]="GBP",t_ExtractAll[[#This Row],[Amount Accepted (ABII)]]*$BD$2,IF(t_ExtractAll[[#This Row],[IMD_Currency]]="USD",t_ExtractAll[[#This Row],[Amount Accepted (ABII)]]*$BD$3,t_ExtractAll[[#This Row],[Amount Accepted (ABII)]]))</f>
        <v>0</v>
      </c>
      <c r="AY515" s="20">
        <f>IF((t_ExtractAll[[#This Row],[Amount Accepted ABII '[EUR']]]-t_ExtractAll[[#This Row],[Amount Accepted Plant '[EUR']]])&lt;0,0,t_ExtractAll[[#This Row],[Amount Accepted ABII '[EUR']]]-t_ExtractAll[[#This Row],[Amount Accepted Plant '[EUR']]])</f>
        <v>0</v>
      </c>
      <c r="AZ5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16" spans="1:52" ht="14.25" hidden="1" customHeight="1" x14ac:dyDescent="0.25">
      <c r="A516" t="s">
        <v>2874</v>
      </c>
      <c r="B516" s="16">
        <v>42514</v>
      </c>
      <c r="C516" s="16">
        <v>42516</v>
      </c>
      <c r="D516" s="16">
        <v>42527</v>
      </c>
      <c r="E516">
        <v>2016472</v>
      </c>
      <c r="F516" t="s">
        <v>64</v>
      </c>
      <c r="G516" t="s">
        <v>305</v>
      </c>
      <c r="H516" t="s">
        <v>306</v>
      </c>
      <c r="I516" t="s">
        <v>307</v>
      </c>
      <c r="J516" t="s">
        <v>118</v>
      </c>
      <c r="K516" t="s">
        <v>69</v>
      </c>
      <c r="L516" t="s">
        <v>139</v>
      </c>
      <c r="N516" t="s">
        <v>90</v>
      </c>
      <c r="O516" t="s">
        <v>321</v>
      </c>
      <c r="P516" s="3" t="s">
        <v>2875</v>
      </c>
      <c r="Q516">
        <v>8534095</v>
      </c>
      <c r="R516" t="s">
        <v>2876</v>
      </c>
      <c r="S516">
        <v>80416385</v>
      </c>
      <c r="U516" t="s">
        <v>144</v>
      </c>
      <c r="V516" t="s">
        <v>145</v>
      </c>
      <c r="W516">
        <v>47957</v>
      </c>
      <c r="X516" t="s">
        <v>755</v>
      </c>
      <c r="Y516" t="s">
        <v>2877</v>
      </c>
      <c r="Z516">
        <v>218.11199999999999</v>
      </c>
      <c r="AB516" t="s">
        <v>97</v>
      </c>
      <c r="AC516" t="s">
        <v>98</v>
      </c>
      <c r="AD516" t="s">
        <v>2878</v>
      </c>
      <c r="AE516" s="3"/>
      <c r="AF516" s="3"/>
      <c r="AG516">
        <v>0</v>
      </c>
      <c r="AH516" t="s">
        <v>82</v>
      </c>
      <c r="AI516" s="18">
        <v>0</v>
      </c>
      <c r="AJ516">
        <v>0</v>
      </c>
      <c r="AK516">
        <v>0</v>
      </c>
      <c r="AL516">
        <v>0</v>
      </c>
      <c r="AM516" s="19" t="s">
        <v>82</v>
      </c>
      <c r="AN516">
        <v>0</v>
      </c>
      <c r="AO516">
        <v>0</v>
      </c>
      <c r="AP516">
        <v>0</v>
      </c>
      <c r="AQ516">
        <v>0</v>
      </c>
      <c r="AR516" s="19" t="s">
        <v>82</v>
      </c>
      <c r="AS516">
        <v>0</v>
      </c>
      <c r="AT516" s="20">
        <f>IF(t_ExtractAll[[#This Row],[Currency]]="GBP",t_ExtractAll[[#This Row],[Claimed Amount]]*$BD$2,IF(t_ExtractAll[[#This Row],[Currency]]="USD",t_ExtractAll[[#This Row],[Claimed Amount]]*$BD$3,IF(t_ExtractAll[[#This Row],[Currency]]="MXN",t_ExtractAll[[#This Row],[Claimed Amount]]*$BD$4,t_ExtractAll[[#This Row],[Claimed Amount]])))</f>
        <v>0</v>
      </c>
      <c r="AU516" s="20">
        <f>IF(t_ExtractAll[[#This Row],[Currency2]]="GBP",t_ExtractAll[[#This Row],[Accruals Plant]]*$BD$2,IF(t_ExtractAll[[#This Row],[Currency2]]="USD",t_ExtractAll[[#This Row],[Accruals Plant]]*$BD$3,IF(t_ExtractAll[[#This Row],[Currency2]]="MXN",t_ExtractAll[[#This Row],[Accruals Plant]]*$BD$4,t_ExtractAll[[#This Row],[Accruals Plant]])))</f>
        <v>0</v>
      </c>
      <c r="AV516" s="20">
        <f>IF(t_ExtractAll[[#This Row],[IMD_Currency]]="GBP",t_ExtractAll[[#This Row],[Accruals ABII]]*$BD$2,IF(t_ExtractAll[[#This Row],[IMD_Currency]]="USD",t_ExtractAll[[#This Row],[Accruals ABII]]*$BD$3,t_ExtractAll[[#This Row],[Accruals ABII]]))</f>
        <v>0</v>
      </c>
      <c r="AW5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6" s="20">
        <f>IF(t_ExtractAll[[#This Row],[IMD_Currency]]="GBP",t_ExtractAll[[#This Row],[Amount Accepted (ABII)]]*$BD$2,IF(t_ExtractAll[[#This Row],[IMD_Currency]]="USD",t_ExtractAll[[#This Row],[Amount Accepted (ABII)]]*$BD$3,t_ExtractAll[[#This Row],[Amount Accepted (ABII)]]))</f>
        <v>0</v>
      </c>
      <c r="AY516" s="20">
        <f>IF((t_ExtractAll[[#This Row],[Amount Accepted ABII '[EUR']]]-t_ExtractAll[[#This Row],[Amount Accepted Plant '[EUR']]])&lt;0,0,t_ExtractAll[[#This Row],[Amount Accepted ABII '[EUR']]]-t_ExtractAll[[#This Row],[Amount Accepted Plant '[EUR']]])</f>
        <v>0</v>
      </c>
      <c r="AZ5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17" spans="1:52" ht="14.25" hidden="1" customHeight="1" x14ac:dyDescent="0.25">
      <c r="A517" t="s">
        <v>2879</v>
      </c>
      <c r="B517" s="16">
        <v>42515</v>
      </c>
      <c r="C517" s="16">
        <v>42643</v>
      </c>
      <c r="D517" s="16">
        <v>42643</v>
      </c>
      <c r="E517">
        <v>2016475</v>
      </c>
      <c r="F517" t="s">
        <v>64</v>
      </c>
      <c r="G517" t="s">
        <v>2880</v>
      </c>
      <c r="H517" t="s">
        <v>86</v>
      </c>
      <c r="I517" t="s">
        <v>2393</v>
      </c>
      <c r="J517" t="s">
        <v>68</v>
      </c>
      <c r="K517" t="s">
        <v>88</v>
      </c>
      <c r="L517" t="s">
        <v>70</v>
      </c>
      <c r="N517" t="s">
        <v>71</v>
      </c>
      <c r="O517" t="s">
        <v>72</v>
      </c>
      <c r="P517" t="s">
        <v>2881</v>
      </c>
      <c r="Q517">
        <v>8661319</v>
      </c>
      <c r="R517" t="s">
        <v>2882</v>
      </c>
      <c r="S517">
        <v>80395228</v>
      </c>
      <c r="U517" t="s">
        <v>261</v>
      </c>
      <c r="V517" t="s">
        <v>117</v>
      </c>
      <c r="W517">
        <v>52968</v>
      </c>
      <c r="X517" t="s">
        <v>2883</v>
      </c>
      <c r="Y517" t="s">
        <v>447</v>
      </c>
      <c r="Z517">
        <v>124.05119999999999</v>
      </c>
      <c r="AB517" t="s">
        <v>79</v>
      </c>
      <c r="AC517" t="s">
        <v>80</v>
      </c>
      <c r="AD517" s="3" t="s">
        <v>2884</v>
      </c>
      <c r="AE517" s="3"/>
      <c r="AF517" s="3"/>
      <c r="AG517">
        <v>5908.97</v>
      </c>
      <c r="AH517" t="s">
        <v>82</v>
      </c>
      <c r="AI517" s="18">
        <v>0</v>
      </c>
      <c r="AJ517">
        <v>5908.97</v>
      </c>
      <c r="AK517">
        <v>5908.97</v>
      </c>
      <c r="AM517" s="19" t="s">
        <v>82</v>
      </c>
      <c r="AN517">
        <v>0</v>
      </c>
      <c r="AO517">
        <v>0</v>
      </c>
      <c r="AP517">
        <v>0</v>
      </c>
      <c r="AR517" s="19" t="s">
        <v>82</v>
      </c>
      <c r="AS517">
        <v>5908.97</v>
      </c>
      <c r="AT517" s="20">
        <f>IF(t_ExtractAll[[#This Row],[Currency]]="GBP",t_ExtractAll[[#This Row],[Claimed Amount]]*$BD$2,IF(t_ExtractAll[[#This Row],[Currency]]="USD",t_ExtractAll[[#This Row],[Claimed Amount]]*$BD$3,IF(t_ExtractAll[[#This Row],[Currency]]="MXN",t_ExtractAll[[#This Row],[Claimed Amount]]*$BD$4,t_ExtractAll[[#This Row],[Claimed Amount]])))</f>
        <v>5908.97</v>
      </c>
      <c r="AU517" s="20">
        <f>IF(t_ExtractAll[[#This Row],[Currency2]]="GBP",t_ExtractAll[[#This Row],[Accruals Plant]]*$BD$2,IF(t_ExtractAll[[#This Row],[Currency2]]="USD",t_ExtractAll[[#This Row],[Accruals Plant]]*$BD$3,IF(t_ExtractAll[[#This Row],[Currency2]]="MXN",t_ExtractAll[[#This Row],[Accruals Plant]]*$BD$4,t_ExtractAll[[#This Row],[Accruals Plant]])))</f>
        <v>0</v>
      </c>
      <c r="AV517" s="20">
        <f>IF(t_ExtractAll[[#This Row],[IMD_Currency]]="GBP",t_ExtractAll[[#This Row],[Accruals ABII]]*$BD$2,IF(t_ExtractAll[[#This Row],[IMD_Currency]]="USD",t_ExtractAll[[#This Row],[Accruals ABII]]*$BD$3,t_ExtractAll[[#This Row],[Accruals ABII]]))</f>
        <v>5908.97</v>
      </c>
      <c r="AW5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7" s="20">
        <f>IF(t_ExtractAll[[#This Row],[IMD_Currency]]="GBP",t_ExtractAll[[#This Row],[Amount Accepted (ABII)]]*$BD$2,IF(t_ExtractAll[[#This Row],[IMD_Currency]]="USD",t_ExtractAll[[#This Row],[Amount Accepted (ABII)]]*$BD$3,t_ExtractAll[[#This Row],[Amount Accepted (ABII)]]))</f>
        <v>0</v>
      </c>
      <c r="AY517" s="20">
        <f>IF((t_ExtractAll[[#This Row],[Amount Accepted ABII '[EUR']]]-t_ExtractAll[[#This Row],[Amount Accepted Plant '[EUR']]])&lt;0,0,t_ExtractAll[[#This Row],[Amount Accepted ABII '[EUR']]]-t_ExtractAll[[#This Row],[Amount Accepted Plant '[EUR']]])</f>
        <v>0</v>
      </c>
      <c r="AZ5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518" spans="1:52" ht="14.25" hidden="1" customHeight="1" x14ac:dyDescent="0.25">
      <c r="A518" t="s">
        <v>2879</v>
      </c>
      <c r="B518" s="16">
        <v>42515</v>
      </c>
      <c r="C518" s="16">
        <v>42643</v>
      </c>
      <c r="D518" s="16">
        <v>42643</v>
      </c>
      <c r="E518">
        <v>2016475</v>
      </c>
      <c r="F518" t="s">
        <v>64</v>
      </c>
      <c r="G518" t="s">
        <v>2880</v>
      </c>
      <c r="H518" t="s">
        <v>86</v>
      </c>
      <c r="I518" t="s">
        <v>2393</v>
      </c>
      <c r="J518" t="s">
        <v>68</v>
      </c>
      <c r="K518" t="s">
        <v>88</v>
      </c>
      <c r="L518" t="s">
        <v>70</v>
      </c>
      <c r="N518" t="s">
        <v>71</v>
      </c>
      <c r="O518" t="s">
        <v>72</v>
      </c>
      <c r="P518" t="s">
        <v>2881</v>
      </c>
      <c r="Q518">
        <v>8661319</v>
      </c>
      <c r="R518" t="s">
        <v>2882</v>
      </c>
      <c r="S518">
        <v>80395228</v>
      </c>
      <c r="U518" t="s">
        <v>261</v>
      </c>
      <c r="V518" t="s">
        <v>117</v>
      </c>
      <c r="W518">
        <v>52968</v>
      </c>
      <c r="X518" t="s">
        <v>2883</v>
      </c>
      <c r="Y518" t="s">
        <v>447</v>
      </c>
      <c r="Z518">
        <v>124.05119999999999</v>
      </c>
      <c r="AB518" t="s">
        <v>79</v>
      </c>
      <c r="AC518" t="s">
        <v>80</v>
      </c>
      <c r="AD518" s="3" t="s">
        <v>2884</v>
      </c>
      <c r="AE518" s="3"/>
      <c r="AF518" s="3"/>
      <c r="AG518">
        <v>5908.97</v>
      </c>
      <c r="AH518" t="s">
        <v>82</v>
      </c>
      <c r="AI518" s="18">
        <v>0</v>
      </c>
      <c r="AJ518">
        <v>5908.97</v>
      </c>
      <c r="AK518">
        <v>5908.97</v>
      </c>
      <c r="AM518" s="19" t="s">
        <v>82</v>
      </c>
      <c r="AN518">
        <v>0</v>
      </c>
      <c r="AO518">
        <v>0</v>
      </c>
      <c r="AP518">
        <v>0</v>
      </c>
      <c r="AR518" s="19" t="s">
        <v>82</v>
      </c>
      <c r="AS518">
        <v>5908.97</v>
      </c>
      <c r="AT518" s="20">
        <f>IF(t_ExtractAll[[#This Row],[Currency]]="GBP",t_ExtractAll[[#This Row],[Claimed Amount]]*$BD$2,IF(t_ExtractAll[[#This Row],[Currency]]="USD",t_ExtractAll[[#This Row],[Claimed Amount]]*$BD$3,IF(t_ExtractAll[[#This Row],[Currency]]="MXN",t_ExtractAll[[#This Row],[Claimed Amount]]*$BD$4,t_ExtractAll[[#This Row],[Claimed Amount]])))</f>
        <v>5908.97</v>
      </c>
      <c r="AU518" s="20">
        <f>IF(t_ExtractAll[[#This Row],[Currency2]]="GBP",t_ExtractAll[[#This Row],[Accruals Plant]]*$BD$2,IF(t_ExtractAll[[#This Row],[Currency2]]="USD",t_ExtractAll[[#This Row],[Accruals Plant]]*$BD$3,IF(t_ExtractAll[[#This Row],[Currency2]]="MXN",t_ExtractAll[[#This Row],[Accruals Plant]]*$BD$4,t_ExtractAll[[#This Row],[Accruals Plant]])))</f>
        <v>0</v>
      </c>
      <c r="AV518" s="20">
        <f>IF(t_ExtractAll[[#This Row],[IMD_Currency]]="GBP",t_ExtractAll[[#This Row],[Accruals ABII]]*$BD$2,IF(t_ExtractAll[[#This Row],[IMD_Currency]]="USD",t_ExtractAll[[#This Row],[Accruals ABII]]*$BD$3,t_ExtractAll[[#This Row],[Accruals ABII]]))</f>
        <v>5908.97</v>
      </c>
      <c r="AW5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8" s="20">
        <f>IF(t_ExtractAll[[#This Row],[IMD_Currency]]="GBP",t_ExtractAll[[#This Row],[Amount Accepted (ABII)]]*$BD$2,IF(t_ExtractAll[[#This Row],[IMD_Currency]]="USD",t_ExtractAll[[#This Row],[Amount Accepted (ABII)]]*$BD$3,t_ExtractAll[[#This Row],[Amount Accepted (ABII)]]))</f>
        <v>0</v>
      </c>
      <c r="AY518" s="20">
        <f>IF((t_ExtractAll[[#This Row],[Amount Accepted ABII '[EUR']]]-t_ExtractAll[[#This Row],[Amount Accepted Plant '[EUR']]])&lt;0,0,t_ExtractAll[[#This Row],[Amount Accepted ABII '[EUR']]]-t_ExtractAll[[#This Row],[Amount Accepted Plant '[EUR']]])</f>
        <v>0</v>
      </c>
      <c r="AZ5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519" spans="1:52" ht="14.25" hidden="1" customHeight="1" x14ac:dyDescent="0.25">
      <c r="A519" t="s">
        <v>2885</v>
      </c>
      <c r="B519" s="16">
        <v>42514</v>
      </c>
      <c r="C519" s="16">
        <v>42542</v>
      </c>
      <c r="D519" s="16">
        <v>42542</v>
      </c>
      <c r="E519">
        <v>2016476</v>
      </c>
      <c r="F519" t="s">
        <v>64</v>
      </c>
      <c r="G519" t="s">
        <v>65</v>
      </c>
      <c r="H519" t="s">
        <v>66</v>
      </c>
      <c r="I519" t="s">
        <v>67</v>
      </c>
      <c r="J519" t="s">
        <v>68</v>
      </c>
      <c r="K519" t="s">
        <v>88</v>
      </c>
      <c r="L519" t="s">
        <v>70</v>
      </c>
      <c r="N519" t="s">
        <v>71</v>
      </c>
      <c r="O519" t="s">
        <v>72</v>
      </c>
      <c r="P519" t="s">
        <v>2886</v>
      </c>
      <c r="Q519">
        <v>8290773</v>
      </c>
      <c r="R519" t="s">
        <v>2887</v>
      </c>
      <c r="S519">
        <v>80352977</v>
      </c>
      <c r="T519" t="s">
        <v>2888</v>
      </c>
      <c r="U519" t="s">
        <v>75</v>
      </c>
      <c r="V519" t="s">
        <v>76</v>
      </c>
      <c r="W519">
        <v>46694</v>
      </c>
      <c r="X519" t="s">
        <v>945</v>
      </c>
      <c r="Y519" t="s">
        <v>2889</v>
      </c>
      <c r="Z519">
        <v>2147.04</v>
      </c>
      <c r="AB519" t="s">
        <v>79</v>
      </c>
      <c r="AC519" t="s">
        <v>80</v>
      </c>
      <c r="AD519" t="s">
        <v>2890</v>
      </c>
      <c r="AE519" s="3"/>
      <c r="AF519" s="3"/>
      <c r="AG519">
        <v>0</v>
      </c>
      <c r="AH519" t="s">
        <v>82</v>
      </c>
      <c r="AI519" s="18">
        <v>0</v>
      </c>
      <c r="AJ519">
        <v>0</v>
      </c>
      <c r="AK519">
        <v>0</v>
      </c>
      <c r="AM519" s="19" t="s">
        <v>82</v>
      </c>
      <c r="AN519">
        <v>0</v>
      </c>
      <c r="AO519">
        <v>0</v>
      </c>
      <c r="AP519">
        <v>0</v>
      </c>
      <c r="AR519" s="19" t="s">
        <v>82</v>
      </c>
      <c r="AS519">
        <v>0</v>
      </c>
      <c r="AT519" s="20">
        <f>IF(t_ExtractAll[[#This Row],[Currency]]="GBP",t_ExtractAll[[#This Row],[Claimed Amount]]*$BD$2,IF(t_ExtractAll[[#This Row],[Currency]]="USD",t_ExtractAll[[#This Row],[Claimed Amount]]*$BD$3,IF(t_ExtractAll[[#This Row],[Currency]]="MXN",t_ExtractAll[[#This Row],[Claimed Amount]]*$BD$4,t_ExtractAll[[#This Row],[Claimed Amount]])))</f>
        <v>0</v>
      </c>
      <c r="AU519" s="20">
        <f>IF(t_ExtractAll[[#This Row],[Currency2]]="GBP",t_ExtractAll[[#This Row],[Accruals Plant]]*$BD$2,IF(t_ExtractAll[[#This Row],[Currency2]]="USD",t_ExtractAll[[#This Row],[Accruals Plant]]*$BD$3,IF(t_ExtractAll[[#This Row],[Currency2]]="MXN",t_ExtractAll[[#This Row],[Accruals Plant]]*$BD$4,t_ExtractAll[[#This Row],[Accruals Plant]])))</f>
        <v>0</v>
      </c>
      <c r="AV519" s="20">
        <f>IF(t_ExtractAll[[#This Row],[IMD_Currency]]="GBP",t_ExtractAll[[#This Row],[Accruals ABII]]*$BD$2,IF(t_ExtractAll[[#This Row],[IMD_Currency]]="USD",t_ExtractAll[[#This Row],[Accruals ABII]]*$BD$3,t_ExtractAll[[#This Row],[Accruals ABII]]))</f>
        <v>0</v>
      </c>
      <c r="AW5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19" s="20">
        <f>IF(t_ExtractAll[[#This Row],[IMD_Currency]]="GBP",t_ExtractAll[[#This Row],[Amount Accepted (ABII)]]*$BD$2,IF(t_ExtractAll[[#This Row],[IMD_Currency]]="USD",t_ExtractAll[[#This Row],[Amount Accepted (ABII)]]*$BD$3,t_ExtractAll[[#This Row],[Amount Accepted (ABII)]]))</f>
        <v>0</v>
      </c>
      <c r="AY519" s="20">
        <f>IF((t_ExtractAll[[#This Row],[Amount Accepted ABII '[EUR']]]-t_ExtractAll[[#This Row],[Amount Accepted Plant '[EUR']]])&lt;0,0,t_ExtractAll[[#This Row],[Amount Accepted ABII '[EUR']]]-t_ExtractAll[[#This Row],[Amount Accepted Plant '[EUR']]])</f>
        <v>0</v>
      </c>
      <c r="AZ5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20" spans="1:52" ht="14.25" hidden="1" customHeight="1" x14ac:dyDescent="0.25">
      <c r="A520" t="s">
        <v>2891</v>
      </c>
      <c r="B520" s="16">
        <v>42515</v>
      </c>
      <c r="C520" s="16">
        <v>42517</v>
      </c>
      <c r="D520" s="16">
        <v>42522</v>
      </c>
      <c r="E520">
        <v>2016473</v>
      </c>
      <c r="F520" t="s">
        <v>64</v>
      </c>
      <c r="G520" t="s">
        <v>478</v>
      </c>
      <c r="H520" t="s">
        <v>273</v>
      </c>
      <c r="I520" t="s">
        <v>479</v>
      </c>
      <c r="J520" t="s">
        <v>118</v>
      </c>
      <c r="K520" t="s">
        <v>69</v>
      </c>
      <c r="L520" t="s">
        <v>70</v>
      </c>
      <c r="N520" t="s">
        <v>71</v>
      </c>
      <c r="O520" t="s">
        <v>72</v>
      </c>
      <c r="P520" t="s">
        <v>2892</v>
      </c>
      <c r="Q520">
        <v>8437232</v>
      </c>
      <c r="R520" t="s">
        <v>2893</v>
      </c>
      <c r="S520">
        <v>80371037</v>
      </c>
      <c r="T520" t="s">
        <v>2894</v>
      </c>
      <c r="U520" t="s">
        <v>278</v>
      </c>
      <c r="V520" t="s">
        <v>145</v>
      </c>
      <c r="W520">
        <v>6525</v>
      </c>
      <c r="X520" t="s">
        <v>279</v>
      </c>
      <c r="Y520" t="s">
        <v>2895</v>
      </c>
      <c r="Z520">
        <v>111.2</v>
      </c>
      <c r="AB520" t="s">
        <v>79</v>
      </c>
      <c r="AC520" t="s">
        <v>80</v>
      </c>
      <c r="AD520" t="s">
        <v>2896</v>
      </c>
      <c r="AE520" s="3"/>
      <c r="AF520" s="3"/>
      <c r="AG520">
        <v>366.16</v>
      </c>
      <c r="AH520" t="s">
        <v>82</v>
      </c>
      <c r="AI520" s="18">
        <v>0</v>
      </c>
      <c r="AJ520">
        <v>366.16</v>
      </c>
      <c r="AK520">
        <v>366.16</v>
      </c>
      <c r="AL520">
        <v>366.16</v>
      </c>
      <c r="AM520" s="19" t="s">
        <v>82</v>
      </c>
      <c r="AN520">
        <v>0</v>
      </c>
      <c r="AO520">
        <v>0</v>
      </c>
      <c r="AP520">
        <v>0</v>
      </c>
      <c r="AQ520">
        <v>0</v>
      </c>
      <c r="AR520" s="19" t="s">
        <v>82</v>
      </c>
      <c r="AS520">
        <v>366.16</v>
      </c>
      <c r="AT520" s="20">
        <f>IF(t_ExtractAll[[#This Row],[Currency]]="GBP",t_ExtractAll[[#This Row],[Claimed Amount]]*$BD$2,IF(t_ExtractAll[[#This Row],[Currency]]="USD",t_ExtractAll[[#This Row],[Claimed Amount]]*$BD$3,IF(t_ExtractAll[[#This Row],[Currency]]="MXN",t_ExtractAll[[#This Row],[Claimed Amount]]*$BD$4,t_ExtractAll[[#This Row],[Claimed Amount]])))</f>
        <v>366.16</v>
      </c>
      <c r="AU520" s="20">
        <f>IF(t_ExtractAll[[#This Row],[Currency2]]="GBP",t_ExtractAll[[#This Row],[Accruals Plant]]*$BD$2,IF(t_ExtractAll[[#This Row],[Currency2]]="USD",t_ExtractAll[[#This Row],[Accruals Plant]]*$BD$3,IF(t_ExtractAll[[#This Row],[Currency2]]="MXN",t_ExtractAll[[#This Row],[Accruals Plant]]*$BD$4,t_ExtractAll[[#This Row],[Accruals Plant]])))</f>
        <v>0</v>
      </c>
      <c r="AV520" s="20">
        <f>IF(t_ExtractAll[[#This Row],[IMD_Currency]]="GBP",t_ExtractAll[[#This Row],[Accruals ABII]]*$BD$2,IF(t_ExtractAll[[#This Row],[IMD_Currency]]="USD",t_ExtractAll[[#This Row],[Accruals ABII]]*$BD$3,t_ExtractAll[[#This Row],[Accruals ABII]]))</f>
        <v>366.16</v>
      </c>
      <c r="AW5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0" s="20">
        <f>IF(t_ExtractAll[[#This Row],[IMD_Currency]]="GBP",t_ExtractAll[[#This Row],[Amount Accepted (ABII)]]*$BD$2,IF(t_ExtractAll[[#This Row],[IMD_Currency]]="USD",t_ExtractAll[[#This Row],[Amount Accepted (ABII)]]*$BD$3,t_ExtractAll[[#This Row],[Amount Accepted (ABII)]]))</f>
        <v>366.16</v>
      </c>
      <c r="AY520" s="20">
        <f>IF((t_ExtractAll[[#This Row],[Amount Accepted ABII '[EUR']]]-t_ExtractAll[[#This Row],[Amount Accepted Plant '[EUR']]])&lt;0,0,t_ExtractAll[[#This Row],[Amount Accepted ABII '[EUR']]]-t_ExtractAll[[#This Row],[Amount Accepted Plant '[EUR']]])</f>
        <v>366.16</v>
      </c>
      <c r="AZ5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21" spans="1:52" ht="14.25" hidden="1" customHeight="1" x14ac:dyDescent="0.25">
      <c r="A521" t="s">
        <v>2897</v>
      </c>
      <c r="B521" s="16">
        <v>42515</v>
      </c>
      <c r="C521" s="16">
        <v>42520</v>
      </c>
      <c r="D521" s="16">
        <v>42522</v>
      </c>
      <c r="E521">
        <v>2016480</v>
      </c>
      <c r="F521" t="s">
        <v>64</v>
      </c>
      <c r="G521" t="s">
        <v>478</v>
      </c>
      <c r="H521" t="s">
        <v>273</v>
      </c>
      <c r="I521" t="s">
        <v>479</v>
      </c>
      <c r="J521" t="s">
        <v>118</v>
      </c>
      <c r="K521" t="s">
        <v>69</v>
      </c>
      <c r="L521" t="s">
        <v>210</v>
      </c>
      <c r="N521" t="s">
        <v>161</v>
      </c>
      <c r="O521" t="s">
        <v>162</v>
      </c>
      <c r="P521" t="s">
        <v>2898</v>
      </c>
      <c r="Q521">
        <v>8509643</v>
      </c>
      <c r="R521" t="s">
        <v>2899</v>
      </c>
      <c r="U521" t="s">
        <v>333</v>
      </c>
      <c r="V521" t="s">
        <v>145</v>
      </c>
      <c r="W521">
        <v>3410</v>
      </c>
      <c r="X521" t="s">
        <v>334</v>
      </c>
      <c r="Y521" t="s">
        <v>357</v>
      </c>
      <c r="Z521">
        <v>0.3</v>
      </c>
      <c r="AB521" t="s">
        <v>112</v>
      </c>
      <c r="AC521" t="s">
        <v>164</v>
      </c>
      <c r="AD521" t="s">
        <v>2900</v>
      </c>
      <c r="AE521" s="3"/>
      <c r="AF521" s="3"/>
      <c r="AG521">
        <v>44.25</v>
      </c>
      <c r="AH521" t="s">
        <v>82</v>
      </c>
      <c r="AI521" s="18">
        <v>26.99</v>
      </c>
      <c r="AJ521">
        <v>17.260000000000002</v>
      </c>
      <c r="AK521">
        <v>44.25</v>
      </c>
      <c r="AL521">
        <v>44.25</v>
      </c>
      <c r="AM521" s="19" t="s">
        <v>82</v>
      </c>
      <c r="AN521">
        <v>11.57</v>
      </c>
      <c r="AO521">
        <v>17.260000000000002</v>
      </c>
      <c r="AP521">
        <v>28.83</v>
      </c>
      <c r="AQ521">
        <v>28.83</v>
      </c>
      <c r="AR521" s="19" t="s">
        <v>82</v>
      </c>
      <c r="AS521">
        <v>0</v>
      </c>
      <c r="AT521" s="20">
        <f>IF(t_ExtractAll[[#This Row],[Currency]]="GBP",t_ExtractAll[[#This Row],[Claimed Amount]]*$BD$2,IF(t_ExtractAll[[#This Row],[Currency]]="USD",t_ExtractAll[[#This Row],[Claimed Amount]]*$BD$3,IF(t_ExtractAll[[#This Row],[Currency]]="MXN",t_ExtractAll[[#This Row],[Claimed Amount]]*$BD$4,t_ExtractAll[[#This Row],[Claimed Amount]])))</f>
        <v>44.25</v>
      </c>
      <c r="AU521" s="20">
        <f>IF(t_ExtractAll[[#This Row],[Currency2]]="GBP",t_ExtractAll[[#This Row],[Accruals Plant]]*$BD$2,IF(t_ExtractAll[[#This Row],[Currency2]]="USD",t_ExtractAll[[#This Row],[Accruals Plant]]*$BD$3,IF(t_ExtractAll[[#This Row],[Currency2]]="MXN",t_ExtractAll[[#This Row],[Accruals Plant]]*$BD$4,t_ExtractAll[[#This Row],[Accruals Plant]])))</f>
        <v>28.83</v>
      </c>
      <c r="AV521" s="20">
        <f>IF(t_ExtractAll[[#This Row],[IMD_Currency]]="GBP",t_ExtractAll[[#This Row],[Accruals ABII]]*$BD$2,IF(t_ExtractAll[[#This Row],[IMD_Currency]]="USD",t_ExtractAll[[#This Row],[Accruals ABII]]*$BD$3,t_ExtractAll[[#This Row],[Accruals ABII]]))</f>
        <v>44.25</v>
      </c>
      <c r="AW521" s="20">
        <f>IF(t_ExtractAll[[#This Row],[Currency2]]="GBP",t_ExtractAll[[#This Row],[PlantAmountAccepted]]*$BD$2,IF(t_ExtractAll[[#This Row],[Currency2]]="USD",t_ExtractAll[[#This Row],[PlantAmountAccepted]]*$BD$3,IF(t_ExtractAll[[#This Row],[Currency2]]="MXN",t_ExtractAll[[#This Row],[PlantAmountAccepted]]*$BD$4,t_ExtractAll[[#This Row],[PlantAmountAccepted]])))</f>
        <v>28.83</v>
      </c>
      <c r="AX521" s="20">
        <f>IF(t_ExtractAll[[#This Row],[IMD_Currency]]="GBP",t_ExtractAll[[#This Row],[Amount Accepted (ABII)]]*$BD$2,IF(t_ExtractAll[[#This Row],[IMD_Currency]]="USD",t_ExtractAll[[#This Row],[Amount Accepted (ABII)]]*$BD$3,t_ExtractAll[[#This Row],[Amount Accepted (ABII)]]))</f>
        <v>44.25</v>
      </c>
      <c r="AY521" s="20">
        <f>IF((t_ExtractAll[[#This Row],[Amount Accepted ABII '[EUR']]]-t_ExtractAll[[#This Row],[Amount Accepted Plant '[EUR']]])&lt;0,0,t_ExtractAll[[#This Row],[Amount Accepted ABII '[EUR']]]-t_ExtractAll[[#This Row],[Amount Accepted Plant '[EUR']]])</f>
        <v>15.420000000000002</v>
      </c>
      <c r="AZ5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22" spans="1:52" ht="14.25" hidden="1" customHeight="1" x14ac:dyDescent="0.25">
      <c r="A522" t="s">
        <v>2901</v>
      </c>
      <c r="B522" s="16">
        <v>42516</v>
      </c>
      <c r="C522" s="16">
        <v>42590</v>
      </c>
      <c r="D522" s="16">
        <v>42590</v>
      </c>
      <c r="E522">
        <v>2016481</v>
      </c>
      <c r="F522" t="s">
        <v>64</v>
      </c>
      <c r="G522" t="s">
        <v>85</v>
      </c>
      <c r="I522" t="s">
        <v>87</v>
      </c>
      <c r="J522" t="s">
        <v>68</v>
      </c>
      <c r="K522" t="s">
        <v>88</v>
      </c>
      <c r="L522" t="s">
        <v>160</v>
      </c>
      <c r="N522" t="s">
        <v>161</v>
      </c>
      <c r="O522" t="s">
        <v>131</v>
      </c>
      <c r="P522" t="s">
        <v>2902</v>
      </c>
      <c r="U522" t="s">
        <v>75</v>
      </c>
      <c r="V522" t="s">
        <v>76</v>
      </c>
      <c r="W522">
        <v>44801</v>
      </c>
      <c r="X522" t="s">
        <v>1338</v>
      </c>
      <c r="Y522" t="s">
        <v>1616</v>
      </c>
      <c r="Z522">
        <v>1.9008</v>
      </c>
      <c r="AB522" t="s">
        <v>97</v>
      </c>
      <c r="AC522" t="s">
        <v>98</v>
      </c>
      <c r="AD522" t="s">
        <v>2903</v>
      </c>
      <c r="AE522" s="3"/>
      <c r="AF522" s="3"/>
      <c r="AG522">
        <v>0</v>
      </c>
      <c r="AH522" t="s">
        <v>82</v>
      </c>
      <c r="AI522" s="18">
        <v>0</v>
      </c>
      <c r="AJ522">
        <v>0</v>
      </c>
      <c r="AK522">
        <v>0</v>
      </c>
      <c r="AM522" s="19" t="s">
        <v>82</v>
      </c>
      <c r="AN522">
        <v>0</v>
      </c>
      <c r="AO522">
        <v>0</v>
      </c>
      <c r="AP522">
        <v>0</v>
      </c>
      <c r="AR522" s="19" t="s">
        <v>82</v>
      </c>
      <c r="AS522">
        <v>0</v>
      </c>
      <c r="AT522" s="20">
        <f>IF(t_ExtractAll[[#This Row],[Currency]]="GBP",t_ExtractAll[[#This Row],[Claimed Amount]]*$BD$2,IF(t_ExtractAll[[#This Row],[Currency]]="USD",t_ExtractAll[[#This Row],[Claimed Amount]]*$BD$3,IF(t_ExtractAll[[#This Row],[Currency]]="MXN",t_ExtractAll[[#This Row],[Claimed Amount]]*$BD$4,t_ExtractAll[[#This Row],[Claimed Amount]])))</f>
        <v>0</v>
      </c>
      <c r="AU522" s="20">
        <f>IF(t_ExtractAll[[#This Row],[Currency2]]="GBP",t_ExtractAll[[#This Row],[Accruals Plant]]*$BD$2,IF(t_ExtractAll[[#This Row],[Currency2]]="USD",t_ExtractAll[[#This Row],[Accruals Plant]]*$BD$3,IF(t_ExtractAll[[#This Row],[Currency2]]="MXN",t_ExtractAll[[#This Row],[Accruals Plant]]*$BD$4,t_ExtractAll[[#This Row],[Accruals Plant]])))</f>
        <v>0</v>
      </c>
      <c r="AV522" s="20">
        <f>IF(t_ExtractAll[[#This Row],[IMD_Currency]]="GBP",t_ExtractAll[[#This Row],[Accruals ABII]]*$BD$2,IF(t_ExtractAll[[#This Row],[IMD_Currency]]="USD",t_ExtractAll[[#This Row],[Accruals ABII]]*$BD$3,t_ExtractAll[[#This Row],[Accruals ABII]]))</f>
        <v>0</v>
      </c>
      <c r="AW5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2" s="20">
        <f>IF(t_ExtractAll[[#This Row],[IMD_Currency]]="GBP",t_ExtractAll[[#This Row],[Amount Accepted (ABII)]]*$BD$2,IF(t_ExtractAll[[#This Row],[IMD_Currency]]="USD",t_ExtractAll[[#This Row],[Amount Accepted (ABII)]]*$BD$3,t_ExtractAll[[#This Row],[Amount Accepted (ABII)]]))</f>
        <v>0</v>
      </c>
      <c r="AY522" s="20">
        <f>IF((t_ExtractAll[[#This Row],[Amount Accepted ABII '[EUR']]]-t_ExtractAll[[#This Row],[Amount Accepted Plant '[EUR']]])&lt;0,0,t_ExtractAll[[#This Row],[Amount Accepted ABII '[EUR']]]-t_ExtractAll[[#This Row],[Amount Accepted Plant '[EUR']]])</f>
        <v>0</v>
      </c>
      <c r="AZ5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23" spans="1:52" ht="14.25" hidden="1" customHeight="1" x14ac:dyDescent="0.25">
      <c r="A523" t="s">
        <v>2904</v>
      </c>
      <c r="B523" s="16">
        <v>42510</v>
      </c>
      <c r="C523" s="16">
        <v>42576</v>
      </c>
      <c r="D523" s="16">
        <v>42576</v>
      </c>
      <c r="E523">
        <v>2016474</v>
      </c>
      <c r="F523" t="s">
        <v>64</v>
      </c>
      <c r="G523" t="s">
        <v>641</v>
      </c>
      <c r="H523" t="s">
        <v>86</v>
      </c>
      <c r="I523" t="s">
        <v>242</v>
      </c>
      <c r="J523" t="s">
        <v>68</v>
      </c>
      <c r="K523" t="s">
        <v>88</v>
      </c>
      <c r="L523" t="s">
        <v>130</v>
      </c>
      <c r="N523" t="s">
        <v>90</v>
      </c>
      <c r="O523" t="s">
        <v>444</v>
      </c>
      <c r="P523" s="3" t="s">
        <v>2905</v>
      </c>
      <c r="Q523">
        <v>8279410</v>
      </c>
      <c r="R523" t="s">
        <v>2906</v>
      </c>
      <c r="S523">
        <v>80357265</v>
      </c>
      <c r="T523" t="s">
        <v>2907</v>
      </c>
      <c r="U523" t="s">
        <v>75</v>
      </c>
      <c r="V523" t="s">
        <v>76</v>
      </c>
      <c r="W523">
        <v>52481</v>
      </c>
      <c r="X523" t="s">
        <v>2908</v>
      </c>
      <c r="Y523" t="s">
        <v>2909</v>
      </c>
      <c r="Z523">
        <v>715.68</v>
      </c>
      <c r="AB523" t="s">
        <v>79</v>
      </c>
      <c r="AC523" t="s">
        <v>127</v>
      </c>
      <c r="AD523" t="s">
        <v>2910</v>
      </c>
      <c r="AE523" s="3"/>
      <c r="AF523" s="3"/>
      <c r="AG523">
        <v>0</v>
      </c>
      <c r="AH523" t="s">
        <v>82</v>
      </c>
      <c r="AI523" s="18">
        <v>0</v>
      </c>
      <c r="AJ523">
        <v>0</v>
      </c>
      <c r="AK523">
        <v>0</v>
      </c>
      <c r="AM523" s="19" t="s">
        <v>82</v>
      </c>
      <c r="AN523">
        <v>0</v>
      </c>
      <c r="AO523">
        <v>0</v>
      </c>
      <c r="AP523">
        <v>0</v>
      </c>
      <c r="AR523" s="19" t="s">
        <v>82</v>
      </c>
      <c r="AS523">
        <v>0</v>
      </c>
      <c r="AT523" s="20">
        <f>IF(t_ExtractAll[[#This Row],[Currency]]="GBP",t_ExtractAll[[#This Row],[Claimed Amount]]*$BD$2,IF(t_ExtractAll[[#This Row],[Currency]]="USD",t_ExtractAll[[#This Row],[Claimed Amount]]*$BD$3,IF(t_ExtractAll[[#This Row],[Currency]]="MXN",t_ExtractAll[[#This Row],[Claimed Amount]]*$BD$4,t_ExtractAll[[#This Row],[Claimed Amount]])))</f>
        <v>0</v>
      </c>
      <c r="AU523" s="20">
        <f>IF(t_ExtractAll[[#This Row],[Currency2]]="GBP",t_ExtractAll[[#This Row],[Accruals Plant]]*$BD$2,IF(t_ExtractAll[[#This Row],[Currency2]]="USD",t_ExtractAll[[#This Row],[Accruals Plant]]*$BD$3,IF(t_ExtractAll[[#This Row],[Currency2]]="MXN",t_ExtractAll[[#This Row],[Accruals Plant]]*$BD$4,t_ExtractAll[[#This Row],[Accruals Plant]])))</f>
        <v>0</v>
      </c>
      <c r="AV523" s="20">
        <f>IF(t_ExtractAll[[#This Row],[IMD_Currency]]="GBP",t_ExtractAll[[#This Row],[Accruals ABII]]*$BD$2,IF(t_ExtractAll[[#This Row],[IMD_Currency]]="USD",t_ExtractAll[[#This Row],[Accruals ABII]]*$BD$3,t_ExtractAll[[#This Row],[Accruals ABII]]))</f>
        <v>0</v>
      </c>
      <c r="AW5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3" s="20">
        <f>IF(t_ExtractAll[[#This Row],[IMD_Currency]]="GBP",t_ExtractAll[[#This Row],[Amount Accepted (ABII)]]*$BD$2,IF(t_ExtractAll[[#This Row],[IMD_Currency]]="USD",t_ExtractAll[[#This Row],[Amount Accepted (ABII)]]*$BD$3,t_ExtractAll[[#This Row],[Amount Accepted (ABII)]]))</f>
        <v>0</v>
      </c>
      <c r="AY523" s="20">
        <f>IF((t_ExtractAll[[#This Row],[Amount Accepted ABII '[EUR']]]-t_ExtractAll[[#This Row],[Amount Accepted Plant '[EUR']]])&lt;0,0,t_ExtractAll[[#This Row],[Amount Accepted ABII '[EUR']]]-t_ExtractAll[[#This Row],[Amount Accepted Plant '[EUR']]])</f>
        <v>0</v>
      </c>
      <c r="AZ5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24" spans="1:52" ht="14.25" hidden="1" customHeight="1" x14ac:dyDescent="0.25">
      <c r="A524" t="s">
        <v>2901</v>
      </c>
      <c r="B524" s="16">
        <v>42516</v>
      </c>
      <c r="C524" s="16">
        <v>42590</v>
      </c>
      <c r="D524" s="16">
        <v>42590</v>
      </c>
      <c r="E524">
        <v>2016481</v>
      </c>
      <c r="F524" t="s">
        <v>64</v>
      </c>
      <c r="G524" t="s">
        <v>85</v>
      </c>
      <c r="I524" t="s">
        <v>87</v>
      </c>
      <c r="J524" t="s">
        <v>68</v>
      </c>
      <c r="K524" t="s">
        <v>88</v>
      </c>
      <c r="L524" t="s">
        <v>160</v>
      </c>
      <c r="N524" t="s">
        <v>161</v>
      </c>
      <c r="O524" t="s">
        <v>131</v>
      </c>
      <c r="P524" t="s">
        <v>2902</v>
      </c>
      <c r="U524" t="s">
        <v>75</v>
      </c>
      <c r="V524" t="s">
        <v>76</v>
      </c>
      <c r="W524">
        <v>48466</v>
      </c>
      <c r="X524" t="s">
        <v>508</v>
      </c>
      <c r="Y524" t="s">
        <v>647</v>
      </c>
      <c r="Z524">
        <v>1.0691999999999999</v>
      </c>
      <c r="AB524" t="s">
        <v>97</v>
      </c>
      <c r="AC524" t="s">
        <v>98</v>
      </c>
      <c r="AE524" s="3"/>
      <c r="AF524" s="3"/>
      <c r="AG524">
        <v>0</v>
      </c>
      <c r="AH524" t="s">
        <v>82</v>
      </c>
      <c r="AI524" s="18">
        <v>0</v>
      </c>
      <c r="AJ524">
        <v>0</v>
      </c>
      <c r="AK524">
        <v>0</v>
      </c>
      <c r="AM524" s="19" t="s">
        <v>82</v>
      </c>
      <c r="AN524">
        <v>0</v>
      </c>
      <c r="AO524">
        <v>0</v>
      </c>
      <c r="AP524">
        <v>0</v>
      </c>
      <c r="AR524" s="19" t="s">
        <v>82</v>
      </c>
      <c r="AS524">
        <v>0</v>
      </c>
      <c r="AT524" s="20">
        <f>IF(t_ExtractAll[[#This Row],[Currency]]="GBP",t_ExtractAll[[#This Row],[Claimed Amount]]*$BD$2,IF(t_ExtractAll[[#This Row],[Currency]]="USD",t_ExtractAll[[#This Row],[Claimed Amount]]*$BD$3,IF(t_ExtractAll[[#This Row],[Currency]]="MXN",t_ExtractAll[[#This Row],[Claimed Amount]]*$BD$4,t_ExtractAll[[#This Row],[Claimed Amount]])))</f>
        <v>0</v>
      </c>
      <c r="AU524" s="20">
        <f>IF(t_ExtractAll[[#This Row],[Currency2]]="GBP",t_ExtractAll[[#This Row],[Accruals Plant]]*$BD$2,IF(t_ExtractAll[[#This Row],[Currency2]]="USD",t_ExtractAll[[#This Row],[Accruals Plant]]*$BD$3,IF(t_ExtractAll[[#This Row],[Currency2]]="MXN",t_ExtractAll[[#This Row],[Accruals Plant]]*$BD$4,t_ExtractAll[[#This Row],[Accruals Plant]])))</f>
        <v>0</v>
      </c>
      <c r="AV524" s="20">
        <f>IF(t_ExtractAll[[#This Row],[IMD_Currency]]="GBP",t_ExtractAll[[#This Row],[Accruals ABII]]*$BD$2,IF(t_ExtractAll[[#This Row],[IMD_Currency]]="USD",t_ExtractAll[[#This Row],[Accruals ABII]]*$BD$3,t_ExtractAll[[#This Row],[Accruals ABII]]))</f>
        <v>0</v>
      </c>
      <c r="AW5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4" s="20">
        <f>IF(t_ExtractAll[[#This Row],[IMD_Currency]]="GBP",t_ExtractAll[[#This Row],[Amount Accepted (ABII)]]*$BD$2,IF(t_ExtractAll[[#This Row],[IMD_Currency]]="USD",t_ExtractAll[[#This Row],[Amount Accepted (ABII)]]*$BD$3,t_ExtractAll[[#This Row],[Amount Accepted (ABII)]]))</f>
        <v>0</v>
      </c>
      <c r="AY524" s="20">
        <f>IF((t_ExtractAll[[#This Row],[Amount Accepted ABII '[EUR']]]-t_ExtractAll[[#This Row],[Amount Accepted Plant '[EUR']]])&lt;0,0,t_ExtractAll[[#This Row],[Amount Accepted ABII '[EUR']]]-t_ExtractAll[[#This Row],[Amount Accepted Plant '[EUR']]])</f>
        <v>0</v>
      </c>
      <c r="AZ5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25" spans="1:52" ht="14.25" hidden="1" customHeight="1" x14ac:dyDescent="0.25">
      <c r="A525" t="s">
        <v>2911</v>
      </c>
      <c r="B525" s="16">
        <v>42515</v>
      </c>
      <c r="C525" s="16">
        <v>42535</v>
      </c>
      <c r="D525" s="16">
        <v>42536</v>
      </c>
      <c r="E525">
        <v>2016477</v>
      </c>
      <c r="F525" t="s">
        <v>64</v>
      </c>
      <c r="G525" t="s">
        <v>305</v>
      </c>
      <c r="H525" t="s">
        <v>306</v>
      </c>
      <c r="I525" t="s">
        <v>307</v>
      </c>
      <c r="J525" t="s">
        <v>118</v>
      </c>
      <c r="K525" t="s">
        <v>69</v>
      </c>
      <c r="L525" t="s">
        <v>202</v>
      </c>
      <c r="N525" t="s">
        <v>161</v>
      </c>
      <c r="O525" t="s">
        <v>1230</v>
      </c>
      <c r="P525" s="3" t="s">
        <v>2912</v>
      </c>
      <c r="Q525">
        <v>8312215</v>
      </c>
      <c r="R525" t="s">
        <v>2913</v>
      </c>
      <c r="U525" t="s">
        <v>108</v>
      </c>
      <c r="V525" t="s">
        <v>109</v>
      </c>
      <c r="W525">
        <v>5830</v>
      </c>
      <c r="X525" t="s">
        <v>1233</v>
      </c>
      <c r="Y525" t="s">
        <v>126</v>
      </c>
      <c r="Z525">
        <v>0.5544</v>
      </c>
      <c r="AB525" t="s">
        <v>112</v>
      </c>
      <c r="AC525" t="s">
        <v>185</v>
      </c>
      <c r="AD525" t="s">
        <v>2914</v>
      </c>
      <c r="AE525" s="3"/>
      <c r="AF525" s="3"/>
      <c r="AG525">
        <v>364.82</v>
      </c>
      <c r="AH525" t="s">
        <v>82</v>
      </c>
      <c r="AI525" s="18">
        <v>54.18</v>
      </c>
      <c r="AJ525">
        <v>310.64</v>
      </c>
      <c r="AK525">
        <v>364.82</v>
      </c>
      <c r="AL525">
        <v>364.82</v>
      </c>
      <c r="AM525" s="19" t="s">
        <v>82</v>
      </c>
      <c r="AN525">
        <v>35.14</v>
      </c>
      <c r="AO525">
        <v>310.64</v>
      </c>
      <c r="AP525">
        <v>345.78</v>
      </c>
      <c r="AQ525">
        <v>345.78</v>
      </c>
      <c r="AR525" s="19" t="s">
        <v>82</v>
      </c>
      <c r="AS525">
        <v>0</v>
      </c>
      <c r="AT525" s="20">
        <f>IF(t_ExtractAll[[#This Row],[Currency]]="GBP",t_ExtractAll[[#This Row],[Claimed Amount]]*$BD$2,IF(t_ExtractAll[[#This Row],[Currency]]="USD",t_ExtractAll[[#This Row],[Claimed Amount]]*$BD$3,IF(t_ExtractAll[[#This Row],[Currency]]="MXN",t_ExtractAll[[#This Row],[Claimed Amount]]*$BD$4,t_ExtractAll[[#This Row],[Claimed Amount]])))</f>
        <v>364.82</v>
      </c>
      <c r="AU525" s="20">
        <f>IF(t_ExtractAll[[#This Row],[Currency2]]="GBP",t_ExtractAll[[#This Row],[Accruals Plant]]*$BD$2,IF(t_ExtractAll[[#This Row],[Currency2]]="USD",t_ExtractAll[[#This Row],[Accruals Plant]]*$BD$3,IF(t_ExtractAll[[#This Row],[Currency2]]="MXN",t_ExtractAll[[#This Row],[Accruals Plant]]*$BD$4,t_ExtractAll[[#This Row],[Accruals Plant]])))</f>
        <v>345.78</v>
      </c>
      <c r="AV525" s="20">
        <f>IF(t_ExtractAll[[#This Row],[IMD_Currency]]="GBP",t_ExtractAll[[#This Row],[Accruals ABII]]*$BD$2,IF(t_ExtractAll[[#This Row],[IMD_Currency]]="USD",t_ExtractAll[[#This Row],[Accruals ABII]]*$BD$3,t_ExtractAll[[#This Row],[Accruals ABII]]))</f>
        <v>364.82</v>
      </c>
      <c r="AW525" s="20">
        <f>IF(t_ExtractAll[[#This Row],[Currency2]]="GBP",t_ExtractAll[[#This Row],[PlantAmountAccepted]]*$BD$2,IF(t_ExtractAll[[#This Row],[Currency2]]="USD",t_ExtractAll[[#This Row],[PlantAmountAccepted]]*$BD$3,IF(t_ExtractAll[[#This Row],[Currency2]]="MXN",t_ExtractAll[[#This Row],[PlantAmountAccepted]]*$BD$4,t_ExtractAll[[#This Row],[PlantAmountAccepted]])))</f>
        <v>345.78</v>
      </c>
      <c r="AX525" s="20">
        <f>IF(t_ExtractAll[[#This Row],[IMD_Currency]]="GBP",t_ExtractAll[[#This Row],[Amount Accepted (ABII)]]*$BD$2,IF(t_ExtractAll[[#This Row],[IMD_Currency]]="USD",t_ExtractAll[[#This Row],[Amount Accepted (ABII)]]*$BD$3,t_ExtractAll[[#This Row],[Amount Accepted (ABII)]]))</f>
        <v>364.82</v>
      </c>
      <c r="AY525" s="20">
        <f>IF((t_ExtractAll[[#This Row],[Amount Accepted ABII '[EUR']]]-t_ExtractAll[[#This Row],[Amount Accepted Plant '[EUR']]])&lt;0,0,t_ExtractAll[[#This Row],[Amount Accepted ABII '[EUR']]]-t_ExtractAll[[#This Row],[Amount Accepted Plant '[EUR']]])</f>
        <v>19.04000000000002</v>
      </c>
      <c r="AZ5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26" spans="1:52" ht="14.25" hidden="1" customHeight="1" x14ac:dyDescent="0.25">
      <c r="A526" t="s">
        <v>2915</v>
      </c>
      <c r="B526" s="16">
        <v>42515</v>
      </c>
      <c r="C526" s="16">
        <v>42535</v>
      </c>
      <c r="D526" s="16">
        <v>42535</v>
      </c>
      <c r="E526">
        <v>2016478</v>
      </c>
      <c r="F526" t="s">
        <v>64</v>
      </c>
      <c r="G526" t="s">
        <v>305</v>
      </c>
      <c r="H526" t="s">
        <v>306</v>
      </c>
      <c r="I526" t="s">
        <v>307</v>
      </c>
      <c r="J526" t="s">
        <v>118</v>
      </c>
      <c r="K526" t="s">
        <v>69</v>
      </c>
      <c r="L526" t="s">
        <v>202</v>
      </c>
      <c r="N526" t="s">
        <v>161</v>
      </c>
      <c r="O526" t="s">
        <v>1230</v>
      </c>
      <c r="P526" s="3" t="s">
        <v>2916</v>
      </c>
      <c r="Q526">
        <v>8312212</v>
      </c>
      <c r="R526" t="s">
        <v>2917</v>
      </c>
      <c r="U526" t="s">
        <v>108</v>
      </c>
      <c r="V526" t="s">
        <v>109</v>
      </c>
      <c r="W526">
        <v>5830</v>
      </c>
      <c r="X526" t="s">
        <v>1233</v>
      </c>
      <c r="Y526" t="s">
        <v>280</v>
      </c>
      <c r="Z526">
        <v>2.8512</v>
      </c>
      <c r="AB526" t="s">
        <v>112</v>
      </c>
      <c r="AC526" t="s">
        <v>185</v>
      </c>
      <c r="AD526" t="s">
        <v>2918</v>
      </c>
      <c r="AE526" s="3"/>
      <c r="AF526" s="3"/>
      <c r="AG526">
        <v>278.64</v>
      </c>
      <c r="AH526" t="s">
        <v>82</v>
      </c>
      <c r="AI526" s="18">
        <v>278.64</v>
      </c>
      <c r="AJ526">
        <v>0</v>
      </c>
      <c r="AK526">
        <v>278.64</v>
      </c>
      <c r="AL526">
        <v>278.64</v>
      </c>
      <c r="AM526" s="19" t="s">
        <v>82</v>
      </c>
      <c r="AN526">
        <v>180.72</v>
      </c>
      <c r="AO526">
        <v>0</v>
      </c>
      <c r="AP526">
        <v>180.72</v>
      </c>
      <c r="AQ526">
        <v>180.72</v>
      </c>
      <c r="AR526" s="19" t="s">
        <v>82</v>
      </c>
      <c r="AS526">
        <v>0</v>
      </c>
      <c r="AT526" s="20">
        <f>IF(t_ExtractAll[[#This Row],[Currency]]="GBP",t_ExtractAll[[#This Row],[Claimed Amount]]*$BD$2,IF(t_ExtractAll[[#This Row],[Currency]]="USD",t_ExtractAll[[#This Row],[Claimed Amount]]*$BD$3,IF(t_ExtractAll[[#This Row],[Currency]]="MXN",t_ExtractAll[[#This Row],[Claimed Amount]]*$BD$4,t_ExtractAll[[#This Row],[Claimed Amount]])))</f>
        <v>278.64</v>
      </c>
      <c r="AU526" s="20">
        <f>IF(t_ExtractAll[[#This Row],[Currency2]]="GBP",t_ExtractAll[[#This Row],[Accruals Plant]]*$BD$2,IF(t_ExtractAll[[#This Row],[Currency2]]="USD",t_ExtractAll[[#This Row],[Accruals Plant]]*$BD$3,IF(t_ExtractAll[[#This Row],[Currency2]]="MXN",t_ExtractAll[[#This Row],[Accruals Plant]]*$BD$4,t_ExtractAll[[#This Row],[Accruals Plant]])))</f>
        <v>180.72</v>
      </c>
      <c r="AV526" s="20">
        <f>IF(t_ExtractAll[[#This Row],[IMD_Currency]]="GBP",t_ExtractAll[[#This Row],[Accruals ABII]]*$BD$2,IF(t_ExtractAll[[#This Row],[IMD_Currency]]="USD",t_ExtractAll[[#This Row],[Accruals ABII]]*$BD$3,t_ExtractAll[[#This Row],[Accruals ABII]]))</f>
        <v>278.64</v>
      </c>
      <c r="AW526" s="20">
        <f>IF(t_ExtractAll[[#This Row],[Currency2]]="GBP",t_ExtractAll[[#This Row],[PlantAmountAccepted]]*$BD$2,IF(t_ExtractAll[[#This Row],[Currency2]]="USD",t_ExtractAll[[#This Row],[PlantAmountAccepted]]*$BD$3,IF(t_ExtractAll[[#This Row],[Currency2]]="MXN",t_ExtractAll[[#This Row],[PlantAmountAccepted]]*$BD$4,t_ExtractAll[[#This Row],[PlantAmountAccepted]])))</f>
        <v>180.72</v>
      </c>
      <c r="AX526" s="20">
        <f>IF(t_ExtractAll[[#This Row],[IMD_Currency]]="GBP",t_ExtractAll[[#This Row],[Amount Accepted (ABII)]]*$BD$2,IF(t_ExtractAll[[#This Row],[IMD_Currency]]="USD",t_ExtractAll[[#This Row],[Amount Accepted (ABII)]]*$BD$3,t_ExtractAll[[#This Row],[Amount Accepted (ABII)]]))</f>
        <v>278.64</v>
      </c>
      <c r="AY526" s="20">
        <f>IF((t_ExtractAll[[#This Row],[Amount Accepted ABII '[EUR']]]-t_ExtractAll[[#This Row],[Amount Accepted Plant '[EUR']]])&lt;0,0,t_ExtractAll[[#This Row],[Amount Accepted ABII '[EUR']]]-t_ExtractAll[[#This Row],[Amount Accepted Plant '[EUR']]])</f>
        <v>97.919999999999987</v>
      </c>
      <c r="AZ5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527" spans="1:52" ht="14.25" hidden="1" customHeight="1" x14ac:dyDescent="0.25">
      <c r="A527" t="s">
        <v>2919</v>
      </c>
      <c r="B527" s="16">
        <v>42515</v>
      </c>
      <c r="C527" s="16">
        <v>42535</v>
      </c>
      <c r="D527" s="16">
        <v>42536</v>
      </c>
      <c r="E527">
        <v>2016479</v>
      </c>
      <c r="F527" t="s">
        <v>64</v>
      </c>
      <c r="G527" t="s">
        <v>305</v>
      </c>
      <c r="H527" t="s">
        <v>306</v>
      </c>
      <c r="I527" t="s">
        <v>307</v>
      </c>
      <c r="J527" t="s">
        <v>118</v>
      </c>
      <c r="K527" t="s">
        <v>69</v>
      </c>
      <c r="L527" t="s">
        <v>202</v>
      </c>
      <c r="N527" t="s">
        <v>161</v>
      </c>
      <c r="O527" t="s">
        <v>1230</v>
      </c>
      <c r="P527" t="s">
        <v>1233</v>
      </c>
      <c r="Q527">
        <v>8242398</v>
      </c>
      <c r="R527" t="s">
        <v>2920</v>
      </c>
      <c r="U527" t="s">
        <v>108</v>
      </c>
      <c r="V527" t="s">
        <v>109</v>
      </c>
      <c r="W527">
        <v>5830</v>
      </c>
      <c r="X527" t="s">
        <v>1233</v>
      </c>
      <c r="Y527" t="s">
        <v>1031</v>
      </c>
      <c r="Z527">
        <v>2.1383999999999999</v>
      </c>
      <c r="AB527" t="s">
        <v>112</v>
      </c>
      <c r="AC527" t="s">
        <v>185</v>
      </c>
      <c r="AD527" t="s">
        <v>2921</v>
      </c>
      <c r="AE527" s="3"/>
      <c r="AF527" s="3"/>
      <c r="AG527">
        <v>208.98</v>
      </c>
      <c r="AH527" t="s">
        <v>82</v>
      </c>
      <c r="AI527" s="18">
        <v>208.98</v>
      </c>
      <c r="AJ527">
        <v>0</v>
      </c>
      <c r="AK527">
        <v>208.98</v>
      </c>
      <c r="AL527">
        <v>208.98</v>
      </c>
      <c r="AM527" s="19" t="s">
        <v>82</v>
      </c>
      <c r="AN527">
        <v>135.54</v>
      </c>
      <c r="AO527">
        <v>0</v>
      </c>
      <c r="AP527">
        <v>135.54</v>
      </c>
      <c r="AQ527">
        <v>135.54</v>
      </c>
      <c r="AR527" s="19" t="s">
        <v>82</v>
      </c>
      <c r="AS527">
        <v>0</v>
      </c>
      <c r="AT527" s="20">
        <f>IF(t_ExtractAll[[#This Row],[Currency]]="GBP",t_ExtractAll[[#This Row],[Claimed Amount]]*$BD$2,IF(t_ExtractAll[[#This Row],[Currency]]="USD",t_ExtractAll[[#This Row],[Claimed Amount]]*$BD$3,IF(t_ExtractAll[[#This Row],[Currency]]="MXN",t_ExtractAll[[#This Row],[Claimed Amount]]*$BD$4,t_ExtractAll[[#This Row],[Claimed Amount]])))</f>
        <v>208.98</v>
      </c>
      <c r="AU527" s="20">
        <f>IF(t_ExtractAll[[#This Row],[Currency2]]="GBP",t_ExtractAll[[#This Row],[Accruals Plant]]*$BD$2,IF(t_ExtractAll[[#This Row],[Currency2]]="USD",t_ExtractAll[[#This Row],[Accruals Plant]]*$BD$3,IF(t_ExtractAll[[#This Row],[Currency2]]="MXN",t_ExtractAll[[#This Row],[Accruals Plant]]*$BD$4,t_ExtractAll[[#This Row],[Accruals Plant]])))</f>
        <v>135.54</v>
      </c>
      <c r="AV527" s="20">
        <f>IF(t_ExtractAll[[#This Row],[IMD_Currency]]="GBP",t_ExtractAll[[#This Row],[Accruals ABII]]*$BD$2,IF(t_ExtractAll[[#This Row],[IMD_Currency]]="USD",t_ExtractAll[[#This Row],[Accruals ABII]]*$BD$3,t_ExtractAll[[#This Row],[Accruals ABII]]))</f>
        <v>208.98</v>
      </c>
      <c r="AW527" s="20">
        <f>IF(t_ExtractAll[[#This Row],[Currency2]]="GBP",t_ExtractAll[[#This Row],[PlantAmountAccepted]]*$BD$2,IF(t_ExtractAll[[#This Row],[Currency2]]="USD",t_ExtractAll[[#This Row],[PlantAmountAccepted]]*$BD$3,IF(t_ExtractAll[[#This Row],[Currency2]]="MXN",t_ExtractAll[[#This Row],[PlantAmountAccepted]]*$BD$4,t_ExtractAll[[#This Row],[PlantAmountAccepted]])))</f>
        <v>135.54</v>
      </c>
      <c r="AX527" s="20">
        <f>IF(t_ExtractAll[[#This Row],[IMD_Currency]]="GBP",t_ExtractAll[[#This Row],[Amount Accepted (ABII)]]*$BD$2,IF(t_ExtractAll[[#This Row],[IMD_Currency]]="USD",t_ExtractAll[[#This Row],[Amount Accepted (ABII)]]*$BD$3,t_ExtractAll[[#This Row],[Amount Accepted (ABII)]]))</f>
        <v>208.98</v>
      </c>
      <c r="AY527" s="20">
        <f>IF((t_ExtractAll[[#This Row],[Amount Accepted ABII '[EUR']]]-t_ExtractAll[[#This Row],[Amount Accepted Plant '[EUR']]])&lt;0,0,t_ExtractAll[[#This Row],[Amount Accepted ABII '[EUR']]]-t_ExtractAll[[#This Row],[Amount Accepted Plant '[EUR']]])</f>
        <v>73.44</v>
      </c>
      <c r="AZ5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528" spans="1:52" ht="14.25" hidden="1" customHeight="1" x14ac:dyDescent="0.25">
      <c r="A528" t="s">
        <v>2922</v>
      </c>
      <c r="B528" s="16">
        <v>42494</v>
      </c>
      <c r="C528" s="16">
        <v>42646</v>
      </c>
      <c r="D528" s="16">
        <v>42646</v>
      </c>
      <c r="E528">
        <v>2016484</v>
      </c>
      <c r="F528" t="s">
        <v>64</v>
      </c>
      <c r="G528" t="s">
        <v>65</v>
      </c>
      <c r="H528" t="s">
        <v>86</v>
      </c>
      <c r="I528" t="s">
        <v>67</v>
      </c>
      <c r="J528" t="s">
        <v>68</v>
      </c>
      <c r="K528" t="s">
        <v>88</v>
      </c>
      <c r="L528" t="s">
        <v>119</v>
      </c>
      <c r="N528" t="s">
        <v>90</v>
      </c>
      <c r="O528" t="s">
        <v>331</v>
      </c>
      <c r="P528" t="s">
        <v>2923</v>
      </c>
      <c r="Q528" t="s">
        <v>2924</v>
      </c>
      <c r="R528" t="s">
        <v>2925</v>
      </c>
      <c r="T528" t="s">
        <v>2926</v>
      </c>
      <c r="U528" t="s">
        <v>2377</v>
      </c>
      <c r="V528" t="s">
        <v>117</v>
      </c>
      <c r="W528">
        <v>47314</v>
      </c>
      <c r="X528" t="s">
        <v>2927</v>
      </c>
      <c r="Y528" t="s">
        <v>2928</v>
      </c>
      <c r="Z528">
        <v>2.4</v>
      </c>
      <c r="AB528" t="s">
        <v>79</v>
      </c>
      <c r="AC528" t="s">
        <v>127</v>
      </c>
      <c r="AD528" s="3" t="s">
        <v>2929</v>
      </c>
      <c r="AE528" s="3"/>
      <c r="AF528" s="3"/>
      <c r="AG528">
        <v>154.21</v>
      </c>
      <c r="AH528" t="s">
        <v>100</v>
      </c>
      <c r="AI528" s="18">
        <v>0</v>
      </c>
      <c r="AJ528">
        <v>0</v>
      </c>
      <c r="AK528">
        <v>0</v>
      </c>
      <c r="AM528" s="19" t="s">
        <v>82</v>
      </c>
      <c r="AN528">
        <v>0</v>
      </c>
      <c r="AO528">
        <v>154.21</v>
      </c>
      <c r="AP528">
        <v>154.21</v>
      </c>
      <c r="AR528" s="19" t="s">
        <v>100</v>
      </c>
      <c r="AS528">
        <v>0</v>
      </c>
      <c r="AT528" s="20">
        <f>IF(t_ExtractAll[[#This Row],[Currency]]="GBP",t_ExtractAll[[#This Row],[Claimed Amount]]*$BD$2,IF(t_ExtractAll[[#This Row],[Currency]]="USD",t_ExtractAll[[#This Row],[Claimed Amount]]*$BD$3,IF(t_ExtractAll[[#This Row],[Currency]]="MXN",t_ExtractAll[[#This Row],[Claimed Amount]]*$BD$4,t_ExtractAll[[#This Row],[Claimed Amount]])))</f>
        <v>141.08672900000002</v>
      </c>
      <c r="AU528" s="20">
        <f>IF(t_ExtractAll[[#This Row],[Currency2]]="GBP",t_ExtractAll[[#This Row],[Accruals Plant]]*$BD$2,IF(t_ExtractAll[[#This Row],[Currency2]]="USD",t_ExtractAll[[#This Row],[Accruals Plant]]*$BD$3,IF(t_ExtractAll[[#This Row],[Currency2]]="MXN",t_ExtractAll[[#This Row],[Accruals Plant]]*$BD$4,t_ExtractAll[[#This Row],[Accruals Plant]])))</f>
        <v>141.08672900000002</v>
      </c>
      <c r="AV528" s="20">
        <f>IF(t_ExtractAll[[#This Row],[IMD_Currency]]="GBP",t_ExtractAll[[#This Row],[Accruals ABII]]*$BD$2,IF(t_ExtractAll[[#This Row],[IMD_Currency]]="USD",t_ExtractAll[[#This Row],[Accruals ABII]]*$BD$3,t_ExtractAll[[#This Row],[Accruals ABII]]))</f>
        <v>0</v>
      </c>
      <c r="AW5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28" s="20">
        <f>IF(t_ExtractAll[[#This Row],[IMD_Currency]]="GBP",t_ExtractAll[[#This Row],[Amount Accepted (ABII)]]*$BD$2,IF(t_ExtractAll[[#This Row],[IMD_Currency]]="USD",t_ExtractAll[[#This Row],[Amount Accepted (ABII)]]*$BD$3,t_ExtractAll[[#This Row],[Amount Accepted (ABII)]]))</f>
        <v>0</v>
      </c>
      <c r="AY528" s="20">
        <f>IF((t_ExtractAll[[#This Row],[Amount Accepted ABII '[EUR']]]-t_ExtractAll[[#This Row],[Amount Accepted Plant '[EUR']]])&lt;0,0,t_ExtractAll[[#This Row],[Amount Accepted ABII '[EUR']]]-t_ExtractAll[[#This Row],[Amount Accepted Plant '[EUR']]])</f>
        <v>0</v>
      </c>
      <c r="AZ5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29" spans="1:52" ht="14.25" hidden="1" customHeight="1" x14ac:dyDescent="0.25">
      <c r="A529" t="s">
        <v>2930</v>
      </c>
      <c r="B529" s="16">
        <v>42517</v>
      </c>
      <c r="C529" s="16">
        <v>42580</v>
      </c>
      <c r="D529" s="16">
        <v>42608</v>
      </c>
      <c r="E529">
        <v>2016485</v>
      </c>
      <c r="F529" t="s">
        <v>64</v>
      </c>
      <c r="G529" t="s">
        <v>2931</v>
      </c>
      <c r="H529" t="s">
        <v>287</v>
      </c>
      <c r="I529" t="s">
        <v>2932</v>
      </c>
      <c r="J529" t="s">
        <v>118</v>
      </c>
      <c r="K529" t="s">
        <v>69</v>
      </c>
      <c r="L529" t="s">
        <v>2511</v>
      </c>
      <c r="N529" t="s">
        <v>161</v>
      </c>
      <c r="O529" t="s">
        <v>162</v>
      </c>
      <c r="P529" t="s">
        <v>2933</v>
      </c>
      <c r="Q529" t="s">
        <v>2934</v>
      </c>
      <c r="R529" t="s">
        <v>2935</v>
      </c>
      <c r="S529" t="s">
        <v>2936</v>
      </c>
      <c r="T529" t="s">
        <v>2937</v>
      </c>
      <c r="U529" t="s">
        <v>75</v>
      </c>
      <c r="V529" t="s">
        <v>76</v>
      </c>
      <c r="W529">
        <v>51082</v>
      </c>
      <c r="X529" t="s">
        <v>2938</v>
      </c>
      <c r="Y529" t="s">
        <v>2939</v>
      </c>
      <c r="Z529">
        <v>7299.9359999999997</v>
      </c>
      <c r="AB529" t="s">
        <v>112</v>
      </c>
      <c r="AC529" t="s">
        <v>164</v>
      </c>
      <c r="AD529" s="3" t="s">
        <v>2940</v>
      </c>
      <c r="AE529" s="3"/>
      <c r="AF529" s="3"/>
      <c r="AG529">
        <v>43735.1</v>
      </c>
      <c r="AH529" t="s">
        <v>82</v>
      </c>
      <c r="AI529" s="18">
        <v>0</v>
      </c>
      <c r="AJ529">
        <v>43735.1</v>
      </c>
      <c r="AK529">
        <v>43735.1</v>
      </c>
      <c r="AL529">
        <v>43735.1</v>
      </c>
      <c r="AM529" s="19" t="s">
        <v>82</v>
      </c>
      <c r="AN529">
        <v>0</v>
      </c>
      <c r="AO529">
        <v>43735.1</v>
      </c>
      <c r="AP529">
        <v>43735.1</v>
      </c>
      <c r="AQ529">
        <v>43735.1</v>
      </c>
      <c r="AR529" s="19" t="s">
        <v>82</v>
      </c>
      <c r="AS529">
        <v>0</v>
      </c>
      <c r="AT529" s="20">
        <f>IF(t_ExtractAll[[#This Row],[Currency]]="GBP",t_ExtractAll[[#This Row],[Claimed Amount]]*$BD$2,IF(t_ExtractAll[[#This Row],[Currency]]="USD",t_ExtractAll[[#This Row],[Claimed Amount]]*$BD$3,IF(t_ExtractAll[[#This Row],[Currency]]="MXN",t_ExtractAll[[#This Row],[Claimed Amount]]*$BD$4,t_ExtractAll[[#This Row],[Claimed Amount]])))</f>
        <v>43735.1</v>
      </c>
      <c r="AU529" s="20">
        <f>IF(t_ExtractAll[[#This Row],[Currency2]]="GBP",t_ExtractAll[[#This Row],[Accruals Plant]]*$BD$2,IF(t_ExtractAll[[#This Row],[Currency2]]="USD",t_ExtractAll[[#This Row],[Accruals Plant]]*$BD$3,IF(t_ExtractAll[[#This Row],[Currency2]]="MXN",t_ExtractAll[[#This Row],[Accruals Plant]]*$BD$4,t_ExtractAll[[#This Row],[Accruals Plant]])))</f>
        <v>43735.1</v>
      </c>
      <c r="AV529" s="20">
        <f>IF(t_ExtractAll[[#This Row],[IMD_Currency]]="GBP",t_ExtractAll[[#This Row],[Accruals ABII]]*$BD$2,IF(t_ExtractAll[[#This Row],[IMD_Currency]]="USD",t_ExtractAll[[#This Row],[Accruals ABII]]*$BD$3,t_ExtractAll[[#This Row],[Accruals ABII]]))</f>
        <v>43735.1</v>
      </c>
      <c r="AW529" s="20">
        <f>IF(t_ExtractAll[[#This Row],[Currency2]]="GBP",t_ExtractAll[[#This Row],[PlantAmountAccepted]]*$BD$2,IF(t_ExtractAll[[#This Row],[Currency2]]="USD",t_ExtractAll[[#This Row],[PlantAmountAccepted]]*$BD$3,IF(t_ExtractAll[[#This Row],[Currency2]]="MXN",t_ExtractAll[[#This Row],[PlantAmountAccepted]]*$BD$4,t_ExtractAll[[#This Row],[PlantAmountAccepted]])))</f>
        <v>43735.1</v>
      </c>
      <c r="AX529" s="20">
        <f>IF(t_ExtractAll[[#This Row],[IMD_Currency]]="GBP",t_ExtractAll[[#This Row],[Amount Accepted (ABII)]]*$BD$2,IF(t_ExtractAll[[#This Row],[IMD_Currency]]="USD",t_ExtractAll[[#This Row],[Amount Accepted (ABII)]]*$BD$3,t_ExtractAll[[#This Row],[Amount Accepted (ABII)]]))</f>
        <v>43735.1</v>
      </c>
      <c r="AY529" s="20">
        <f>IF((t_ExtractAll[[#This Row],[Amount Accepted ABII '[EUR']]]-t_ExtractAll[[#This Row],[Amount Accepted Plant '[EUR']]])&lt;0,0,t_ExtractAll[[#This Row],[Amount Accepted ABII '[EUR']]]-t_ExtractAll[[#This Row],[Amount Accepted Plant '[EUR']]])</f>
        <v>0</v>
      </c>
      <c r="AZ5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530" spans="1:52" ht="14.25" hidden="1" customHeight="1" x14ac:dyDescent="0.25">
      <c r="A530" t="s">
        <v>2941</v>
      </c>
      <c r="B530" s="16">
        <v>42516</v>
      </c>
      <c r="C530" s="16">
        <v>42550</v>
      </c>
      <c r="D530" s="16">
        <v>42550</v>
      </c>
      <c r="E530">
        <v>2016486</v>
      </c>
      <c r="F530" t="s">
        <v>64</v>
      </c>
      <c r="G530" t="s">
        <v>2620</v>
      </c>
      <c r="H530" t="s">
        <v>86</v>
      </c>
      <c r="I530" t="s">
        <v>258</v>
      </c>
      <c r="J530" t="s">
        <v>68</v>
      </c>
      <c r="K530" t="s">
        <v>88</v>
      </c>
      <c r="L530" t="s">
        <v>1834</v>
      </c>
      <c r="N530" t="s">
        <v>161</v>
      </c>
      <c r="O530" t="s">
        <v>738</v>
      </c>
      <c r="P530" t="s">
        <v>2942</v>
      </c>
      <c r="Q530">
        <v>8520383</v>
      </c>
      <c r="R530">
        <v>2027586</v>
      </c>
      <c r="S530">
        <v>80390662</v>
      </c>
      <c r="T530" t="s">
        <v>2943</v>
      </c>
      <c r="U530" t="s">
        <v>2441</v>
      </c>
      <c r="V530" t="s">
        <v>117</v>
      </c>
      <c r="W530">
        <v>55107</v>
      </c>
      <c r="X530" t="s">
        <v>2944</v>
      </c>
      <c r="Y530" t="s">
        <v>2945</v>
      </c>
      <c r="Z530">
        <v>125.244</v>
      </c>
      <c r="AB530" t="s">
        <v>97</v>
      </c>
      <c r="AC530" t="s">
        <v>743</v>
      </c>
      <c r="AD530" t="s">
        <v>2946</v>
      </c>
      <c r="AE530" s="3"/>
      <c r="AF530" s="3"/>
      <c r="AG530">
        <v>19827</v>
      </c>
      <c r="AH530" t="s">
        <v>100</v>
      </c>
      <c r="AI530" s="18">
        <v>17640</v>
      </c>
      <c r="AJ530">
        <v>23846</v>
      </c>
      <c r="AK530">
        <v>41486</v>
      </c>
      <c r="AM530" s="19" t="s">
        <v>82</v>
      </c>
      <c r="AN530">
        <v>0</v>
      </c>
      <c r="AO530">
        <v>0</v>
      </c>
      <c r="AP530">
        <v>0</v>
      </c>
      <c r="AR530" s="19" t="s">
        <v>100</v>
      </c>
      <c r="AS530">
        <v>0</v>
      </c>
      <c r="AT530" s="20">
        <f>IF(t_ExtractAll[[#This Row],[Currency]]="GBP",t_ExtractAll[[#This Row],[Claimed Amount]]*$BD$2,IF(t_ExtractAll[[#This Row],[Currency]]="USD",t_ExtractAll[[#This Row],[Claimed Amount]]*$BD$3,IF(t_ExtractAll[[#This Row],[Currency]]="MXN",t_ExtractAll[[#This Row],[Claimed Amount]]*$BD$4,t_ExtractAll[[#This Row],[Claimed Amount]])))</f>
        <v>18139.722300000001</v>
      </c>
      <c r="AU530" s="20">
        <f>IF(t_ExtractAll[[#This Row],[Currency2]]="GBP",t_ExtractAll[[#This Row],[Accruals Plant]]*$BD$2,IF(t_ExtractAll[[#This Row],[Currency2]]="USD",t_ExtractAll[[#This Row],[Accruals Plant]]*$BD$3,IF(t_ExtractAll[[#This Row],[Currency2]]="MXN",t_ExtractAll[[#This Row],[Accruals Plant]]*$BD$4,t_ExtractAll[[#This Row],[Accruals Plant]])))</f>
        <v>0</v>
      </c>
      <c r="AV530" s="20">
        <f>IF(t_ExtractAll[[#This Row],[IMD_Currency]]="GBP",t_ExtractAll[[#This Row],[Accruals ABII]]*$BD$2,IF(t_ExtractAll[[#This Row],[IMD_Currency]]="USD",t_ExtractAll[[#This Row],[Accruals ABII]]*$BD$3,t_ExtractAll[[#This Row],[Accruals ABII]]))</f>
        <v>41486</v>
      </c>
      <c r="AW5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0" s="20">
        <f>IF(t_ExtractAll[[#This Row],[IMD_Currency]]="GBP",t_ExtractAll[[#This Row],[Amount Accepted (ABII)]]*$BD$2,IF(t_ExtractAll[[#This Row],[IMD_Currency]]="USD",t_ExtractAll[[#This Row],[Amount Accepted (ABII)]]*$BD$3,t_ExtractAll[[#This Row],[Amount Accepted (ABII)]]))</f>
        <v>0</v>
      </c>
      <c r="AY530" s="20">
        <f>IF((t_ExtractAll[[#This Row],[Amount Accepted ABII '[EUR']]]-t_ExtractAll[[#This Row],[Amount Accepted Plant '[EUR']]])&lt;0,0,t_ExtractAll[[#This Row],[Amount Accepted ABII '[EUR']]]-t_ExtractAll[[#This Row],[Amount Accepted Plant '[EUR']]])</f>
        <v>0</v>
      </c>
      <c r="AZ5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531" spans="1:52" ht="14.25" hidden="1" customHeight="1" x14ac:dyDescent="0.25">
      <c r="A531" t="s">
        <v>2647</v>
      </c>
      <c r="B531" s="16">
        <v>42496</v>
      </c>
      <c r="C531" s="16">
        <v>42527</v>
      </c>
      <c r="D531" s="16">
        <v>42527</v>
      </c>
      <c r="E531">
        <v>2016425</v>
      </c>
      <c r="F531" t="s">
        <v>64</v>
      </c>
      <c r="G531" t="s">
        <v>1731</v>
      </c>
      <c r="H531" t="s">
        <v>273</v>
      </c>
      <c r="I531" t="s">
        <v>1732</v>
      </c>
      <c r="J531" t="s">
        <v>118</v>
      </c>
      <c r="K531" t="s">
        <v>88</v>
      </c>
      <c r="L531" t="s">
        <v>139</v>
      </c>
      <c r="N531" t="s">
        <v>90</v>
      </c>
      <c r="O531" t="s">
        <v>72</v>
      </c>
      <c r="P531" s="3" t="s">
        <v>2648</v>
      </c>
      <c r="Q531">
        <v>8670883</v>
      </c>
      <c r="R531" t="s">
        <v>2649</v>
      </c>
      <c r="S531">
        <v>80402026</v>
      </c>
      <c r="U531" t="s">
        <v>369</v>
      </c>
      <c r="V531" t="s">
        <v>145</v>
      </c>
      <c r="Y531" t="s">
        <v>2947</v>
      </c>
      <c r="Z531">
        <v>92.625600000000006</v>
      </c>
      <c r="AB531" t="s">
        <v>79</v>
      </c>
      <c r="AC531" t="s">
        <v>80</v>
      </c>
      <c r="AE531" s="3"/>
      <c r="AF531" s="3"/>
      <c r="AG531">
        <v>0</v>
      </c>
      <c r="AH531" t="s">
        <v>82</v>
      </c>
      <c r="AI531" s="18">
        <v>0</v>
      </c>
      <c r="AJ531">
        <v>0</v>
      </c>
      <c r="AK531">
        <v>0</v>
      </c>
      <c r="AM531" s="19" t="s">
        <v>82</v>
      </c>
      <c r="AN531">
        <v>0</v>
      </c>
      <c r="AO531">
        <v>0</v>
      </c>
      <c r="AP531">
        <v>0</v>
      </c>
      <c r="AR531" s="19" t="s">
        <v>82</v>
      </c>
      <c r="AS531">
        <v>0</v>
      </c>
      <c r="AT531" s="20">
        <f>IF(t_ExtractAll[[#This Row],[Currency]]="GBP",t_ExtractAll[[#This Row],[Claimed Amount]]*$BD$2,IF(t_ExtractAll[[#This Row],[Currency]]="USD",t_ExtractAll[[#This Row],[Claimed Amount]]*$BD$3,IF(t_ExtractAll[[#This Row],[Currency]]="MXN",t_ExtractAll[[#This Row],[Claimed Amount]]*$BD$4,t_ExtractAll[[#This Row],[Claimed Amount]])))</f>
        <v>0</v>
      </c>
      <c r="AU531" s="20">
        <f>IF(t_ExtractAll[[#This Row],[Currency2]]="GBP",t_ExtractAll[[#This Row],[Accruals Plant]]*$BD$2,IF(t_ExtractAll[[#This Row],[Currency2]]="USD",t_ExtractAll[[#This Row],[Accruals Plant]]*$BD$3,IF(t_ExtractAll[[#This Row],[Currency2]]="MXN",t_ExtractAll[[#This Row],[Accruals Plant]]*$BD$4,t_ExtractAll[[#This Row],[Accruals Plant]])))</f>
        <v>0</v>
      </c>
      <c r="AV531" s="20">
        <f>IF(t_ExtractAll[[#This Row],[IMD_Currency]]="GBP",t_ExtractAll[[#This Row],[Accruals ABII]]*$BD$2,IF(t_ExtractAll[[#This Row],[IMD_Currency]]="USD",t_ExtractAll[[#This Row],[Accruals ABII]]*$BD$3,t_ExtractAll[[#This Row],[Accruals ABII]]))</f>
        <v>0</v>
      </c>
      <c r="AW5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1" s="20">
        <f>IF(t_ExtractAll[[#This Row],[IMD_Currency]]="GBP",t_ExtractAll[[#This Row],[Amount Accepted (ABII)]]*$BD$2,IF(t_ExtractAll[[#This Row],[IMD_Currency]]="USD",t_ExtractAll[[#This Row],[Amount Accepted (ABII)]]*$BD$3,t_ExtractAll[[#This Row],[Amount Accepted (ABII)]]))</f>
        <v>0</v>
      </c>
      <c r="AY531" s="20">
        <f>IF((t_ExtractAll[[#This Row],[Amount Accepted ABII '[EUR']]]-t_ExtractAll[[#This Row],[Amount Accepted Plant '[EUR']]])&lt;0,0,t_ExtractAll[[#This Row],[Amount Accepted ABII '[EUR']]]-t_ExtractAll[[#This Row],[Amount Accepted Plant '[EUR']]])</f>
        <v>0</v>
      </c>
      <c r="AZ5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32" spans="1:52" ht="14.25" hidden="1" customHeight="1" x14ac:dyDescent="0.25">
      <c r="A532" t="s">
        <v>2948</v>
      </c>
      <c r="B532" s="16">
        <v>42517</v>
      </c>
      <c r="C532" s="16">
        <v>42577</v>
      </c>
      <c r="D532" s="16">
        <v>42577</v>
      </c>
      <c r="E532">
        <v>2016487</v>
      </c>
      <c r="F532" t="s">
        <v>64</v>
      </c>
      <c r="G532" t="s">
        <v>2949</v>
      </c>
      <c r="H532" t="s">
        <v>287</v>
      </c>
      <c r="I532" t="s">
        <v>2950</v>
      </c>
      <c r="J532" t="s">
        <v>68</v>
      </c>
      <c r="K532" t="s">
        <v>69</v>
      </c>
      <c r="L532" t="s">
        <v>70</v>
      </c>
      <c r="N532" t="s">
        <v>71</v>
      </c>
      <c r="O532" t="s">
        <v>361</v>
      </c>
      <c r="P532" s="3" t="s">
        <v>2951</v>
      </c>
      <c r="Q532">
        <v>8403021</v>
      </c>
      <c r="R532" t="s">
        <v>2952</v>
      </c>
      <c r="S532">
        <v>80369240</v>
      </c>
      <c r="T532" t="s">
        <v>2953</v>
      </c>
      <c r="U532" t="s">
        <v>75</v>
      </c>
      <c r="V532" t="s">
        <v>76</v>
      </c>
      <c r="W532">
        <v>44801</v>
      </c>
      <c r="X532" t="s">
        <v>1338</v>
      </c>
      <c r="Y532" t="s">
        <v>2954</v>
      </c>
      <c r="Z532">
        <v>8015.616</v>
      </c>
      <c r="AB532" t="s">
        <v>79</v>
      </c>
      <c r="AC532" t="s">
        <v>80</v>
      </c>
      <c r="AD532" t="s">
        <v>2955</v>
      </c>
      <c r="AE532" s="3"/>
      <c r="AF532" s="3"/>
      <c r="AG532">
        <v>0</v>
      </c>
      <c r="AH532" t="s">
        <v>100</v>
      </c>
      <c r="AI532" s="18">
        <v>0</v>
      </c>
      <c r="AJ532">
        <v>0</v>
      </c>
      <c r="AK532">
        <v>0</v>
      </c>
      <c r="AL532">
        <v>0</v>
      </c>
      <c r="AM532" s="19" t="s">
        <v>82</v>
      </c>
      <c r="AN532">
        <v>0</v>
      </c>
      <c r="AO532">
        <v>0</v>
      </c>
      <c r="AP532">
        <v>0</v>
      </c>
      <c r="AQ532">
        <v>0</v>
      </c>
      <c r="AR532" s="19" t="s">
        <v>100</v>
      </c>
      <c r="AS532">
        <v>0</v>
      </c>
      <c r="AT532" s="20">
        <f>IF(t_ExtractAll[[#This Row],[Currency]]="GBP",t_ExtractAll[[#This Row],[Claimed Amount]]*$BD$2,IF(t_ExtractAll[[#This Row],[Currency]]="USD",t_ExtractAll[[#This Row],[Claimed Amount]]*$BD$3,IF(t_ExtractAll[[#This Row],[Currency]]="MXN",t_ExtractAll[[#This Row],[Claimed Amount]]*$BD$4,t_ExtractAll[[#This Row],[Claimed Amount]])))</f>
        <v>0</v>
      </c>
      <c r="AU532" s="20">
        <f>IF(t_ExtractAll[[#This Row],[Currency2]]="GBP",t_ExtractAll[[#This Row],[Accruals Plant]]*$BD$2,IF(t_ExtractAll[[#This Row],[Currency2]]="USD",t_ExtractAll[[#This Row],[Accruals Plant]]*$BD$3,IF(t_ExtractAll[[#This Row],[Currency2]]="MXN",t_ExtractAll[[#This Row],[Accruals Plant]]*$BD$4,t_ExtractAll[[#This Row],[Accruals Plant]])))</f>
        <v>0</v>
      </c>
      <c r="AV532" s="20">
        <f>IF(t_ExtractAll[[#This Row],[IMD_Currency]]="GBP",t_ExtractAll[[#This Row],[Accruals ABII]]*$BD$2,IF(t_ExtractAll[[#This Row],[IMD_Currency]]="USD",t_ExtractAll[[#This Row],[Accruals ABII]]*$BD$3,t_ExtractAll[[#This Row],[Accruals ABII]]))</f>
        <v>0</v>
      </c>
      <c r="AW5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2" s="20">
        <f>IF(t_ExtractAll[[#This Row],[IMD_Currency]]="GBP",t_ExtractAll[[#This Row],[Amount Accepted (ABII)]]*$BD$2,IF(t_ExtractAll[[#This Row],[IMD_Currency]]="USD",t_ExtractAll[[#This Row],[Amount Accepted (ABII)]]*$BD$3,t_ExtractAll[[#This Row],[Amount Accepted (ABII)]]))</f>
        <v>0</v>
      </c>
      <c r="AY532" s="20">
        <f>IF((t_ExtractAll[[#This Row],[Amount Accepted ABII '[EUR']]]-t_ExtractAll[[#This Row],[Amount Accepted Plant '[EUR']]])&lt;0,0,t_ExtractAll[[#This Row],[Amount Accepted ABII '[EUR']]]-t_ExtractAll[[#This Row],[Amount Accepted Plant '[EUR']]])</f>
        <v>0</v>
      </c>
      <c r="AZ5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33" spans="1:52" ht="14.25" hidden="1" customHeight="1" x14ac:dyDescent="0.25">
      <c r="A533" t="s">
        <v>2956</v>
      </c>
      <c r="B533" s="16">
        <v>42514</v>
      </c>
      <c r="C533" s="16">
        <v>42530</v>
      </c>
      <c r="D533" s="16">
        <v>42531</v>
      </c>
      <c r="E533">
        <v>2016482</v>
      </c>
      <c r="F533" t="s">
        <v>64</v>
      </c>
      <c r="G533" t="s">
        <v>428</v>
      </c>
      <c r="H533" t="s">
        <v>86</v>
      </c>
      <c r="I533" t="s">
        <v>429</v>
      </c>
      <c r="J533" t="s">
        <v>118</v>
      </c>
      <c r="K533" t="s">
        <v>69</v>
      </c>
      <c r="L533" t="s">
        <v>195</v>
      </c>
      <c r="N533" t="s">
        <v>161</v>
      </c>
      <c r="O533" t="s">
        <v>177</v>
      </c>
      <c r="P533" t="s">
        <v>2957</v>
      </c>
      <c r="Q533">
        <v>8355707</v>
      </c>
      <c r="R533" t="s">
        <v>2958</v>
      </c>
      <c r="U533" t="s">
        <v>144</v>
      </c>
      <c r="V533" t="s">
        <v>145</v>
      </c>
      <c r="W533">
        <v>49143</v>
      </c>
      <c r="X533" t="s">
        <v>975</v>
      </c>
      <c r="Y533" t="s">
        <v>2959</v>
      </c>
      <c r="Z533">
        <v>0.1089</v>
      </c>
      <c r="AB533" t="s">
        <v>112</v>
      </c>
      <c r="AC533" t="s">
        <v>185</v>
      </c>
      <c r="AD533" t="s">
        <v>2960</v>
      </c>
      <c r="AE533" s="3"/>
      <c r="AF533" s="3"/>
      <c r="AG533">
        <v>8.7725000000000009</v>
      </c>
      <c r="AH533" t="s">
        <v>82</v>
      </c>
      <c r="AI533" s="18">
        <v>8.77</v>
      </c>
      <c r="AJ533">
        <v>0</v>
      </c>
      <c r="AK533">
        <v>8.77</v>
      </c>
      <c r="AL533">
        <v>8.77</v>
      </c>
      <c r="AM533" s="19" t="s">
        <v>82</v>
      </c>
      <c r="AN533">
        <v>7.88</v>
      </c>
      <c r="AO533">
        <v>0</v>
      </c>
      <c r="AP533">
        <v>7.88</v>
      </c>
      <c r="AQ533">
        <v>7.88</v>
      </c>
      <c r="AR533" s="19" t="s">
        <v>82</v>
      </c>
      <c r="AS533">
        <v>0</v>
      </c>
      <c r="AT533" s="20">
        <f>IF(t_ExtractAll[[#This Row],[Currency]]="GBP",t_ExtractAll[[#This Row],[Claimed Amount]]*$BD$2,IF(t_ExtractAll[[#This Row],[Currency]]="USD",t_ExtractAll[[#This Row],[Claimed Amount]]*$BD$3,IF(t_ExtractAll[[#This Row],[Currency]]="MXN",t_ExtractAll[[#This Row],[Claimed Amount]]*$BD$4,t_ExtractAll[[#This Row],[Claimed Amount]])))</f>
        <v>8.7725000000000009</v>
      </c>
      <c r="AU533" s="20">
        <f>IF(t_ExtractAll[[#This Row],[Currency2]]="GBP",t_ExtractAll[[#This Row],[Accruals Plant]]*$BD$2,IF(t_ExtractAll[[#This Row],[Currency2]]="USD",t_ExtractAll[[#This Row],[Accruals Plant]]*$BD$3,IF(t_ExtractAll[[#This Row],[Currency2]]="MXN",t_ExtractAll[[#This Row],[Accruals Plant]]*$BD$4,t_ExtractAll[[#This Row],[Accruals Plant]])))</f>
        <v>7.88</v>
      </c>
      <c r="AV533" s="20">
        <f>IF(t_ExtractAll[[#This Row],[IMD_Currency]]="GBP",t_ExtractAll[[#This Row],[Accruals ABII]]*$BD$2,IF(t_ExtractAll[[#This Row],[IMD_Currency]]="USD",t_ExtractAll[[#This Row],[Accruals ABII]]*$BD$3,t_ExtractAll[[#This Row],[Accruals ABII]]))</f>
        <v>8.77</v>
      </c>
      <c r="AW533" s="20">
        <f>IF(t_ExtractAll[[#This Row],[Currency2]]="GBP",t_ExtractAll[[#This Row],[PlantAmountAccepted]]*$BD$2,IF(t_ExtractAll[[#This Row],[Currency2]]="USD",t_ExtractAll[[#This Row],[PlantAmountAccepted]]*$BD$3,IF(t_ExtractAll[[#This Row],[Currency2]]="MXN",t_ExtractAll[[#This Row],[PlantAmountAccepted]]*$BD$4,t_ExtractAll[[#This Row],[PlantAmountAccepted]])))</f>
        <v>7.88</v>
      </c>
      <c r="AX533" s="20">
        <f>IF(t_ExtractAll[[#This Row],[IMD_Currency]]="GBP",t_ExtractAll[[#This Row],[Amount Accepted (ABII)]]*$BD$2,IF(t_ExtractAll[[#This Row],[IMD_Currency]]="USD",t_ExtractAll[[#This Row],[Amount Accepted (ABII)]]*$BD$3,t_ExtractAll[[#This Row],[Amount Accepted (ABII)]]))</f>
        <v>8.77</v>
      </c>
      <c r="AY533" s="20">
        <f>IF((t_ExtractAll[[#This Row],[Amount Accepted ABII '[EUR']]]-t_ExtractAll[[#This Row],[Amount Accepted Plant '[EUR']]])&lt;0,0,t_ExtractAll[[#This Row],[Amount Accepted ABII '[EUR']]]-t_ExtractAll[[#This Row],[Amount Accepted Plant '[EUR']]])</f>
        <v>0.88999999999999968</v>
      </c>
      <c r="AZ5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34" spans="1:52" ht="14.25" hidden="1" customHeight="1" x14ac:dyDescent="0.25">
      <c r="A534" t="s">
        <v>2961</v>
      </c>
      <c r="B534" s="16">
        <v>42515</v>
      </c>
      <c r="C534" s="16">
        <v>42571</v>
      </c>
      <c r="D534" s="16">
        <v>42586</v>
      </c>
      <c r="E534">
        <v>2016483</v>
      </c>
      <c r="F534" t="s">
        <v>64</v>
      </c>
      <c r="G534" t="s">
        <v>428</v>
      </c>
      <c r="H534" t="s">
        <v>86</v>
      </c>
      <c r="I534" t="s">
        <v>429</v>
      </c>
      <c r="J534" t="s">
        <v>118</v>
      </c>
      <c r="K534" t="s">
        <v>69</v>
      </c>
      <c r="L534" t="s">
        <v>210</v>
      </c>
      <c r="N534" t="s">
        <v>161</v>
      </c>
      <c r="O534" t="s">
        <v>162</v>
      </c>
      <c r="P534" t="s">
        <v>2957</v>
      </c>
      <c r="Q534">
        <v>8248596</v>
      </c>
      <c r="R534" t="s">
        <v>2962</v>
      </c>
      <c r="S534">
        <v>80372103</v>
      </c>
      <c r="U534" t="s">
        <v>182</v>
      </c>
      <c r="V534" t="s">
        <v>145</v>
      </c>
      <c r="W534">
        <v>50383</v>
      </c>
      <c r="X534" t="s">
        <v>1146</v>
      </c>
      <c r="Y534" t="s">
        <v>2963</v>
      </c>
      <c r="Z534">
        <v>3.5</v>
      </c>
      <c r="AB534" t="s">
        <v>112</v>
      </c>
      <c r="AC534" t="s">
        <v>164</v>
      </c>
      <c r="AD534" s="3" t="s">
        <v>2964</v>
      </c>
      <c r="AE534" s="3"/>
      <c r="AF534" s="3"/>
      <c r="AG534">
        <v>610.33000000000004</v>
      </c>
      <c r="AH534" t="s">
        <v>82</v>
      </c>
      <c r="AI534" s="18">
        <v>577.42999999999995</v>
      </c>
      <c r="AJ534">
        <v>0</v>
      </c>
      <c r="AK534">
        <v>577.42999999999995</v>
      </c>
      <c r="AL534">
        <v>577.42999999999995</v>
      </c>
      <c r="AM534" s="19" t="s">
        <v>82</v>
      </c>
      <c r="AN534">
        <v>492.26089999999999</v>
      </c>
      <c r="AO534">
        <v>0</v>
      </c>
      <c r="AP534">
        <v>492.26089999999999</v>
      </c>
      <c r="AQ534">
        <v>492.26089999999999</v>
      </c>
      <c r="AR534" s="19" t="s">
        <v>82</v>
      </c>
      <c r="AS534">
        <v>0</v>
      </c>
      <c r="AT534" s="20">
        <f>IF(t_ExtractAll[[#This Row],[Currency]]="GBP",t_ExtractAll[[#This Row],[Claimed Amount]]*$BD$2,IF(t_ExtractAll[[#This Row],[Currency]]="USD",t_ExtractAll[[#This Row],[Claimed Amount]]*$BD$3,IF(t_ExtractAll[[#This Row],[Currency]]="MXN",t_ExtractAll[[#This Row],[Claimed Amount]]*$BD$4,t_ExtractAll[[#This Row],[Claimed Amount]])))</f>
        <v>610.33000000000004</v>
      </c>
      <c r="AU534" s="20">
        <f>IF(t_ExtractAll[[#This Row],[Currency2]]="GBP",t_ExtractAll[[#This Row],[Accruals Plant]]*$BD$2,IF(t_ExtractAll[[#This Row],[Currency2]]="USD",t_ExtractAll[[#This Row],[Accruals Plant]]*$BD$3,IF(t_ExtractAll[[#This Row],[Currency2]]="MXN",t_ExtractAll[[#This Row],[Accruals Plant]]*$BD$4,t_ExtractAll[[#This Row],[Accruals Plant]])))</f>
        <v>492.26089999999999</v>
      </c>
      <c r="AV534" s="20">
        <f>IF(t_ExtractAll[[#This Row],[IMD_Currency]]="GBP",t_ExtractAll[[#This Row],[Accruals ABII]]*$BD$2,IF(t_ExtractAll[[#This Row],[IMD_Currency]]="USD",t_ExtractAll[[#This Row],[Accruals ABII]]*$BD$3,t_ExtractAll[[#This Row],[Accruals ABII]]))</f>
        <v>577.42999999999995</v>
      </c>
      <c r="AW534" s="20">
        <f>IF(t_ExtractAll[[#This Row],[Currency2]]="GBP",t_ExtractAll[[#This Row],[PlantAmountAccepted]]*$BD$2,IF(t_ExtractAll[[#This Row],[Currency2]]="USD",t_ExtractAll[[#This Row],[PlantAmountAccepted]]*$BD$3,IF(t_ExtractAll[[#This Row],[Currency2]]="MXN",t_ExtractAll[[#This Row],[PlantAmountAccepted]]*$BD$4,t_ExtractAll[[#This Row],[PlantAmountAccepted]])))</f>
        <v>492.26089999999999</v>
      </c>
      <c r="AX534" s="20">
        <f>IF(t_ExtractAll[[#This Row],[IMD_Currency]]="GBP",t_ExtractAll[[#This Row],[Amount Accepted (ABII)]]*$BD$2,IF(t_ExtractAll[[#This Row],[IMD_Currency]]="USD",t_ExtractAll[[#This Row],[Amount Accepted (ABII)]]*$BD$3,t_ExtractAll[[#This Row],[Amount Accepted (ABII)]]))</f>
        <v>577.42999999999995</v>
      </c>
      <c r="AY534" s="20">
        <f>IF((t_ExtractAll[[#This Row],[Amount Accepted ABII '[EUR']]]-t_ExtractAll[[#This Row],[Amount Accepted Plant '[EUR']]])&lt;0,0,t_ExtractAll[[#This Row],[Amount Accepted ABII '[EUR']]]-t_ExtractAll[[#This Row],[Amount Accepted Plant '[EUR']]])</f>
        <v>85.169099999999958</v>
      </c>
      <c r="AZ5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35" spans="1:52" ht="14.25" hidden="1" customHeight="1" x14ac:dyDescent="0.25">
      <c r="A535" t="s">
        <v>2965</v>
      </c>
      <c r="B535" s="16">
        <v>42521</v>
      </c>
      <c r="C535" s="16">
        <v>42637</v>
      </c>
      <c r="D535" s="16">
        <v>42637</v>
      </c>
      <c r="E535">
        <v>2016488</v>
      </c>
      <c r="F535" t="s">
        <v>64</v>
      </c>
      <c r="G535" t="s">
        <v>318</v>
      </c>
      <c r="H535" t="s">
        <v>86</v>
      </c>
      <c r="I535" t="s">
        <v>319</v>
      </c>
      <c r="J535" t="s">
        <v>68</v>
      </c>
      <c r="K535" t="s">
        <v>88</v>
      </c>
      <c r="L535" t="s">
        <v>119</v>
      </c>
      <c r="N535" t="s">
        <v>90</v>
      </c>
      <c r="O535" t="s">
        <v>121</v>
      </c>
      <c r="P535" s="3" t="s">
        <v>2966</v>
      </c>
      <c r="Q535">
        <v>8408777</v>
      </c>
      <c r="R535" t="s">
        <v>2967</v>
      </c>
      <c r="S535">
        <v>80363926</v>
      </c>
      <c r="T535" t="s">
        <v>2968</v>
      </c>
      <c r="U535" t="s">
        <v>593</v>
      </c>
      <c r="V535" t="s">
        <v>117</v>
      </c>
      <c r="W535">
        <v>53118</v>
      </c>
      <c r="X535" t="s">
        <v>2969</v>
      </c>
      <c r="Y535" t="s">
        <v>2970</v>
      </c>
      <c r="Z535">
        <v>57.093119999999999</v>
      </c>
      <c r="AB535" t="s">
        <v>79</v>
      </c>
      <c r="AC535" t="s">
        <v>127</v>
      </c>
      <c r="AD535" t="s">
        <v>2971</v>
      </c>
      <c r="AE535" s="3"/>
      <c r="AF535" s="3"/>
      <c r="AG535">
        <v>3708.48</v>
      </c>
      <c r="AH535" t="s">
        <v>100</v>
      </c>
      <c r="AI535" s="18">
        <v>0</v>
      </c>
      <c r="AJ535">
        <v>0</v>
      </c>
      <c r="AK535">
        <v>0</v>
      </c>
      <c r="AM535" s="19" t="s">
        <v>82</v>
      </c>
      <c r="AN535">
        <v>3708.48</v>
      </c>
      <c r="AO535">
        <v>0</v>
      </c>
      <c r="AP535">
        <v>3708.48</v>
      </c>
      <c r="AR535" s="19" t="s">
        <v>100</v>
      </c>
      <c r="AS535">
        <v>0</v>
      </c>
      <c r="AT535" s="20">
        <f>IF(t_ExtractAll[[#This Row],[Currency]]="GBP",t_ExtractAll[[#This Row],[Claimed Amount]]*$BD$2,IF(t_ExtractAll[[#This Row],[Currency]]="USD",t_ExtractAll[[#This Row],[Claimed Amount]]*$BD$3,IF(t_ExtractAll[[#This Row],[Currency]]="MXN",t_ExtractAll[[#This Row],[Claimed Amount]]*$BD$4,t_ExtractAll[[#This Row],[Claimed Amount]])))</f>
        <v>3392.8883520000004</v>
      </c>
      <c r="AU535" s="20">
        <f>IF(t_ExtractAll[[#This Row],[Currency2]]="GBP",t_ExtractAll[[#This Row],[Accruals Plant]]*$BD$2,IF(t_ExtractAll[[#This Row],[Currency2]]="USD",t_ExtractAll[[#This Row],[Accruals Plant]]*$BD$3,IF(t_ExtractAll[[#This Row],[Currency2]]="MXN",t_ExtractAll[[#This Row],[Accruals Plant]]*$BD$4,t_ExtractAll[[#This Row],[Accruals Plant]])))</f>
        <v>3392.8883520000004</v>
      </c>
      <c r="AV535" s="20">
        <f>IF(t_ExtractAll[[#This Row],[IMD_Currency]]="GBP",t_ExtractAll[[#This Row],[Accruals ABII]]*$BD$2,IF(t_ExtractAll[[#This Row],[IMD_Currency]]="USD",t_ExtractAll[[#This Row],[Accruals ABII]]*$BD$3,t_ExtractAll[[#This Row],[Accruals ABII]]))</f>
        <v>0</v>
      </c>
      <c r="AW5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5" s="20">
        <f>IF(t_ExtractAll[[#This Row],[IMD_Currency]]="GBP",t_ExtractAll[[#This Row],[Amount Accepted (ABII)]]*$BD$2,IF(t_ExtractAll[[#This Row],[IMD_Currency]]="USD",t_ExtractAll[[#This Row],[Amount Accepted (ABII)]]*$BD$3,t_ExtractAll[[#This Row],[Amount Accepted (ABII)]]))</f>
        <v>0</v>
      </c>
      <c r="AY535" s="20">
        <f>IF((t_ExtractAll[[#This Row],[Amount Accepted ABII '[EUR']]]-t_ExtractAll[[#This Row],[Amount Accepted Plant '[EUR']]])&lt;0,0,t_ExtractAll[[#This Row],[Amount Accepted ABII '[EUR']]]-t_ExtractAll[[#This Row],[Amount Accepted Plant '[EUR']]])</f>
        <v>0</v>
      </c>
      <c r="AZ5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36" spans="1:52" ht="14.25" hidden="1" customHeight="1" x14ac:dyDescent="0.25">
      <c r="A536" t="s">
        <v>2972</v>
      </c>
      <c r="B536" s="16">
        <v>42520</v>
      </c>
      <c r="C536" s="16">
        <v>42542</v>
      </c>
      <c r="D536" s="16">
        <v>42543</v>
      </c>
      <c r="E536">
        <v>2016489</v>
      </c>
      <c r="F536" t="s">
        <v>64</v>
      </c>
      <c r="G536" t="s">
        <v>598</v>
      </c>
      <c r="H536" t="s">
        <v>287</v>
      </c>
      <c r="I536" t="s">
        <v>461</v>
      </c>
      <c r="J536" t="s">
        <v>118</v>
      </c>
      <c r="K536" t="s">
        <v>69</v>
      </c>
      <c r="L536" t="s">
        <v>139</v>
      </c>
      <c r="N536" t="s">
        <v>90</v>
      </c>
      <c r="O536" t="s">
        <v>121</v>
      </c>
      <c r="P536" t="s">
        <v>2973</v>
      </c>
      <c r="Q536">
        <v>8491144</v>
      </c>
      <c r="R536" t="s">
        <v>2974</v>
      </c>
      <c r="S536">
        <v>80410393</v>
      </c>
      <c r="U536" t="s">
        <v>144</v>
      </c>
      <c r="V536" t="s">
        <v>145</v>
      </c>
      <c r="W536">
        <v>53429</v>
      </c>
      <c r="X536" t="s">
        <v>2975</v>
      </c>
      <c r="Y536" t="s">
        <v>736</v>
      </c>
      <c r="Z536">
        <v>4.1184000000000003</v>
      </c>
      <c r="AB536" t="s">
        <v>79</v>
      </c>
      <c r="AC536" t="s">
        <v>127</v>
      </c>
      <c r="AD536" t="s">
        <v>2976</v>
      </c>
      <c r="AE536" s="3"/>
      <c r="AF536" s="3"/>
      <c r="AG536">
        <v>606.32000000000005</v>
      </c>
      <c r="AH536" t="s">
        <v>82</v>
      </c>
      <c r="AI536" s="18">
        <v>286.72000000000003</v>
      </c>
      <c r="AJ536">
        <v>140.4</v>
      </c>
      <c r="AK536">
        <v>427.12</v>
      </c>
      <c r="AL536">
        <v>427.12</v>
      </c>
      <c r="AM536" s="19" t="s">
        <v>82</v>
      </c>
      <c r="AN536">
        <v>136.96</v>
      </c>
      <c r="AO536">
        <v>140.4</v>
      </c>
      <c r="AP536">
        <v>277.36</v>
      </c>
      <c r="AQ536">
        <v>277.36</v>
      </c>
      <c r="AR536" s="19" t="s">
        <v>82</v>
      </c>
      <c r="AS536">
        <v>0</v>
      </c>
      <c r="AT536" s="20">
        <f>IF(t_ExtractAll[[#This Row],[Currency]]="GBP",t_ExtractAll[[#This Row],[Claimed Amount]]*$BD$2,IF(t_ExtractAll[[#This Row],[Currency]]="USD",t_ExtractAll[[#This Row],[Claimed Amount]]*$BD$3,IF(t_ExtractAll[[#This Row],[Currency]]="MXN",t_ExtractAll[[#This Row],[Claimed Amount]]*$BD$4,t_ExtractAll[[#This Row],[Claimed Amount]])))</f>
        <v>606.32000000000005</v>
      </c>
      <c r="AU536" s="20">
        <f>IF(t_ExtractAll[[#This Row],[Currency2]]="GBP",t_ExtractAll[[#This Row],[Accruals Plant]]*$BD$2,IF(t_ExtractAll[[#This Row],[Currency2]]="USD",t_ExtractAll[[#This Row],[Accruals Plant]]*$BD$3,IF(t_ExtractAll[[#This Row],[Currency2]]="MXN",t_ExtractAll[[#This Row],[Accruals Plant]]*$BD$4,t_ExtractAll[[#This Row],[Accruals Plant]])))</f>
        <v>277.36</v>
      </c>
      <c r="AV536" s="20">
        <f>IF(t_ExtractAll[[#This Row],[IMD_Currency]]="GBP",t_ExtractAll[[#This Row],[Accruals ABII]]*$BD$2,IF(t_ExtractAll[[#This Row],[IMD_Currency]]="USD",t_ExtractAll[[#This Row],[Accruals ABII]]*$BD$3,t_ExtractAll[[#This Row],[Accruals ABII]]))</f>
        <v>427.12</v>
      </c>
      <c r="AW536" s="20">
        <f>IF(t_ExtractAll[[#This Row],[Currency2]]="GBP",t_ExtractAll[[#This Row],[PlantAmountAccepted]]*$BD$2,IF(t_ExtractAll[[#This Row],[Currency2]]="USD",t_ExtractAll[[#This Row],[PlantAmountAccepted]]*$BD$3,IF(t_ExtractAll[[#This Row],[Currency2]]="MXN",t_ExtractAll[[#This Row],[PlantAmountAccepted]]*$BD$4,t_ExtractAll[[#This Row],[PlantAmountAccepted]])))</f>
        <v>277.36</v>
      </c>
      <c r="AX536" s="20">
        <f>IF(t_ExtractAll[[#This Row],[IMD_Currency]]="GBP",t_ExtractAll[[#This Row],[Amount Accepted (ABII)]]*$BD$2,IF(t_ExtractAll[[#This Row],[IMD_Currency]]="USD",t_ExtractAll[[#This Row],[Amount Accepted (ABII)]]*$BD$3,t_ExtractAll[[#This Row],[Amount Accepted (ABII)]]))</f>
        <v>427.12</v>
      </c>
      <c r="AY536" s="20">
        <f>IF((t_ExtractAll[[#This Row],[Amount Accepted ABII '[EUR']]]-t_ExtractAll[[#This Row],[Amount Accepted Plant '[EUR']]])&lt;0,0,t_ExtractAll[[#This Row],[Amount Accepted ABII '[EUR']]]-t_ExtractAll[[#This Row],[Amount Accepted Plant '[EUR']]])</f>
        <v>149.76</v>
      </c>
      <c r="AZ5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37" spans="1:52" ht="14.25" hidden="1" customHeight="1" x14ac:dyDescent="0.25">
      <c r="A537" t="s">
        <v>2972</v>
      </c>
      <c r="B537" s="16">
        <v>42520</v>
      </c>
      <c r="C537" s="16">
        <v>42542</v>
      </c>
      <c r="D537" s="16">
        <v>42543</v>
      </c>
      <c r="E537">
        <v>2016489</v>
      </c>
      <c r="F537" t="s">
        <v>64</v>
      </c>
      <c r="G537" t="s">
        <v>598</v>
      </c>
      <c r="H537" t="s">
        <v>287</v>
      </c>
      <c r="I537" t="s">
        <v>461</v>
      </c>
      <c r="J537" t="s">
        <v>118</v>
      </c>
      <c r="K537" t="s">
        <v>69</v>
      </c>
      <c r="L537" t="s">
        <v>139</v>
      </c>
      <c r="N537" t="s">
        <v>90</v>
      </c>
      <c r="O537" t="s">
        <v>91</v>
      </c>
      <c r="P537" t="s">
        <v>2973</v>
      </c>
      <c r="Q537">
        <v>8491144</v>
      </c>
      <c r="R537" t="s">
        <v>2974</v>
      </c>
      <c r="S537">
        <v>80410393</v>
      </c>
      <c r="U537" t="s">
        <v>144</v>
      </c>
      <c r="V537" t="s">
        <v>145</v>
      </c>
      <c r="W537">
        <v>53429</v>
      </c>
      <c r="X537" t="s">
        <v>2975</v>
      </c>
      <c r="Y537" t="s">
        <v>1648</v>
      </c>
      <c r="Z537">
        <v>1.5840000000000001</v>
      </c>
      <c r="AB537" t="s">
        <v>97</v>
      </c>
      <c r="AC537" t="s">
        <v>98</v>
      </c>
      <c r="AD537" t="s">
        <v>2977</v>
      </c>
      <c r="AE537" s="3"/>
      <c r="AF537" s="3"/>
      <c r="AG537">
        <v>606.32000000000005</v>
      </c>
      <c r="AH537" t="s">
        <v>82</v>
      </c>
      <c r="AI537" s="18">
        <v>179.2</v>
      </c>
      <c r="AJ537">
        <v>0</v>
      </c>
      <c r="AK537">
        <v>179.2</v>
      </c>
      <c r="AL537">
        <v>179.2</v>
      </c>
      <c r="AM537" s="19" t="s">
        <v>82</v>
      </c>
      <c r="AN537">
        <v>85.6</v>
      </c>
      <c r="AO537">
        <v>0</v>
      </c>
      <c r="AP537">
        <v>85.6</v>
      </c>
      <c r="AQ537">
        <v>85.6</v>
      </c>
      <c r="AR537" s="19" t="s">
        <v>82</v>
      </c>
      <c r="AS537">
        <v>0</v>
      </c>
      <c r="AT537" s="20">
        <f>IF(t_ExtractAll[[#This Row],[Currency]]="GBP",t_ExtractAll[[#This Row],[Claimed Amount]]*$BD$2,IF(t_ExtractAll[[#This Row],[Currency]]="USD",t_ExtractAll[[#This Row],[Claimed Amount]]*$BD$3,IF(t_ExtractAll[[#This Row],[Currency]]="MXN",t_ExtractAll[[#This Row],[Claimed Amount]]*$BD$4,t_ExtractAll[[#This Row],[Claimed Amount]])))</f>
        <v>606.32000000000005</v>
      </c>
      <c r="AU537" s="20">
        <f>IF(t_ExtractAll[[#This Row],[Currency2]]="GBP",t_ExtractAll[[#This Row],[Accruals Plant]]*$BD$2,IF(t_ExtractAll[[#This Row],[Currency2]]="USD",t_ExtractAll[[#This Row],[Accruals Plant]]*$BD$3,IF(t_ExtractAll[[#This Row],[Currency2]]="MXN",t_ExtractAll[[#This Row],[Accruals Plant]]*$BD$4,t_ExtractAll[[#This Row],[Accruals Plant]])))</f>
        <v>85.6</v>
      </c>
      <c r="AV537" s="20">
        <f>IF(t_ExtractAll[[#This Row],[IMD_Currency]]="GBP",t_ExtractAll[[#This Row],[Accruals ABII]]*$BD$2,IF(t_ExtractAll[[#This Row],[IMD_Currency]]="USD",t_ExtractAll[[#This Row],[Accruals ABII]]*$BD$3,t_ExtractAll[[#This Row],[Accruals ABII]]))</f>
        <v>179.2</v>
      </c>
      <c r="AW537" s="20">
        <f>IF(t_ExtractAll[[#This Row],[Currency2]]="GBP",t_ExtractAll[[#This Row],[PlantAmountAccepted]]*$BD$2,IF(t_ExtractAll[[#This Row],[Currency2]]="USD",t_ExtractAll[[#This Row],[PlantAmountAccepted]]*$BD$3,IF(t_ExtractAll[[#This Row],[Currency2]]="MXN",t_ExtractAll[[#This Row],[PlantAmountAccepted]]*$BD$4,t_ExtractAll[[#This Row],[PlantAmountAccepted]])))</f>
        <v>85.6</v>
      </c>
      <c r="AX537" s="20">
        <f>IF(t_ExtractAll[[#This Row],[IMD_Currency]]="GBP",t_ExtractAll[[#This Row],[Amount Accepted (ABII)]]*$BD$2,IF(t_ExtractAll[[#This Row],[IMD_Currency]]="USD",t_ExtractAll[[#This Row],[Amount Accepted (ABII)]]*$BD$3,t_ExtractAll[[#This Row],[Amount Accepted (ABII)]]))</f>
        <v>179.2</v>
      </c>
      <c r="AY537" s="20">
        <f>IF((t_ExtractAll[[#This Row],[Amount Accepted ABII '[EUR']]]-t_ExtractAll[[#This Row],[Amount Accepted Plant '[EUR']]])&lt;0,0,t_ExtractAll[[#This Row],[Amount Accepted ABII '[EUR']]]-t_ExtractAll[[#This Row],[Amount Accepted Plant '[EUR']]])</f>
        <v>93.6</v>
      </c>
      <c r="AZ5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38" spans="1:52" ht="14.25" hidden="1" customHeight="1" x14ac:dyDescent="0.25">
      <c r="A538" t="s">
        <v>2978</v>
      </c>
      <c r="B538" s="16">
        <v>42521</v>
      </c>
      <c r="C538" s="16">
        <v>42621</v>
      </c>
      <c r="D538" s="16">
        <v>42625</v>
      </c>
      <c r="E538">
        <v>2016490</v>
      </c>
      <c r="F538" t="s">
        <v>64</v>
      </c>
      <c r="G538" t="s">
        <v>436</v>
      </c>
      <c r="H538" t="s">
        <v>451</v>
      </c>
      <c r="I538" t="s">
        <v>437</v>
      </c>
      <c r="J538" t="s">
        <v>118</v>
      </c>
      <c r="K538" t="s">
        <v>69</v>
      </c>
      <c r="L538" t="s">
        <v>2979</v>
      </c>
      <c r="M538" t="s">
        <v>469</v>
      </c>
      <c r="N538" t="s">
        <v>71</v>
      </c>
      <c r="O538" t="s">
        <v>121</v>
      </c>
      <c r="P538" t="s">
        <v>2980</v>
      </c>
      <c r="Q538">
        <v>8443408</v>
      </c>
      <c r="R538">
        <v>4500394508</v>
      </c>
      <c r="S538">
        <v>80379845</v>
      </c>
      <c r="U538" t="s">
        <v>261</v>
      </c>
      <c r="V538" t="s">
        <v>117</v>
      </c>
      <c r="W538">
        <v>53049</v>
      </c>
      <c r="X538" t="s">
        <v>2981</v>
      </c>
      <c r="Y538" t="s">
        <v>860</v>
      </c>
      <c r="Z538">
        <v>1.9596</v>
      </c>
      <c r="AB538" t="s">
        <v>79</v>
      </c>
      <c r="AC538" t="s">
        <v>127</v>
      </c>
      <c r="AD538" s="3" t="s">
        <v>2982</v>
      </c>
      <c r="AE538" s="3"/>
      <c r="AF538" s="3"/>
      <c r="AG538">
        <v>0</v>
      </c>
      <c r="AH538" t="s">
        <v>100</v>
      </c>
      <c r="AI538" s="18">
        <v>0</v>
      </c>
      <c r="AJ538">
        <v>0</v>
      </c>
      <c r="AK538">
        <v>0</v>
      </c>
      <c r="AL538">
        <v>0</v>
      </c>
      <c r="AM538" s="19" t="s">
        <v>82</v>
      </c>
      <c r="AN538">
        <v>0</v>
      </c>
      <c r="AO538">
        <v>0</v>
      </c>
      <c r="AP538">
        <v>0</v>
      </c>
      <c r="AQ538">
        <v>0</v>
      </c>
      <c r="AR538" s="19" t="s">
        <v>100</v>
      </c>
      <c r="AS538">
        <v>0</v>
      </c>
      <c r="AT538" s="20">
        <f>IF(t_ExtractAll[[#This Row],[Currency]]="GBP",t_ExtractAll[[#This Row],[Claimed Amount]]*$BD$2,IF(t_ExtractAll[[#This Row],[Currency]]="USD",t_ExtractAll[[#This Row],[Claimed Amount]]*$BD$3,IF(t_ExtractAll[[#This Row],[Currency]]="MXN",t_ExtractAll[[#This Row],[Claimed Amount]]*$BD$4,t_ExtractAll[[#This Row],[Claimed Amount]])))</f>
        <v>0</v>
      </c>
      <c r="AU538" s="20">
        <f>IF(t_ExtractAll[[#This Row],[Currency2]]="GBP",t_ExtractAll[[#This Row],[Accruals Plant]]*$BD$2,IF(t_ExtractAll[[#This Row],[Currency2]]="USD",t_ExtractAll[[#This Row],[Accruals Plant]]*$BD$3,IF(t_ExtractAll[[#This Row],[Currency2]]="MXN",t_ExtractAll[[#This Row],[Accruals Plant]]*$BD$4,t_ExtractAll[[#This Row],[Accruals Plant]])))</f>
        <v>0</v>
      </c>
      <c r="AV538" s="20">
        <f>IF(t_ExtractAll[[#This Row],[IMD_Currency]]="GBP",t_ExtractAll[[#This Row],[Accruals ABII]]*$BD$2,IF(t_ExtractAll[[#This Row],[IMD_Currency]]="USD",t_ExtractAll[[#This Row],[Accruals ABII]]*$BD$3,t_ExtractAll[[#This Row],[Accruals ABII]]))</f>
        <v>0</v>
      </c>
      <c r="AW5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8" s="20">
        <f>IF(t_ExtractAll[[#This Row],[IMD_Currency]]="GBP",t_ExtractAll[[#This Row],[Amount Accepted (ABII)]]*$BD$2,IF(t_ExtractAll[[#This Row],[IMD_Currency]]="USD",t_ExtractAll[[#This Row],[Amount Accepted (ABII)]]*$BD$3,t_ExtractAll[[#This Row],[Amount Accepted (ABII)]]))</f>
        <v>0</v>
      </c>
      <c r="AY538" s="20">
        <f>IF((t_ExtractAll[[#This Row],[Amount Accepted ABII '[EUR']]]-t_ExtractAll[[#This Row],[Amount Accepted Plant '[EUR']]])&lt;0,0,t_ExtractAll[[#This Row],[Amount Accepted ABII '[EUR']]]-t_ExtractAll[[#This Row],[Amount Accepted Plant '[EUR']]])</f>
        <v>0</v>
      </c>
      <c r="AZ5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39" spans="1:52" ht="14.25" hidden="1" customHeight="1" x14ac:dyDescent="0.25">
      <c r="A539" t="s">
        <v>2983</v>
      </c>
      <c r="B539" s="16">
        <v>42521</v>
      </c>
      <c r="C539" s="16">
        <v>42537</v>
      </c>
      <c r="D539" s="16">
        <v>42537</v>
      </c>
      <c r="E539">
        <v>2016491</v>
      </c>
      <c r="F539" t="s">
        <v>64</v>
      </c>
      <c r="G539" t="s">
        <v>1833</v>
      </c>
      <c r="H539" t="s">
        <v>287</v>
      </c>
      <c r="I539" t="s">
        <v>1459</v>
      </c>
      <c r="J539" t="s">
        <v>118</v>
      </c>
      <c r="K539" t="s">
        <v>69</v>
      </c>
      <c r="L539" t="s">
        <v>70</v>
      </c>
      <c r="N539" t="s">
        <v>71</v>
      </c>
      <c r="O539" t="s">
        <v>72</v>
      </c>
      <c r="P539" s="3" t="s">
        <v>2984</v>
      </c>
      <c r="Q539">
        <v>8283223</v>
      </c>
      <c r="R539">
        <v>4500371220</v>
      </c>
      <c r="S539">
        <v>14014144</v>
      </c>
      <c r="T539" t="s">
        <v>2985</v>
      </c>
      <c r="U539" t="s">
        <v>75</v>
      </c>
      <c r="V539" t="s">
        <v>76</v>
      </c>
      <c r="W539">
        <v>51129</v>
      </c>
      <c r="X539" t="s">
        <v>2986</v>
      </c>
      <c r="Y539">
        <v>6720</v>
      </c>
      <c r="Z539">
        <v>572.54399999999998</v>
      </c>
      <c r="AB539" t="s">
        <v>79</v>
      </c>
      <c r="AC539" t="s">
        <v>80</v>
      </c>
      <c r="AD539" s="3" t="s">
        <v>2987</v>
      </c>
      <c r="AE539" s="3"/>
      <c r="AF539" s="3"/>
      <c r="AG539">
        <v>3002.04</v>
      </c>
      <c r="AH539" t="s">
        <v>82</v>
      </c>
      <c r="AI539" s="18">
        <v>2309.2600000000002</v>
      </c>
      <c r="AJ539">
        <v>0</v>
      </c>
      <c r="AK539">
        <v>2309.2600000000002</v>
      </c>
      <c r="AL539">
        <v>2309.2600000000002</v>
      </c>
      <c r="AM539" s="19" t="s">
        <v>82</v>
      </c>
      <c r="AN539">
        <v>0</v>
      </c>
      <c r="AO539">
        <v>0</v>
      </c>
      <c r="AP539">
        <v>0</v>
      </c>
      <c r="AQ539">
        <v>0</v>
      </c>
      <c r="AR539" s="19" t="s">
        <v>82</v>
      </c>
      <c r="AS539">
        <v>2309.2600000000002</v>
      </c>
      <c r="AT539" s="20">
        <f>IF(t_ExtractAll[[#This Row],[Currency]]="GBP",t_ExtractAll[[#This Row],[Claimed Amount]]*$BD$2,IF(t_ExtractAll[[#This Row],[Currency]]="USD",t_ExtractAll[[#This Row],[Claimed Amount]]*$BD$3,IF(t_ExtractAll[[#This Row],[Currency]]="MXN",t_ExtractAll[[#This Row],[Claimed Amount]]*$BD$4,t_ExtractAll[[#This Row],[Claimed Amount]])))</f>
        <v>3002.04</v>
      </c>
      <c r="AU539" s="20">
        <f>IF(t_ExtractAll[[#This Row],[Currency2]]="GBP",t_ExtractAll[[#This Row],[Accruals Plant]]*$BD$2,IF(t_ExtractAll[[#This Row],[Currency2]]="USD",t_ExtractAll[[#This Row],[Accruals Plant]]*$BD$3,IF(t_ExtractAll[[#This Row],[Currency2]]="MXN",t_ExtractAll[[#This Row],[Accruals Plant]]*$BD$4,t_ExtractAll[[#This Row],[Accruals Plant]])))</f>
        <v>0</v>
      </c>
      <c r="AV539" s="20">
        <f>IF(t_ExtractAll[[#This Row],[IMD_Currency]]="GBP",t_ExtractAll[[#This Row],[Accruals ABII]]*$BD$2,IF(t_ExtractAll[[#This Row],[IMD_Currency]]="USD",t_ExtractAll[[#This Row],[Accruals ABII]]*$BD$3,t_ExtractAll[[#This Row],[Accruals ABII]]))</f>
        <v>2309.2600000000002</v>
      </c>
      <c r="AW5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39" s="20">
        <f>IF(t_ExtractAll[[#This Row],[IMD_Currency]]="GBP",t_ExtractAll[[#This Row],[Amount Accepted (ABII)]]*$BD$2,IF(t_ExtractAll[[#This Row],[IMD_Currency]]="USD",t_ExtractAll[[#This Row],[Amount Accepted (ABII)]]*$BD$3,t_ExtractAll[[#This Row],[Amount Accepted (ABII)]]))</f>
        <v>2309.2600000000002</v>
      </c>
      <c r="AY539" s="20">
        <f>IF((t_ExtractAll[[#This Row],[Amount Accepted ABII '[EUR']]]-t_ExtractAll[[#This Row],[Amount Accepted Plant '[EUR']]])&lt;0,0,t_ExtractAll[[#This Row],[Amount Accepted ABII '[EUR']]]-t_ExtractAll[[#This Row],[Amount Accepted Plant '[EUR']]])</f>
        <v>2309.2600000000002</v>
      </c>
      <c r="AZ5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40" spans="1:52" ht="14.25" hidden="1" customHeight="1" x14ac:dyDescent="0.25">
      <c r="A540" t="s">
        <v>2988</v>
      </c>
      <c r="B540" s="16">
        <v>42521</v>
      </c>
      <c r="C540" s="16">
        <v>42566</v>
      </c>
      <c r="D540" s="16">
        <v>42566</v>
      </c>
      <c r="E540">
        <v>2016492</v>
      </c>
      <c r="F540" t="s">
        <v>64</v>
      </c>
      <c r="G540" t="s">
        <v>318</v>
      </c>
      <c r="I540" t="s">
        <v>319</v>
      </c>
      <c r="J540" t="s">
        <v>68</v>
      </c>
      <c r="K540" t="s">
        <v>88</v>
      </c>
      <c r="L540" t="s">
        <v>119</v>
      </c>
      <c r="N540" t="s">
        <v>90</v>
      </c>
      <c r="O540" t="s">
        <v>131</v>
      </c>
      <c r="P540" t="s">
        <v>2989</v>
      </c>
      <c r="U540" t="s">
        <v>593</v>
      </c>
      <c r="V540" t="s">
        <v>117</v>
      </c>
      <c r="Z540">
        <v>0</v>
      </c>
      <c r="AB540" t="s">
        <v>97</v>
      </c>
      <c r="AC540" t="s">
        <v>98</v>
      </c>
      <c r="AE540" s="3"/>
      <c r="AF540" s="3"/>
      <c r="AG540">
        <v>0</v>
      </c>
      <c r="AH540" t="s">
        <v>82</v>
      </c>
      <c r="AI540" s="18">
        <v>0</v>
      </c>
      <c r="AJ540">
        <v>0</v>
      </c>
      <c r="AK540">
        <v>0</v>
      </c>
      <c r="AM540" s="19" t="s">
        <v>82</v>
      </c>
      <c r="AN540">
        <v>0</v>
      </c>
      <c r="AO540">
        <v>0</v>
      </c>
      <c r="AP540">
        <v>0</v>
      </c>
      <c r="AR540" s="19" t="s">
        <v>82</v>
      </c>
      <c r="AS540">
        <v>0</v>
      </c>
      <c r="AT540" s="20">
        <f>IF(t_ExtractAll[[#This Row],[Currency]]="GBP",t_ExtractAll[[#This Row],[Claimed Amount]]*$BD$2,IF(t_ExtractAll[[#This Row],[Currency]]="USD",t_ExtractAll[[#This Row],[Claimed Amount]]*$BD$3,IF(t_ExtractAll[[#This Row],[Currency]]="MXN",t_ExtractAll[[#This Row],[Claimed Amount]]*$BD$4,t_ExtractAll[[#This Row],[Claimed Amount]])))</f>
        <v>0</v>
      </c>
      <c r="AU540" s="20">
        <f>IF(t_ExtractAll[[#This Row],[Currency2]]="GBP",t_ExtractAll[[#This Row],[Accruals Plant]]*$BD$2,IF(t_ExtractAll[[#This Row],[Currency2]]="USD",t_ExtractAll[[#This Row],[Accruals Plant]]*$BD$3,IF(t_ExtractAll[[#This Row],[Currency2]]="MXN",t_ExtractAll[[#This Row],[Accruals Plant]]*$BD$4,t_ExtractAll[[#This Row],[Accruals Plant]])))</f>
        <v>0</v>
      </c>
      <c r="AV540" s="20">
        <f>IF(t_ExtractAll[[#This Row],[IMD_Currency]]="GBP",t_ExtractAll[[#This Row],[Accruals ABII]]*$BD$2,IF(t_ExtractAll[[#This Row],[IMD_Currency]]="USD",t_ExtractAll[[#This Row],[Accruals ABII]]*$BD$3,t_ExtractAll[[#This Row],[Accruals ABII]]))</f>
        <v>0</v>
      </c>
      <c r="AW5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40" s="20">
        <f>IF(t_ExtractAll[[#This Row],[IMD_Currency]]="GBP",t_ExtractAll[[#This Row],[Amount Accepted (ABII)]]*$BD$2,IF(t_ExtractAll[[#This Row],[IMD_Currency]]="USD",t_ExtractAll[[#This Row],[Amount Accepted (ABII)]]*$BD$3,t_ExtractAll[[#This Row],[Amount Accepted (ABII)]]))</f>
        <v>0</v>
      </c>
      <c r="AY540" s="20">
        <f>IF((t_ExtractAll[[#This Row],[Amount Accepted ABII '[EUR']]]-t_ExtractAll[[#This Row],[Amount Accepted Plant '[EUR']]])&lt;0,0,t_ExtractAll[[#This Row],[Amount Accepted ABII '[EUR']]]-t_ExtractAll[[#This Row],[Amount Accepted Plant '[EUR']]])</f>
        <v>0</v>
      </c>
      <c r="AZ5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41" spans="1:52" ht="14.25" hidden="1" customHeight="1" x14ac:dyDescent="0.25">
      <c r="A541" t="s">
        <v>2961</v>
      </c>
      <c r="B541" s="16">
        <v>42515</v>
      </c>
      <c r="C541" s="16">
        <v>42571</v>
      </c>
      <c r="D541" s="16">
        <v>42586</v>
      </c>
      <c r="E541">
        <v>2016483</v>
      </c>
      <c r="F541" t="s">
        <v>64</v>
      </c>
      <c r="G541" t="s">
        <v>428</v>
      </c>
      <c r="H541" t="s">
        <v>86</v>
      </c>
      <c r="I541" t="s">
        <v>429</v>
      </c>
      <c r="J541" t="s">
        <v>118</v>
      </c>
      <c r="K541" t="s">
        <v>69</v>
      </c>
      <c r="L541" t="s">
        <v>187</v>
      </c>
      <c r="N541" t="s">
        <v>161</v>
      </c>
      <c r="O541" t="s">
        <v>162</v>
      </c>
      <c r="P541" t="s">
        <v>2957</v>
      </c>
      <c r="Q541">
        <v>8248596</v>
      </c>
      <c r="R541" t="s">
        <v>2962</v>
      </c>
      <c r="S541">
        <v>80372103</v>
      </c>
      <c r="U541" t="s">
        <v>182</v>
      </c>
      <c r="V541" t="s">
        <v>145</v>
      </c>
      <c r="W541" t="s">
        <v>2990</v>
      </c>
      <c r="Y541" t="s">
        <v>2991</v>
      </c>
      <c r="Z541">
        <v>0.16980000000000001</v>
      </c>
      <c r="AB541" t="s">
        <v>112</v>
      </c>
      <c r="AC541" t="s">
        <v>164</v>
      </c>
      <c r="AD541" s="3" t="s">
        <v>2992</v>
      </c>
      <c r="AE541" s="3"/>
      <c r="AF541" s="3"/>
      <c r="AG541">
        <v>610.33000000000004</v>
      </c>
      <c r="AH541" t="s">
        <v>82</v>
      </c>
      <c r="AI541" s="18">
        <v>6.54</v>
      </c>
      <c r="AJ541">
        <v>0</v>
      </c>
      <c r="AK541">
        <v>6.54</v>
      </c>
      <c r="AL541">
        <v>6.54</v>
      </c>
      <c r="AM541" s="19" t="s">
        <v>82</v>
      </c>
      <c r="AN541">
        <v>5.5696000000000003</v>
      </c>
      <c r="AO541">
        <v>0</v>
      </c>
      <c r="AP541">
        <v>5.5696000000000003</v>
      </c>
      <c r="AQ541">
        <v>5.5696000000000003</v>
      </c>
      <c r="AR541" s="19" t="s">
        <v>82</v>
      </c>
      <c r="AS541">
        <v>0</v>
      </c>
      <c r="AT541" s="20">
        <f>IF(t_ExtractAll[[#This Row],[Currency]]="GBP",t_ExtractAll[[#This Row],[Claimed Amount]]*$BD$2,IF(t_ExtractAll[[#This Row],[Currency]]="USD",t_ExtractAll[[#This Row],[Claimed Amount]]*$BD$3,IF(t_ExtractAll[[#This Row],[Currency]]="MXN",t_ExtractAll[[#This Row],[Claimed Amount]]*$BD$4,t_ExtractAll[[#This Row],[Claimed Amount]])))</f>
        <v>610.33000000000004</v>
      </c>
      <c r="AU541" s="20">
        <f>IF(t_ExtractAll[[#This Row],[Currency2]]="GBP",t_ExtractAll[[#This Row],[Accruals Plant]]*$BD$2,IF(t_ExtractAll[[#This Row],[Currency2]]="USD",t_ExtractAll[[#This Row],[Accruals Plant]]*$BD$3,IF(t_ExtractAll[[#This Row],[Currency2]]="MXN",t_ExtractAll[[#This Row],[Accruals Plant]]*$BD$4,t_ExtractAll[[#This Row],[Accruals Plant]])))</f>
        <v>5.5696000000000003</v>
      </c>
      <c r="AV541" s="20">
        <f>IF(t_ExtractAll[[#This Row],[IMD_Currency]]="GBP",t_ExtractAll[[#This Row],[Accruals ABII]]*$BD$2,IF(t_ExtractAll[[#This Row],[IMD_Currency]]="USD",t_ExtractAll[[#This Row],[Accruals ABII]]*$BD$3,t_ExtractAll[[#This Row],[Accruals ABII]]))</f>
        <v>6.54</v>
      </c>
      <c r="AW541" s="20">
        <f>IF(t_ExtractAll[[#This Row],[Currency2]]="GBP",t_ExtractAll[[#This Row],[PlantAmountAccepted]]*$BD$2,IF(t_ExtractAll[[#This Row],[Currency2]]="USD",t_ExtractAll[[#This Row],[PlantAmountAccepted]]*$BD$3,IF(t_ExtractAll[[#This Row],[Currency2]]="MXN",t_ExtractAll[[#This Row],[PlantAmountAccepted]]*$BD$4,t_ExtractAll[[#This Row],[PlantAmountAccepted]])))</f>
        <v>5.5696000000000003</v>
      </c>
      <c r="AX541" s="20">
        <f>IF(t_ExtractAll[[#This Row],[IMD_Currency]]="GBP",t_ExtractAll[[#This Row],[Amount Accepted (ABII)]]*$BD$2,IF(t_ExtractAll[[#This Row],[IMD_Currency]]="USD",t_ExtractAll[[#This Row],[Amount Accepted (ABII)]]*$BD$3,t_ExtractAll[[#This Row],[Amount Accepted (ABII)]]))</f>
        <v>6.54</v>
      </c>
      <c r="AY541" s="20">
        <f>IF((t_ExtractAll[[#This Row],[Amount Accepted ABII '[EUR']]]-t_ExtractAll[[#This Row],[Amount Accepted Plant '[EUR']]])&lt;0,0,t_ExtractAll[[#This Row],[Amount Accepted ABII '[EUR']]]-t_ExtractAll[[#This Row],[Amount Accepted Plant '[EUR']]])</f>
        <v>0.97039999999999971</v>
      </c>
      <c r="AZ5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42" spans="1:52" ht="14.25" hidden="1" customHeight="1" x14ac:dyDescent="0.25">
      <c r="A542" t="s">
        <v>2993</v>
      </c>
      <c r="B542" s="16">
        <v>42521</v>
      </c>
      <c r="C542" s="16">
        <v>42620</v>
      </c>
      <c r="D542" s="16">
        <v>42620</v>
      </c>
      <c r="E542">
        <v>2016496</v>
      </c>
      <c r="F542" t="s">
        <v>64</v>
      </c>
      <c r="G542" t="s">
        <v>641</v>
      </c>
      <c r="H542" t="s">
        <v>86</v>
      </c>
      <c r="I542" t="s">
        <v>242</v>
      </c>
      <c r="J542" t="s">
        <v>68</v>
      </c>
      <c r="K542" t="s">
        <v>69</v>
      </c>
      <c r="L542" t="s">
        <v>139</v>
      </c>
      <c r="N542" t="s">
        <v>90</v>
      </c>
      <c r="O542" t="s">
        <v>121</v>
      </c>
      <c r="P542" t="s">
        <v>2994</v>
      </c>
      <c r="Q542">
        <v>8505219</v>
      </c>
      <c r="R542" t="s">
        <v>2995</v>
      </c>
      <c r="S542">
        <v>80378219</v>
      </c>
      <c r="T542" t="s">
        <v>2996</v>
      </c>
      <c r="U542" t="s">
        <v>182</v>
      </c>
      <c r="V542" t="s">
        <v>145</v>
      </c>
      <c r="W542">
        <v>3451</v>
      </c>
      <c r="X542" t="s">
        <v>1573</v>
      </c>
      <c r="Y542" t="s">
        <v>357</v>
      </c>
      <c r="Z542">
        <v>0</v>
      </c>
      <c r="AB542" t="s">
        <v>79</v>
      </c>
      <c r="AC542" t="s">
        <v>127</v>
      </c>
      <c r="AD542" s="3" t="s">
        <v>2997</v>
      </c>
      <c r="AE542" s="3"/>
      <c r="AF542" s="3"/>
      <c r="AG542">
        <v>12.135300000000001</v>
      </c>
      <c r="AH542" t="s">
        <v>82</v>
      </c>
      <c r="AI542" s="18">
        <v>0</v>
      </c>
      <c r="AJ542">
        <v>0</v>
      </c>
      <c r="AK542">
        <v>0</v>
      </c>
      <c r="AL542">
        <v>0</v>
      </c>
      <c r="AM542" s="19" t="s">
        <v>82</v>
      </c>
      <c r="AN542">
        <v>12.135300000000001</v>
      </c>
      <c r="AO542">
        <v>0</v>
      </c>
      <c r="AP542">
        <v>12.135300000000001</v>
      </c>
      <c r="AQ542">
        <v>12.135300000000001</v>
      </c>
      <c r="AR542" s="19" t="s">
        <v>82</v>
      </c>
      <c r="AS542">
        <v>0</v>
      </c>
      <c r="AT542" s="20">
        <f>IF(t_ExtractAll[[#This Row],[Currency]]="GBP",t_ExtractAll[[#This Row],[Claimed Amount]]*$BD$2,IF(t_ExtractAll[[#This Row],[Currency]]="USD",t_ExtractAll[[#This Row],[Claimed Amount]]*$BD$3,IF(t_ExtractAll[[#This Row],[Currency]]="MXN",t_ExtractAll[[#This Row],[Claimed Amount]]*$BD$4,t_ExtractAll[[#This Row],[Claimed Amount]])))</f>
        <v>12.135300000000001</v>
      </c>
      <c r="AU542" s="20">
        <f>IF(t_ExtractAll[[#This Row],[Currency2]]="GBP",t_ExtractAll[[#This Row],[Accruals Plant]]*$BD$2,IF(t_ExtractAll[[#This Row],[Currency2]]="USD",t_ExtractAll[[#This Row],[Accruals Plant]]*$BD$3,IF(t_ExtractAll[[#This Row],[Currency2]]="MXN",t_ExtractAll[[#This Row],[Accruals Plant]]*$BD$4,t_ExtractAll[[#This Row],[Accruals Plant]])))</f>
        <v>12.135300000000001</v>
      </c>
      <c r="AV542" s="20">
        <f>IF(t_ExtractAll[[#This Row],[IMD_Currency]]="GBP",t_ExtractAll[[#This Row],[Accruals ABII]]*$BD$2,IF(t_ExtractAll[[#This Row],[IMD_Currency]]="USD",t_ExtractAll[[#This Row],[Accruals ABII]]*$BD$3,t_ExtractAll[[#This Row],[Accruals ABII]]))</f>
        <v>0</v>
      </c>
      <c r="AW542" s="20">
        <f>IF(t_ExtractAll[[#This Row],[Currency2]]="GBP",t_ExtractAll[[#This Row],[PlantAmountAccepted]]*$BD$2,IF(t_ExtractAll[[#This Row],[Currency2]]="USD",t_ExtractAll[[#This Row],[PlantAmountAccepted]]*$BD$3,IF(t_ExtractAll[[#This Row],[Currency2]]="MXN",t_ExtractAll[[#This Row],[PlantAmountAccepted]]*$BD$4,t_ExtractAll[[#This Row],[PlantAmountAccepted]])))</f>
        <v>12.135300000000001</v>
      </c>
      <c r="AX542" s="20">
        <f>IF(t_ExtractAll[[#This Row],[IMD_Currency]]="GBP",t_ExtractAll[[#This Row],[Amount Accepted (ABII)]]*$BD$2,IF(t_ExtractAll[[#This Row],[IMD_Currency]]="USD",t_ExtractAll[[#This Row],[Amount Accepted (ABII)]]*$BD$3,t_ExtractAll[[#This Row],[Amount Accepted (ABII)]]))</f>
        <v>0</v>
      </c>
      <c r="AY542" s="20">
        <f>IF((t_ExtractAll[[#This Row],[Amount Accepted ABII '[EUR']]]-t_ExtractAll[[#This Row],[Amount Accepted Plant '[EUR']]])&lt;0,0,t_ExtractAll[[#This Row],[Amount Accepted ABII '[EUR']]]-t_ExtractAll[[#This Row],[Amount Accepted Plant '[EUR']]])</f>
        <v>0</v>
      </c>
      <c r="AZ5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43" spans="1:52" ht="14.25" hidden="1" customHeight="1" x14ac:dyDescent="0.25">
      <c r="A543" t="s">
        <v>2998</v>
      </c>
      <c r="B543" s="16">
        <v>42517</v>
      </c>
      <c r="C543" s="16">
        <v>42601</v>
      </c>
      <c r="D543" s="16">
        <v>42619</v>
      </c>
      <c r="E543">
        <v>2016493</v>
      </c>
      <c r="F543" t="s">
        <v>64</v>
      </c>
      <c r="G543" t="s">
        <v>1312</v>
      </c>
      <c r="H543" t="s">
        <v>86</v>
      </c>
      <c r="I543" t="s">
        <v>109</v>
      </c>
      <c r="J543" t="s">
        <v>118</v>
      </c>
      <c r="K543" t="s">
        <v>69</v>
      </c>
      <c r="L543" t="s">
        <v>103</v>
      </c>
      <c r="N543" t="s">
        <v>90</v>
      </c>
      <c r="O543" t="s">
        <v>444</v>
      </c>
      <c r="P543" s="3" t="s">
        <v>2999</v>
      </c>
      <c r="Q543">
        <v>8827161</v>
      </c>
      <c r="R543" t="s">
        <v>3000</v>
      </c>
      <c r="S543">
        <v>80416096</v>
      </c>
      <c r="T543" t="s">
        <v>3001</v>
      </c>
      <c r="U543" t="s">
        <v>108</v>
      </c>
      <c r="V543" t="s">
        <v>109</v>
      </c>
      <c r="W543">
        <v>34101</v>
      </c>
      <c r="X543" t="s">
        <v>206</v>
      </c>
      <c r="Y543">
        <v>1386</v>
      </c>
      <c r="Z543">
        <v>109.77</v>
      </c>
      <c r="AB543" t="s">
        <v>79</v>
      </c>
      <c r="AC543" t="s">
        <v>127</v>
      </c>
      <c r="AD543" t="s">
        <v>3002</v>
      </c>
      <c r="AE543" s="3"/>
      <c r="AF543" s="3"/>
      <c r="AG543">
        <v>178.5</v>
      </c>
      <c r="AH543" t="s">
        <v>82</v>
      </c>
      <c r="AI543" s="18">
        <v>0</v>
      </c>
      <c r="AJ543">
        <v>178.5</v>
      </c>
      <c r="AK543">
        <v>178.5</v>
      </c>
      <c r="AL543">
        <v>178.5</v>
      </c>
      <c r="AM543" s="19" t="s">
        <v>82</v>
      </c>
      <c r="AN543">
        <v>0</v>
      </c>
      <c r="AO543">
        <v>178.5</v>
      </c>
      <c r="AP543">
        <v>178.5</v>
      </c>
      <c r="AQ543">
        <v>178.5</v>
      </c>
      <c r="AR543" s="19" t="s">
        <v>82</v>
      </c>
      <c r="AS543">
        <v>0</v>
      </c>
      <c r="AT543" s="20">
        <f>IF(t_ExtractAll[[#This Row],[Currency]]="GBP",t_ExtractAll[[#This Row],[Claimed Amount]]*$BD$2,IF(t_ExtractAll[[#This Row],[Currency]]="USD",t_ExtractAll[[#This Row],[Claimed Amount]]*$BD$3,IF(t_ExtractAll[[#This Row],[Currency]]="MXN",t_ExtractAll[[#This Row],[Claimed Amount]]*$BD$4,t_ExtractAll[[#This Row],[Claimed Amount]])))</f>
        <v>178.5</v>
      </c>
      <c r="AU543" s="20">
        <f>IF(t_ExtractAll[[#This Row],[Currency2]]="GBP",t_ExtractAll[[#This Row],[Accruals Plant]]*$BD$2,IF(t_ExtractAll[[#This Row],[Currency2]]="USD",t_ExtractAll[[#This Row],[Accruals Plant]]*$BD$3,IF(t_ExtractAll[[#This Row],[Currency2]]="MXN",t_ExtractAll[[#This Row],[Accruals Plant]]*$BD$4,t_ExtractAll[[#This Row],[Accruals Plant]])))</f>
        <v>178.5</v>
      </c>
      <c r="AV543" s="20">
        <f>IF(t_ExtractAll[[#This Row],[IMD_Currency]]="GBP",t_ExtractAll[[#This Row],[Accruals ABII]]*$BD$2,IF(t_ExtractAll[[#This Row],[IMD_Currency]]="USD",t_ExtractAll[[#This Row],[Accruals ABII]]*$BD$3,t_ExtractAll[[#This Row],[Accruals ABII]]))</f>
        <v>178.5</v>
      </c>
      <c r="AW543" s="20">
        <f>IF(t_ExtractAll[[#This Row],[Currency2]]="GBP",t_ExtractAll[[#This Row],[PlantAmountAccepted]]*$BD$2,IF(t_ExtractAll[[#This Row],[Currency2]]="USD",t_ExtractAll[[#This Row],[PlantAmountAccepted]]*$BD$3,IF(t_ExtractAll[[#This Row],[Currency2]]="MXN",t_ExtractAll[[#This Row],[PlantAmountAccepted]]*$BD$4,t_ExtractAll[[#This Row],[PlantAmountAccepted]])))</f>
        <v>178.5</v>
      </c>
      <c r="AX543" s="20">
        <f>IF(t_ExtractAll[[#This Row],[IMD_Currency]]="GBP",t_ExtractAll[[#This Row],[Amount Accepted (ABII)]]*$BD$2,IF(t_ExtractAll[[#This Row],[IMD_Currency]]="USD",t_ExtractAll[[#This Row],[Amount Accepted (ABII)]]*$BD$3,t_ExtractAll[[#This Row],[Amount Accepted (ABII)]]))</f>
        <v>178.5</v>
      </c>
      <c r="AY543" s="20">
        <f>IF((t_ExtractAll[[#This Row],[Amount Accepted ABII '[EUR']]]-t_ExtractAll[[#This Row],[Amount Accepted Plant '[EUR']]])&lt;0,0,t_ExtractAll[[#This Row],[Amount Accepted ABII '[EUR']]]-t_ExtractAll[[#This Row],[Amount Accepted Plant '[EUR']]])</f>
        <v>0</v>
      </c>
      <c r="AZ5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44" spans="1:52" ht="14.25" hidden="1" customHeight="1" x14ac:dyDescent="0.25">
      <c r="A544" t="s">
        <v>3003</v>
      </c>
      <c r="B544" s="16">
        <v>42523</v>
      </c>
      <c r="C544" s="16">
        <v>42556</v>
      </c>
      <c r="D544" s="16">
        <v>42556</v>
      </c>
      <c r="E544">
        <v>2016498</v>
      </c>
      <c r="F544" t="s">
        <v>64</v>
      </c>
      <c r="G544" t="s">
        <v>286</v>
      </c>
      <c r="H544" t="s">
        <v>287</v>
      </c>
      <c r="I544" t="s">
        <v>288</v>
      </c>
      <c r="J544" t="s">
        <v>118</v>
      </c>
      <c r="K544" t="s">
        <v>69</v>
      </c>
      <c r="L544" t="s">
        <v>2511</v>
      </c>
      <c r="N544" t="s">
        <v>161</v>
      </c>
      <c r="O544" t="s">
        <v>91</v>
      </c>
      <c r="P544" s="3" t="s">
        <v>3004</v>
      </c>
      <c r="Q544">
        <v>8552477</v>
      </c>
      <c r="R544" t="s">
        <v>3005</v>
      </c>
      <c r="S544">
        <v>80389177</v>
      </c>
      <c r="T544" t="s">
        <v>3006</v>
      </c>
      <c r="U544" t="s">
        <v>75</v>
      </c>
      <c r="V544" t="s">
        <v>76</v>
      </c>
      <c r="W544">
        <v>51137</v>
      </c>
      <c r="X544" t="s">
        <v>293</v>
      </c>
      <c r="Y544" t="s">
        <v>3007</v>
      </c>
      <c r="Z544">
        <v>6.3048000000000002</v>
      </c>
      <c r="AB544" t="s">
        <v>97</v>
      </c>
      <c r="AC544" t="s">
        <v>98</v>
      </c>
      <c r="AD544" t="s">
        <v>3008</v>
      </c>
      <c r="AE544" s="3"/>
      <c r="AF544" s="3"/>
      <c r="AG544">
        <v>1290.05</v>
      </c>
      <c r="AH544" t="s">
        <v>100</v>
      </c>
      <c r="AI544" s="18">
        <v>695.6</v>
      </c>
      <c r="AJ544">
        <v>594.45000000000005</v>
      </c>
      <c r="AK544">
        <v>1290.05</v>
      </c>
      <c r="AL544">
        <v>1290.05</v>
      </c>
      <c r="AM544" s="19" t="s">
        <v>82</v>
      </c>
      <c r="AN544">
        <v>0</v>
      </c>
      <c r="AO544">
        <v>0</v>
      </c>
      <c r="AP544">
        <v>0</v>
      </c>
      <c r="AQ544">
        <v>0</v>
      </c>
      <c r="AR544" s="19" t="s">
        <v>100</v>
      </c>
      <c r="AS544">
        <v>1290.05</v>
      </c>
      <c r="AT544" s="20">
        <f>IF(t_ExtractAll[[#This Row],[Currency]]="GBP",t_ExtractAll[[#This Row],[Claimed Amount]]*$BD$2,IF(t_ExtractAll[[#This Row],[Currency]]="USD",t_ExtractAll[[#This Row],[Claimed Amount]]*$BD$3,IF(t_ExtractAll[[#This Row],[Currency]]="MXN",t_ExtractAll[[#This Row],[Claimed Amount]]*$BD$4,t_ExtractAll[[#This Row],[Claimed Amount]])))</f>
        <v>1180.2667450000001</v>
      </c>
      <c r="AU544" s="20">
        <f>IF(t_ExtractAll[[#This Row],[Currency2]]="GBP",t_ExtractAll[[#This Row],[Accruals Plant]]*$BD$2,IF(t_ExtractAll[[#This Row],[Currency2]]="USD",t_ExtractAll[[#This Row],[Accruals Plant]]*$BD$3,IF(t_ExtractAll[[#This Row],[Currency2]]="MXN",t_ExtractAll[[#This Row],[Accruals Plant]]*$BD$4,t_ExtractAll[[#This Row],[Accruals Plant]])))</f>
        <v>0</v>
      </c>
      <c r="AV544" s="20">
        <f>IF(t_ExtractAll[[#This Row],[IMD_Currency]]="GBP",t_ExtractAll[[#This Row],[Accruals ABII]]*$BD$2,IF(t_ExtractAll[[#This Row],[IMD_Currency]]="USD",t_ExtractAll[[#This Row],[Accruals ABII]]*$BD$3,t_ExtractAll[[#This Row],[Accruals ABII]]))</f>
        <v>1290.05</v>
      </c>
      <c r="AW5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44" s="20">
        <f>IF(t_ExtractAll[[#This Row],[IMD_Currency]]="GBP",t_ExtractAll[[#This Row],[Amount Accepted (ABII)]]*$BD$2,IF(t_ExtractAll[[#This Row],[IMD_Currency]]="USD",t_ExtractAll[[#This Row],[Amount Accepted (ABII)]]*$BD$3,t_ExtractAll[[#This Row],[Amount Accepted (ABII)]]))</f>
        <v>1290.05</v>
      </c>
      <c r="AY544" s="20">
        <f>IF((t_ExtractAll[[#This Row],[Amount Accepted ABII '[EUR']]]-t_ExtractAll[[#This Row],[Amount Accepted Plant '[EUR']]])&lt;0,0,t_ExtractAll[[#This Row],[Amount Accepted ABII '[EUR']]]-t_ExtractAll[[#This Row],[Amount Accepted Plant '[EUR']]])</f>
        <v>1290.05</v>
      </c>
      <c r="AZ5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45" spans="1:52" ht="14.25" hidden="1" customHeight="1" x14ac:dyDescent="0.25">
      <c r="A545" t="s">
        <v>3009</v>
      </c>
      <c r="B545" s="16">
        <v>42523</v>
      </c>
      <c r="C545" s="16">
        <v>42600</v>
      </c>
      <c r="D545" s="16">
        <v>42607</v>
      </c>
      <c r="E545">
        <v>2016497</v>
      </c>
      <c r="F545" t="s">
        <v>64</v>
      </c>
      <c r="G545" t="s">
        <v>598</v>
      </c>
      <c r="H545" t="s">
        <v>287</v>
      </c>
      <c r="I545" t="s">
        <v>461</v>
      </c>
      <c r="J545" t="s">
        <v>118</v>
      </c>
      <c r="K545" t="s">
        <v>69</v>
      </c>
      <c r="L545" t="s">
        <v>210</v>
      </c>
      <c r="N545" t="s">
        <v>161</v>
      </c>
      <c r="O545" t="s">
        <v>354</v>
      </c>
      <c r="P545" t="s">
        <v>3010</v>
      </c>
      <c r="Q545">
        <v>8491111</v>
      </c>
      <c r="R545" t="s">
        <v>3011</v>
      </c>
      <c r="U545" t="s">
        <v>144</v>
      </c>
      <c r="V545" t="s">
        <v>145</v>
      </c>
      <c r="W545">
        <v>18618</v>
      </c>
      <c r="X545" t="s">
        <v>246</v>
      </c>
      <c r="Y545" t="s">
        <v>819</v>
      </c>
      <c r="Z545">
        <v>0.9</v>
      </c>
      <c r="AB545" t="s">
        <v>112</v>
      </c>
      <c r="AC545" t="s">
        <v>113</v>
      </c>
      <c r="AD545" t="s">
        <v>3012</v>
      </c>
      <c r="AE545" s="3"/>
      <c r="AF545" s="3"/>
      <c r="AG545">
        <v>109.95</v>
      </c>
      <c r="AH545" t="s">
        <v>82</v>
      </c>
      <c r="AI545" s="18">
        <v>79.44</v>
      </c>
      <c r="AJ545">
        <v>30.51</v>
      </c>
      <c r="AK545">
        <v>109.95</v>
      </c>
      <c r="AL545">
        <v>109.95</v>
      </c>
      <c r="AM545" s="19" t="s">
        <v>82</v>
      </c>
      <c r="AN545">
        <v>30.57</v>
      </c>
      <c r="AO545">
        <v>30.51</v>
      </c>
      <c r="AP545">
        <v>61.08</v>
      </c>
      <c r="AQ545">
        <v>61.08</v>
      </c>
      <c r="AR545" s="19" t="s">
        <v>82</v>
      </c>
      <c r="AS545">
        <v>0</v>
      </c>
      <c r="AT545" s="20">
        <f>IF(t_ExtractAll[[#This Row],[Currency]]="GBP",t_ExtractAll[[#This Row],[Claimed Amount]]*$BD$2,IF(t_ExtractAll[[#This Row],[Currency]]="USD",t_ExtractAll[[#This Row],[Claimed Amount]]*$BD$3,IF(t_ExtractAll[[#This Row],[Currency]]="MXN",t_ExtractAll[[#This Row],[Claimed Amount]]*$BD$4,t_ExtractAll[[#This Row],[Claimed Amount]])))</f>
        <v>109.95</v>
      </c>
      <c r="AU545" s="20">
        <f>IF(t_ExtractAll[[#This Row],[Currency2]]="GBP",t_ExtractAll[[#This Row],[Accruals Plant]]*$BD$2,IF(t_ExtractAll[[#This Row],[Currency2]]="USD",t_ExtractAll[[#This Row],[Accruals Plant]]*$BD$3,IF(t_ExtractAll[[#This Row],[Currency2]]="MXN",t_ExtractAll[[#This Row],[Accruals Plant]]*$BD$4,t_ExtractAll[[#This Row],[Accruals Plant]])))</f>
        <v>61.08</v>
      </c>
      <c r="AV545" s="20">
        <f>IF(t_ExtractAll[[#This Row],[IMD_Currency]]="GBP",t_ExtractAll[[#This Row],[Accruals ABII]]*$BD$2,IF(t_ExtractAll[[#This Row],[IMD_Currency]]="USD",t_ExtractAll[[#This Row],[Accruals ABII]]*$BD$3,t_ExtractAll[[#This Row],[Accruals ABII]]))</f>
        <v>109.95</v>
      </c>
      <c r="AW545" s="20">
        <f>IF(t_ExtractAll[[#This Row],[Currency2]]="GBP",t_ExtractAll[[#This Row],[PlantAmountAccepted]]*$BD$2,IF(t_ExtractAll[[#This Row],[Currency2]]="USD",t_ExtractAll[[#This Row],[PlantAmountAccepted]]*$BD$3,IF(t_ExtractAll[[#This Row],[Currency2]]="MXN",t_ExtractAll[[#This Row],[PlantAmountAccepted]]*$BD$4,t_ExtractAll[[#This Row],[PlantAmountAccepted]])))</f>
        <v>61.08</v>
      </c>
      <c r="AX545" s="20">
        <f>IF(t_ExtractAll[[#This Row],[IMD_Currency]]="GBP",t_ExtractAll[[#This Row],[Amount Accepted (ABII)]]*$BD$2,IF(t_ExtractAll[[#This Row],[IMD_Currency]]="USD",t_ExtractAll[[#This Row],[Amount Accepted (ABII)]]*$BD$3,t_ExtractAll[[#This Row],[Amount Accepted (ABII)]]))</f>
        <v>109.95</v>
      </c>
      <c r="AY545" s="20">
        <f>IF((t_ExtractAll[[#This Row],[Amount Accepted ABII '[EUR']]]-t_ExtractAll[[#This Row],[Amount Accepted Plant '[EUR']]])&lt;0,0,t_ExtractAll[[#This Row],[Amount Accepted ABII '[EUR']]]-t_ExtractAll[[#This Row],[Amount Accepted Plant '[EUR']]])</f>
        <v>48.870000000000005</v>
      </c>
      <c r="AZ5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46" spans="1:52" ht="14.25" hidden="1" customHeight="1" x14ac:dyDescent="0.25">
      <c r="A546" t="s">
        <v>3009</v>
      </c>
      <c r="B546" s="16">
        <v>42523</v>
      </c>
      <c r="C546" s="16">
        <v>42607</v>
      </c>
      <c r="D546" s="16">
        <v>42527</v>
      </c>
      <c r="E546">
        <v>2016499</v>
      </c>
      <c r="F546" t="s">
        <v>64</v>
      </c>
      <c r="G546" t="s">
        <v>598</v>
      </c>
      <c r="H546" t="s">
        <v>287</v>
      </c>
      <c r="I546" t="s">
        <v>461</v>
      </c>
      <c r="J546" t="s">
        <v>118</v>
      </c>
      <c r="K546" t="s">
        <v>69</v>
      </c>
      <c r="L546" t="s">
        <v>187</v>
      </c>
      <c r="N546" t="s">
        <v>161</v>
      </c>
      <c r="O546" t="s">
        <v>354</v>
      </c>
      <c r="P546" s="3" t="s">
        <v>3013</v>
      </c>
      <c r="Q546">
        <v>8368297</v>
      </c>
      <c r="R546" t="s">
        <v>3014</v>
      </c>
      <c r="U546" t="s">
        <v>182</v>
      </c>
      <c r="V546" t="s">
        <v>145</v>
      </c>
      <c r="W546">
        <v>43477</v>
      </c>
      <c r="X546" t="s">
        <v>192</v>
      </c>
      <c r="Y546" t="s">
        <v>357</v>
      </c>
      <c r="Z546">
        <v>0.2</v>
      </c>
      <c r="AB546" t="s">
        <v>112</v>
      </c>
      <c r="AC546" t="s">
        <v>113</v>
      </c>
      <c r="AD546" t="s">
        <v>3015</v>
      </c>
      <c r="AE546" s="3"/>
      <c r="AF546" s="3"/>
      <c r="AG546">
        <v>26.74</v>
      </c>
      <c r="AH546" t="s">
        <v>82</v>
      </c>
      <c r="AI546" s="18">
        <v>19.940000000000001</v>
      </c>
      <c r="AJ546">
        <v>0</v>
      </c>
      <c r="AK546">
        <v>19.940000000000001</v>
      </c>
      <c r="AL546">
        <v>19.940000000000001</v>
      </c>
      <c r="AM546" s="19" t="s">
        <v>82</v>
      </c>
      <c r="AN546">
        <v>7.23</v>
      </c>
      <c r="AO546">
        <v>6.8</v>
      </c>
      <c r="AP546">
        <v>14.03</v>
      </c>
      <c r="AQ546">
        <v>14.03</v>
      </c>
      <c r="AR546" s="19" t="s">
        <v>82</v>
      </c>
      <c r="AS546">
        <v>0</v>
      </c>
      <c r="AT546" s="20">
        <f>IF(t_ExtractAll[[#This Row],[Currency]]="GBP",t_ExtractAll[[#This Row],[Claimed Amount]]*$BD$2,IF(t_ExtractAll[[#This Row],[Currency]]="USD",t_ExtractAll[[#This Row],[Claimed Amount]]*$BD$3,IF(t_ExtractAll[[#This Row],[Currency]]="MXN",t_ExtractAll[[#This Row],[Claimed Amount]]*$BD$4,t_ExtractAll[[#This Row],[Claimed Amount]])))</f>
        <v>26.74</v>
      </c>
      <c r="AU546" s="20">
        <f>IF(t_ExtractAll[[#This Row],[Currency2]]="GBP",t_ExtractAll[[#This Row],[Accruals Plant]]*$BD$2,IF(t_ExtractAll[[#This Row],[Currency2]]="USD",t_ExtractAll[[#This Row],[Accruals Plant]]*$BD$3,IF(t_ExtractAll[[#This Row],[Currency2]]="MXN",t_ExtractAll[[#This Row],[Accruals Plant]]*$BD$4,t_ExtractAll[[#This Row],[Accruals Plant]])))</f>
        <v>14.03</v>
      </c>
      <c r="AV546" s="20">
        <f>IF(t_ExtractAll[[#This Row],[IMD_Currency]]="GBP",t_ExtractAll[[#This Row],[Accruals ABII]]*$BD$2,IF(t_ExtractAll[[#This Row],[IMD_Currency]]="USD",t_ExtractAll[[#This Row],[Accruals ABII]]*$BD$3,t_ExtractAll[[#This Row],[Accruals ABII]]))</f>
        <v>19.940000000000001</v>
      </c>
      <c r="AW546" s="20">
        <f>IF(t_ExtractAll[[#This Row],[Currency2]]="GBP",t_ExtractAll[[#This Row],[PlantAmountAccepted]]*$BD$2,IF(t_ExtractAll[[#This Row],[Currency2]]="USD",t_ExtractAll[[#This Row],[PlantAmountAccepted]]*$BD$3,IF(t_ExtractAll[[#This Row],[Currency2]]="MXN",t_ExtractAll[[#This Row],[PlantAmountAccepted]]*$BD$4,t_ExtractAll[[#This Row],[PlantAmountAccepted]])))</f>
        <v>14.03</v>
      </c>
      <c r="AX546" s="20">
        <f>IF(t_ExtractAll[[#This Row],[IMD_Currency]]="GBP",t_ExtractAll[[#This Row],[Amount Accepted (ABII)]]*$BD$2,IF(t_ExtractAll[[#This Row],[IMD_Currency]]="USD",t_ExtractAll[[#This Row],[Amount Accepted (ABII)]]*$BD$3,t_ExtractAll[[#This Row],[Amount Accepted (ABII)]]))</f>
        <v>19.940000000000001</v>
      </c>
      <c r="AY546" s="20">
        <f>IF((t_ExtractAll[[#This Row],[Amount Accepted ABII '[EUR']]]-t_ExtractAll[[#This Row],[Amount Accepted Plant '[EUR']]])&lt;0,0,t_ExtractAll[[#This Row],[Amount Accepted ABII '[EUR']]]-t_ExtractAll[[#This Row],[Amount Accepted Plant '[EUR']]])</f>
        <v>5.9100000000000019</v>
      </c>
      <c r="AZ5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47" spans="1:52" ht="14.25" hidden="1" customHeight="1" x14ac:dyDescent="0.25">
      <c r="A547" t="s">
        <v>3016</v>
      </c>
      <c r="B547" s="16">
        <v>42548</v>
      </c>
      <c r="C547" s="16">
        <v>42551</v>
      </c>
      <c r="D547" s="16">
        <v>42551</v>
      </c>
      <c r="E547">
        <v>2016494</v>
      </c>
      <c r="F547" t="s">
        <v>64</v>
      </c>
      <c r="G547" t="s">
        <v>174</v>
      </c>
      <c r="H547" t="s">
        <v>66</v>
      </c>
      <c r="I547" t="s">
        <v>175</v>
      </c>
      <c r="J547" t="s">
        <v>68</v>
      </c>
      <c r="K547" t="s">
        <v>69</v>
      </c>
      <c r="L547" t="s">
        <v>119</v>
      </c>
      <c r="M547" t="s">
        <v>3017</v>
      </c>
      <c r="N547" t="s">
        <v>90</v>
      </c>
      <c r="O547" t="s">
        <v>121</v>
      </c>
      <c r="P547" s="3" t="s">
        <v>3018</v>
      </c>
      <c r="Q547">
        <v>8460973</v>
      </c>
      <c r="R547" t="s">
        <v>3019</v>
      </c>
      <c r="S547">
        <v>80375438</v>
      </c>
      <c r="T547" t="s">
        <v>3020</v>
      </c>
      <c r="U547" t="s">
        <v>3021</v>
      </c>
      <c r="V547" t="s">
        <v>117</v>
      </c>
      <c r="W547">
        <v>53111</v>
      </c>
      <c r="X547" t="s">
        <v>3022</v>
      </c>
      <c r="Y547" t="s">
        <v>1616</v>
      </c>
      <c r="Z547">
        <v>2.0448</v>
      </c>
      <c r="AB547" t="s">
        <v>79</v>
      </c>
      <c r="AC547" t="s">
        <v>127</v>
      </c>
      <c r="AD547" t="s">
        <v>3023</v>
      </c>
      <c r="AE547" s="3"/>
      <c r="AF547" s="3"/>
      <c r="AG547">
        <v>190.32</v>
      </c>
      <c r="AH547" t="s">
        <v>100</v>
      </c>
      <c r="AI547" s="18">
        <v>0</v>
      </c>
      <c r="AJ547">
        <v>0</v>
      </c>
      <c r="AK547">
        <v>0</v>
      </c>
      <c r="AL547">
        <v>0</v>
      </c>
      <c r="AM547" s="19" t="s">
        <v>82</v>
      </c>
      <c r="AN547">
        <v>190.32</v>
      </c>
      <c r="AO547">
        <v>0</v>
      </c>
      <c r="AP547">
        <v>190.32</v>
      </c>
      <c r="AQ547">
        <v>190.32</v>
      </c>
      <c r="AR547" s="19" t="s">
        <v>100</v>
      </c>
      <c r="AS547">
        <v>0</v>
      </c>
      <c r="AT547" s="20">
        <f>IF(t_ExtractAll[[#This Row],[Currency]]="GBP",t_ExtractAll[[#This Row],[Claimed Amount]]*$BD$2,IF(t_ExtractAll[[#This Row],[Currency]]="USD",t_ExtractAll[[#This Row],[Claimed Amount]]*$BD$3,IF(t_ExtractAll[[#This Row],[Currency]]="MXN",t_ExtractAll[[#This Row],[Claimed Amount]]*$BD$4,t_ExtractAll[[#This Row],[Claimed Amount]])))</f>
        <v>174.12376800000001</v>
      </c>
      <c r="AU547" s="20">
        <f>IF(t_ExtractAll[[#This Row],[Currency2]]="GBP",t_ExtractAll[[#This Row],[Accruals Plant]]*$BD$2,IF(t_ExtractAll[[#This Row],[Currency2]]="USD",t_ExtractAll[[#This Row],[Accruals Plant]]*$BD$3,IF(t_ExtractAll[[#This Row],[Currency2]]="MXN",t_ExtractAll[[#This Row],[Accruals Plant]]*$BD$4,t_ExtractAll[[#This Row],[Accruals Plant]])))</f>
        <v>174.12376800000001</v>
      </c>
      <c r="AV547" s="20">
        <f>IF(t_ExtractAll[[#This Row],[IMD_Currency]]="GBP",t_ExtractAll[[#This Row],[Accruals ABII]]*$BD$2,IF(t_ExtractAll[[#This Row],[IMD_Currency]]="USD",t_ExtractAll[[#This Row],[Accruals ABII]]*$BD$3,t_ExtractAll[[#This Row],[Accruals ABII]]))</f>
        <v>0</v>
      </c>
      <c r="AW547" s="20">
        <f>IF(t_ExtractAll[[#This Row],[Currency2]]="GBP",t_ExtractAll[[#This Row],[PlantAmountAccepted]]*$BD$2,IF(t_ExtractAll[[#This Row],[Currency2]]="USD",t_ExtractAll[[#This Row],[PlantAmountAccepted]]*$BD$3,IF(t_ExtractAll[[#This Row],[Currency2]]="MXN",t_ExtractAll[[#This Row],[PlantAmountAccepted]]*$BD$4,t_ExtractAll[[#This Row],[PlantAmountAccepted]])))</f>
        <v>174.12376800000001</v>
      </c>
      <c r="AX547" s="20">
        <f>IF(t_ExtractAll[[#This Row],[IMD_Currency]]="GBP",t_ExtractAll[[#This Row],[Amount Accepted (ABII)]]*$BD$2,IF(t_ExtractAll[[#This Row],[IMD_Currency]]="USD",t_ExtractAll[[#This Row],[Amount Accepted (ABII)]]*$BD$3,t_ExtractAll[[#This Row],[Amount Accepted (ABII)]]))</f>
        <v>0</v>
      </c>
      <c r="AY547" s="20">
        <f>IF((t_ExtractAll[[#This Row],[Amount Accepted ABII '[EUR']]]-t_ExtractAll[[#This Row],[Amount Accepted Plant '[EUR']]])&lt;0,0,t_ExtractAll[[#This Row],[Amount Accepted ABII '[EUR']]]-t_ExtractAll[[#This Row],[Amount Accepted Plant '[EUR']]])</f>
        <v>0</v>
      </c>
      <c r="AZ5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48" spans="1:52" ht="14.25" hidden="1" customHeight="1" x14ac:dyDescent="0.25">
      <c r="A548" t="s">
        <v>3024</v>
      </c>
      <c r="B548" s="16">
        <v>42524</v>
      </c>
      <c r="C548" s="16">
        <v>42586</v>
      </c>
      <c r="D548" s="16">
        <v>42586</v>
      </c>
      <c r="E548">
        <v>2016502</v>
      </c>
      <c r="F548" t="s">
        <v>64</v>
      </c>
      <c r="G548" t="s">
        <v>286</v>
      </c>
      <c r="H548" t="s">
        <v>287</v>
      </c>
      <c r="I548" t="s">
        <v>288</v>
      </c>
      <c r="J548" t="s">
        <v>118</v>
      </c>
      <c r="K548" t="s">
        <v>69</v>
      </c>
      <c r="L548" t="s">
        <v>2511</v>
      </c>
      <c r="N548" t="s">
        <v>161</v>
      </c>
      <c r="O548" t="s">
        <v>416</v>
      </c>
      <c r="P548" s="3" t="s">
        <v>3025</v>
      </c>
      <c r="Q548">
        <v>8407113</v>
      </c>
      <c r="R548" t="s">
        <v>3026</v>
      </c>
      <c r="S548">
        <v>80369081</v>
      </c>
      <c r="T548" t="s">
        <v>3027</v>
      </c>
      <c r="U548" t="s">
        <v>75</v>
      </c>
      <c r="V548" t="s">
        <v>76</v>
      </c>
      <c r="W548">
        <v>50918</v>
      </c>
      <c r="X548" t="s">
        <v>1552</v>
      </c>
      <c r="Y548" t="s">
        <v>633</v>
      </c>
      <c r="Z548">
        <v>6.8159999999999998</v>
      </c>
      <c r="AB548" t="s">
        <v>112</v>
      </c>
      <c r="AC548" t="s">
        <v>185</v>
      </c>
      <c r="AD548" t="s">
        <v>3028</v>
      </c>
      <c r="AE548" s="3"/>
      <c r="AF548" s="3"/>
      <c r="AG548">
        <v>5111.1099999999997</v>
      </c>
      <c r="AH548" t="s">
        <v>100</v>
      </c>
      <c r="AI548" s="18">
        <v>0</v>
      </c>
      <c r="AJ548">
        <v>5111.1099999999997</v>
      </c>
      <c r="AK548">
        <v>5111.1099999999997</v>
      </c>
      <c r="AL548">
        <v>5111.1099999999997</v>
      </c>
      <c r="AM548" s="19" t="s">
        <v>82</v>
      </c>
      <c r="AN548">
        <v>0</v>
      </c>
      <c r="AO548">
        <v>5111.1099999999997</v>
      </c>
      <c r="AP548">
        <v>5111.1099999999997</v>
      </c>
      <c r="AQ548">
        <v>5111.1099999999997</v>
      </c>
      <c r="AR548" s="19" t="s">
        <v>100</v>
      </c>
      <c r="AS548">
        <v>0</v>
      </c>
      <c r="AT548" s="20">
        <f>IF(t_ExtractAll[[#This Row],[Currency]]="GBP",t_ExtractAll[[#This Row],[Claimed Amount]]*$BD$2,IF(t_ExtractAll[[#This Row],[Currency]]="USD",t_ExtractAll[[#This Row],[Claimed Amount]]*$BD$3,IF(t_ExtractAll[[#This Row],[Currency]]="MXN",t_ExtractAll[[#This Row],[Claimed Amount]]*$BD$4,t_ExtractAll[[#This Row],[Claimed Amount]])))</f>
        <v>4676.1545390000001</v>
      </c>
      <c r="AU548" s="20">
        <f>IF(t_ExtractAll[[#This Row],[Currency2]]="GBP",t_ExtractAll[[#This Row],[Accruals Plant]]*$BD$2,IF(t_ExtractAll[[#This Row],[Currency2]]="USD",t_ExtractAll[[#This Row],[Accruals Plant]]*$BD$3,IF(t_ExtractAll[[#This Row],[Currency2]]="MXN",t_ExtractAll[[#This Row],[Accruals Plant]]*$BD$4,t_ExtractAll[[#This Row],[Accruals Plant]])))</f>
        <v>4676.1545390000001</v>
      </c>
      <c r="AV548" s="20">
        <f>IF(t_ExtractAll[[#This Row],[IMD_Currency]]="GBP",t_ExtractAll[[#This Row],[Accruals ABII]]*$BD$2,IF(t_ExtractAll[[#This Row],[IMD_Currency]]="USD",t_ExtractAll[[#This Row],[Accruals ABII]]*$BD$3,t_ExtractAll[[#This Row],[Accruals ABII]]))</f>
        <v>5111.1099999999997</v>
      </c>
      <c r="AW548" s="20">
        <f>IF(t_ExtractAll[[#This Row],[Currency2]]="GBP",t_ExtractAll[[#This Row],[PlantAmountAccepted]]*$BD$2,IF(t_ExtractAll[[#This Row],[Currency2]]="USD",t_ExtractAll[[#This Row],[PlantAmountAccepted]]*$BD$3,IF(t_ExtractAll[[#This Row],[Currency2]]="MXN",t_ExtractAll[[#This Row],[PlantAmountAccepted]]*$BD$4,t_ExtractAll[[#This Row],[PlantAmountAccepted]])))</f>
        <v>4676.1545390000001</v>
      </c>
      <c r="AX548" s="20">
        <f>IF(t_ExtractAll[[#This Row],[IMD_Currency]]="GBP",t_ExtractAll[[#This Row],[Amount Accepted (ABII)]]*$BD$2,IF(t_ExtractAll[[#This Row],[IMD_Currency]]="USD",t_ExtractAll[[#This Row],[Amount Accepted (ABII)]]*$BD$3,t_ExtractAll[[#This Row],[Amount Accepted (ABII)]]))</f>
        <v>5111.1099999999997</v>
      </c>
      <c r="AY548" s="20">
        <f>IF((t_ExtractAll[[#This Row],[Amount Accepted ABII '[EUR']]]-t_ExtractAll[[#This Row],[Amount Accepted Plant '[EUR']]])&lt;0,0,t_ExtractAll[[#This Row],[Amount Accepted ABII '[EUR']]]-t_ExtractAll[[#This Row],[Amount Accepted Plant '[EUR']]])</f>
        <v>434.95546099999956</v>
      </c>
      <c r="AZ5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49" spans="1:52" ht="14.25" hidden="1" customHeight="1" x14ac:dyDescent="0.25">
      <c r="A549" t="s">
        <v>3029</v>
      </c>
      <c r="B549" s="16">
        <v>42522</v>
      </c>
      <c r="C549" s="16">
        <v>42562</v>
      </c>
      <c r="D549" s="16">
        <v>42562</v>
      </c>
      <c r="E549">
        <v>2016495</v>
      </c>
      <c r="F549" t="s">
        <v>64</v>
      </c>
      <c r="G549" t="s">
        <v>2055</v>
      </c>
      <c r="H549" t="s">
        <v>451</v>
      </c>
      <c r="I549" t="s">
        <v>1319</v>
      </c>
      <c r="J549" t="s">
        <v>118</v>
      </c>
      <c r="K549" t="s">
        <v>88</v>
      </c>
      <c r="L549" t="s">
        <v>1834</v>
      </c>
      <c r="N549" t="s">
        <v>161</v>
      </c>
      <c r="O549" t="s">
        <v>416</v>
      </c>
      <c r="P549" s="3" t="s">
        <v>3030</v>
      </c>
      <c r="Q549">
        <v>8349310</v>
      </c>
      <c r="R549" t="s">
        <v>2210</v>
      </c>
      <c r="S549">
        <v>80355601</v>
      </c>
      <c r="T549" t="s">
        <v>3031</v>
      </c>
      <c r="U549" t="s">
        <v>261</v>
      </c>
      <c r="V549" t="s">
        <v>117</v>
      </c>
      <c r="W549">
        <v>53108</v>
      </c>
      <c r="X549" t="s">
        <v>3032</v>
      </c>
      <c r="Y549" t="s">
        <v>581</v>
      </c>
      <c r="Z549">
        <v>0.34055999999999997</v>
      </c>
      <c r="AB549" t="s">
        <v>112</v>
      </c>
      <c r="AC549" t="s">
        <v>185</v>
      </c>
      <c r="AD549" t="s">
        <v>3033</v>
      </c>
      <c r="AE549" s="3"/>
      <c r="AF549" s="3"/>
      <c r="AG549">
        <v>49.92</v>
      </c>
      <c r="AH549" t="s">
        <v>100</v>
      </c>
      <c r="AI549" s="18"/>
      <c r="AJ549">
        <v>0</v>
      </c>
      <c r="AK549"/>
      <c r="AM549" s="19" t="s">
        <v>82</v>
      </c>
      <c r="AN549">
        <v>49.92</v>
      </c>
      <c r="AO549">
        <v>0</v>
      </c>
      <c r="AP549">
        <v>49.92</v>
      </c>
      <c r="AR549" s="19" t="s">
        <v>100</v>
      </c>
      <c r="AS549">
        <v>0</v>
      </c>
      <c r="AT549" s="20">
        <f>IF(t_ExtractAll[[#This Row],[Currency]]="GBP",t_ExtractAll[[#This Row],[Claimed Amount]]*$BD$2,IF(t_ExtractAll[[#This Row],[Currency]]="USD",t_ExtractAll[[#This Row],[Claimed Amount]]*$BD$3,IF(t_ExtractAll[[#This Row],[Currency]]="MXN",t_ExtractAll[[#This Row],[Claimed Amount]]*$BD$4,t_ExtractAll[[#This Row],[Claimed Amount]])))</f>
        <v>45.671808000000006</v>
      </c>
      <c r="AU549" s="20">
        <f>IF(t_ExtractAll[[#This Row],[Currency2]]="GBP",t_ExtractAll[[#This Row],[Accruals Plant]]*$BD$2,IF(t_ExtractAll[[#This Row],[Currency2]]="USD",t_ExtractAll[[#This Row],[Accruals Plant]]*$BD$3,IF(t_ExtractAll[[#This Row],[Currency2]]="MXN",t_ExtractAll[[#This Row],[Accruals Plant]]*$BD$4,t_ExtractAll[[#This Row],[Accruals Plant]])))</f>
        <v>45.671808000000006</v>
      </c>
      <c r="AV549" s="20">
        <f>IF(t_ExtractAll[[#This Row],[IMD_Currency]]="GBP",t_ExtractAll[[#This Row],[Accruals ABII]]*$BD$2,IF(t_ExtractAll[[#This Row],[IMD_Currency]]="USD",t_ExtractAll[[#This Row],[Accruals ABII]]*$BD$3,t_ExtractAll[[#This Row],[Accruals ABII]]))</f>
        <v>0</v>
      </c>
      <c r="AW5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49" s="20">
        <f>IF(t_ExtractAll[[#This Row],[IMD_Currency]]="GBP",t_ExtractAll[[#This Row],[Amount Accepted (ABII)]]*$BD$2,IF(t_ExtractAll[[#This Row],[IMD_Currency]]="USD",t_ExtractAll[[#This Row],[Amount Accepted (ABII)]]*$BD$3,t_ExtractAll[[#This Row],[Amount Accepted (ABII)]]))</f>
        <v>0</v>
      </c>
      <c r="AY549" s="20">
        <f>IF((t_ExtractAll[[#This Row],[Amount Accepted ABII '[EUR']]]-t_ExtractAll[[#This Row],[Amount Accepted Plant '[EUR']]])&lt;0,0,t_ExtractAll[[#This Row],[Amount Accepted ABII '[EUR']]]-t_ExtractAll[[#This Row],[Amount Accepted Plant '[EUR']]])</f>
        <v>0</v>
      </c>
      <c r="AZ5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0" spans="1:52" ht="14.25" hidden="1" customHeight="1" x14ac:dyDescent="0.25">
      <c r="A550" t="s">
        <v>3034</v>
      </c>
      <c r="B550" s="16">
        <v>42524</v>
      </c>
      <c r="C550" s="16">
        <v>42569</v>
      </c>
      <c r="D550" s="16">
        <v>42570</v>
      </c>
      <c r="E550">
        <v>2016507</v>
      </c>
      <c r="F550" t="s">
        <v>64</v>
      </c>
      <c r="G550" t="s">
        <v>241</v>
      </c>
      <c r="H550" t="s">
        <v>86</v>
      </c>
      <c r="I550" t="s">
        <v>242</v>
      </c>
      <c r="J550" t="s">
        <v>68</v>
      </c>
      <c r="K550" t="s">
        <v>69</v>
      </c>
      <c r="L550" t="s">
        <v>139</v>
      </c>
      <c r="N550" t="s">
        <v>90</v>
      </c>
      <c r="O550" t="s">
        <v>91</v>
      </c>
      <c r="P550" s="3" t="s">
        <v>3035</v>
      </c>
      <c r="Q550">
        <v>8380037</v>
      </c>
      <c r="R550" t="s">
        <v>3036</v>
      </c>
      <c r="S550">
        <v>80375123</v>
      </c>
      <c r="T550" t="s">
        <v>3037</v>
      </c>
      <c r="U550" t="s">
        <v>182</v>
      </c>
      <c r="V550" t="s">
        <v>145</v>
      </c>
      <c r="W550">
        <v>33252</v>
      </c>
      <c r="X550" t="s">
        <v>693</v>
      </c>
      <c r="Y550" t="s">
        <v>412</v>
      </c>
      <c r="Z550">
        <v>0</v>
      </c>
      <c r="AB550" t="s">
        <v>97</v>
      </c>
      <c r="AC550" t="s">
        <v>98</v>
      </c>
      <c r="AE550" s="3"/>
      <c r="AF550" s="3"/>
      <c r="AG550">
        <v>10.6</v>
      </c>
      <c r="AH550" t="s">
        <v>82</v>
      </c>
      <c r="AI550" s="18">
        <v>0</v>
      </c>
      <c r="AJ550">
        <v>0</v>
      </c>
      <c r="AK550">
        <v>0</v>
      </c>
      <c r="AL550">
        <v>0</v>
      </c>
      <c r="AM550" s="19" t="s">
        <v>82</v>
      </c>
      <c r="AN550">
        <v>10.6</v>
      </c>
      <c r="AO550">
        <v>0</v>
      </c>
      <c r="AP550">
        <v>10.6</v>
      </c>
      <c r="AQ550">
        <v>10.6</v>
      </c>
      <c r="AR550" s="19" t="s">
        <v>82</v>
      </c>
      <c r="AS550">
        <v>0</v>
      </c>
      <c r="AT550" s="20">
        <f>IF(t_ExtractAll[[#This Row],[Currency]]="GBP",t_ExtractAll[[#This Row],[Claimed Amount]]*$BD$2,IF(t_ExtractAll[[#This Row],[Currency]]="USD",t_ExtractAll[[#This Row],[Claimed Amount]]*$BD$3,IF(t_ExtractAll[[#This Row],[Currency]]="MXN",t_ExtractAll[[#This Row],[Claimed Amount]]*$BD$4,t_ExtractAll[[#This Row],[Claimed Amount]])))</f>
        <v>10.6</v>
      </c>
      <c r="AU550" s="20">
        <f>IF(t_ExtractAll[[#This Row],[Currency2]]="GBP",t_ExtractAll[[#This Row],[Accruals Plant]]*$BD$2,IF(t_ExtractAll[[#This Row],[Currency2]]="USD",t_ExtractAll[[#This Row],[Accruals Plant]]*$BD$3,IF(t_ExtractAll[[#This Row],[Currency2]]="MXN",t_ExtractAll[[#This Row],[Accruals Plant]]*$BD$4,t_ExtractAll[[#This Row],[Accruals Plant]])))</f>
        <v>10.6</v>
      </c>
      <c r="AV550" s="20">
        <f>IF(t_ExtractAll[[#This Row],[IMD_Currency]]="GBP",t_ExtractAll[[#This Row],[Accruals ABII]]*$BD$2,IF(t_ExtractAll[[#This Row],[IMD_Currency]]="USD",t_ExtractAll[[#This Row],[Accruals ABII]]*$BD$3,t_ExtractAll[[#This Row],[Accruals ABII]]))</f>
        <v>0</v>
      </c>
      <c r="AW550" s="20">
        <f>IF(t_ExtractAll[[#This Row],[Currency2]]="GBP",t_ExtractAll[[#This Row],[PlantAmountAccepted]]*$BD$2,IF(t_ExtractAll[[#This Row],[Currency2]]="USD",t_ExtractAll[[#This Row],[PlantAmountAccepted]]*$BD$3,IF(t_ExtractAll[[#This Row],[Currency2]]="MXN",t_ExtractAll[[#This Row],[PlantAmountAccepted]]*$BD$4,t_ExtractAll[[#This Row],[PlantAmountAccepted]])))</f>
        <v>10.6</v>
      </c>
      <c r="AX550" s="20">
        <f>IF(t_ExtractAll[[#This Row],[IMD_Currency]]="GBP",t_ExtractAll[[#This Row],[Amount Accepted (ABII)]]*$BD$2,IF(t_ExtractAll[[#This Row],[IMD_Currency]]="USD",t_ExtractAll[[#This Row],[Amount Accepted (ABII)]]*$BD$3,t_ExtractAll[[#This Row],[Amount Accepted (ABII)]]))</f>
        <v>0</v>
      </c>
      <c r="AY550" s="20">
        <f>IF((t_ExtractAll[[#This Row],[Amount Accepted ABII '[EUR']]]-t_ExtractAll[[#This Row],[Amount Accepted Plant '[EUR']]])&lt;0,0,t_ExtractAll[[#This Row],[Amount Accepted ABII '[EUR']]]-t_ExtractAll[[#This Row],[Amount Accepted Plant '[EUR']]])</f>
        <v>0</v>
      </c>
      <c r="AZ5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1" spans="1:52" ht="14.25" hidden="1" customHeight="1" x14ac:dyDescent="0.25">
      <c r="A551" t="s">
        <v>3038</v>
      </c>
      <c r="B551" s="16">
        <v>42527</v>
      </c>
      <c r="C551" s="16">
        <v>42544</v>
      </c>
      <c r="D551" s="16">
        <v>42544</v>
      </c>
      <c r="E551">
        <v>2016504</v>
      </c>
      <c r="F551" t="s">
        <v>64</v>
      </c>
      <c r="G551" t="s">
        <v>450</v>
      </c>
      <c r="H551" t="s">
        <v>451</v>
      </c>
      <c r="I551" t="s">
        <v>452</v>
      </c>
      <c r="J551" t="s">
        <v>68</v>
      </c>
      <c r="K551" t="s">
        <v>88</v>
      </c>
      <c r="L551" t="s">
        <v>1834</v>
      </c>
      <c r="N551" t="s">
        <v>161</v>
      </c>
      <c r="O551" t="s">
        <v>162</v>
      </c>
      <c r="P551" s="3" t="s">
        <v>3039</v>
      </c>
      <c r="R551" t="s">
        <v>3040</v>
      </c>
      <c r="T551" t="s">
        <v>3041</v>
      </c>
      <c r="U551" t="s">
        <v>261</v>
      </c>
      <c r="V551" t="s">
        <v>117</v>
      </c>
      <c r="W551">
        <v>53213</v>
      </c>
      <c r="X551" t="s">
        <v>457</v>
      </c>
      <c r="Y551" t="s">
        <v>3042</v>
      </c>
      <c r="Z551">
        <v>126.2664</v>
      </c>
      <c r="AB551" t="s">
        <v>112</v>
      </c>
      <c r="AC551" t="s">
        <v>164</v>
      </c>
      <c r="AD551" t="s">
        <v>3043</v>
      </c>
      <c r="AE551" s="3"/>
      <c r="AF551" s="3"/>
      <c r="AG551">
        <v>0</v>
      </c>
      <c r="AH551" t="s">
        <v>100</v>
      </c>
      <c r="AI551" s="18">
        <v>0</v>
      </c>
      <c r="AJ551">
        <v>0</v>
      </c>
      <c r="AK551">
        <v>0</v>
      </c>
      <c r="AM551" s="19" t="s">
        <v>82</v>
      </c>
      <c r="AN551">
        <v>0</v>
      </c>
      <c r="AO551">
        <v>0</v>
      </c>
      <c r="AP551">
        <v>0</v>
      </c>
      <c r="AR551" s="19" t="s">
        <v>100</v>
      </c>
      <c r="AS551">
        <v>0</v>
      </c>
      <c r="AT551" s="20">
        <f>IF(t_ExtractAll[[#This Row],[Currency]]="GBP",t_ExtractAll[[#This Row],[Claimed Amount]]*$BD$2,IF(t_ExtractAll[[#This Row],[Currency]]="USD",t_ExtractAll[[#This Row],[Claimed Amount]]*$BD$3,IF(t_ExtractAll[[#This Row],[Currency]]="MXN",t_ExtractAll[[#This Row],[Claimed Amount]]*$BD$4,t_ExtractAll[[#This Row],[Claimed Amount]])))</f>
        <v>0</v>
      </c>
      <c r="AU551" s="20">
        <f>IF(t_ExtractAll[[#This Row],[Currency2]]="GBP",t_ExtractAll[[#This Row],[Accruals Plant]]*$BD$2,IF(t_ExtractAll[[#This Row],[Currency2]]="USD",t_ExtractAll[[#This Row],[Accruals Plant]]*$BD$3,IF(t_ExtractAll[[#This Row],[Currency2]]="MXN",t_ExtractAll[[#This Row],[Accruals Plant]]*$BD$4,t_ExtractAll[[#This Row],[Accruals Plant]])))</f>
        <v>0</v>
      </c>
      <c r="AV551" s="20">
        <f>IF(t_ExtractAll[[#This Row],[IMD_Currency]]="GBP",t_ExtractAll[[#This Row],[Accruals ABII]]*$BD$2,IF(t_ExtractAll[[#This Row],[IMD_Currency]]="USD",t_ExtractAll[[#This Row],[Accruals ABII]]*$BD$3,t_ExtractAll[[#This Row],[Accruals ABII]]))</f>
        <v>0</v>
      </c>
      <c r="AW5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1" s="20">
        <f>IF(t_ExtractAll[[#This Row],[IMD_Currency]]="GBP",t_ExtractAll[[#This Row],[Amount Accepted (ABII)]]*$BD$2,IF(t_ExtractAll[[#This Row],[IMD_Currency]]="USD",t_ExtractAll[[#This Row],[Amount Accepted (ABII)]]*$BD$3,t_ExtractAll[[#This Row],[Amount Accepted (ABII)]]))</f>
        <v>0</v>
      </c>
      <c r="AY551" s="20">
        <f>IF((t_ExtractAll[[#This Row],[Amount Accepted ABII '[EUR']]]-t_ExtractAll[[#This Row],[Amount Accepted Plant '[EUR']]])&lt;0,0,t_ExtractAll[[#This Row],[Amount Accepted ABII '[EUR']]]-t_ExtractAll[[#This Row],[Amount Accepted Plant '[EUR']]])</f>
        <v>0</v>
      </c>
      <c r="AZ5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2" spans="1:52" ht="14.25" hidden="1" customHeight="1" x14ac:dyDescent="0.25">
      <c r="A552" t="s">
        <v>3038</v>
      </c>
      <c r="B552" s="16">
        <v>42527</v>
      </c>
      <c r="C552" s="16">
        <v>42544</v>
      </c>
      <c r="D552" s="16">
        <v>42544</v>
      </c>
      <c r="E552">
        <v>2016505</v>
      </c>
      <c r="F552" t="s">
        <v>64</v>
      </c>
      <c r="G552" t="s">
        <v>450</v>
      </c>
      <c r="H552" t="s">
        <v>451</v>
      </c>
      <c r="I552" t="s">
        <v>452</v>
      </c>
      <c r="J552" t="s">
        <v>68</v>
      </c>
      <c r="K552" t="s">
        <v>88</v>
      </c>
      <c r="L552" t="s">
        <v>1834</v>
      </c>
      <c r="N552" t="s">
        <v>161</v>
      </c>
      <c r="O552" t="s">
        <v>162</v>
      </c>
      <c r="P552" s="3" t="s">
        <v>3044</v>
      </c>
      <c r="Q552">
        <v>8420893</v>
      </c>
      <c r="R552" t="s">
        <v>3045</v>
      </c>
      <c r="S552">
        <v>80368466</v>
      </c>
      <c r="T552" t="s">
        <v>3046</v>
      </c>
      <c r="U552" t="s">
        <v>261</v>
      </c>
      <c r="V552" t="s">
        <v>117</v>
      </c>
      <c r="W552">
        <v>53213</v>
      </c>
      <c r="X552" t="s">
        <v>457</v>
      </c>
      <c r="Y552">
        <v>1455</v>
      </c>
      <c r="Z552">
        <v>123.96599999999999</v>
      </c>
      <c r="AB552" t="s">
        <v>112</v>
      </c>
      <c r="AC552" t="s">
        <v>164</v>
      </c>
      <c r="AD552" t="s">
        <v>2308</v>
      </c>
      <c r="AE552" s="3"/>
      <c r="AF552" s="3"/>
      <c r="AG552">
        <v>2854</v>
      </c>
      <c r="AH552" t="s">
        <v>82</v>
      </c>
      <c r="AI552" s="18">
        <v>0</v>
      </c>
      <c r="AJ552">
        <v>0</v>
      </c>
      <c r="AK552">
        <v>0</v>
      </c>
      <c r="AM552" s="19" t="s">
        <v>82</v>
      </c>
      <c r="AN552">
        <v>0</v>
      </c>
      <c r="AO552">
        <v>0</v>
      </c>
      <c r="AP552">
        <v>0</v>
      </c>
      <c r="AR552" s="19" t="s">
        <v>82</v>
      </c>
      <c r="AS552">
        <v>2854</v>
      </c>
      <c r="AT552" s="20">
        <f>IF(t_ExtractAll[[#This Row],[Currency]]="GBP",t_ExtractAll[[#This Row],[Claimed Amount]]*$BD$2,IF(t_ExtractAll[[#This Row],[Currency]]="USD",t_ExtractAll[[#This Row],[Claimed Amount]]*$BD$3,IF(t_ExtractAll[[#This Row],[Currency]]="MXN",t_ExtractAll[[#This Row],[Claimed Amount]]*$BD$4,t_ExtractAll[[#This Row],[Claimed Amount]])))</f>
        <v>2854</v>
      </c>
      <c r="AU552" s="20">
        <f>IF(t_ExtractAll[[#This Row],[Currency2]]="GBP",t_ExtractAll[[#This Row],[Accruals Plant]]*$BD$2,IF(t_ExtractAll[[#This Row],[Currency2]]="USD",t_ExtractAll[[#This Row],[Accruals Plant]]*$BD$3,IF(t_ExtractAll[[#This Row],[Currency2]]="MXN",t_ExtractAll[[#This Row],[Accruals Plant]]*$BD$4,t_ExtractAll[[#This Row],[Accruals Plant]])))</f>
        <v>0</v>
      </c>
      <c r="AV552" s="20">
        <f>IF(t_ExtractAll[[#This Row],[IMD_Currency]]="GBP",t_ExtractAll[[#This Row],[Accruals ABII]]*$BD$2,IF(t_ExtractAll[[#This Row],[IMD_Currency]]="USD",t_ExtractAll[[#This Row],[Accruals ABII]]*$BD$3,t_ExtractAll[[#This Row],[Accruals ABII]]))</f>
        <v>0</v>
      </c>
      <c r="AW5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2" s="20">
        <f>IF(t_ExtractAll[[#This Row],[IMD_Currency]]="GBP",t_ExtractAll[[#This Row],[Amount Accepted (ABII)]]*$BD$2,IF(t_ExtractAll[[#This Row],[IMD_Currency]]="USD",t_ExtractAll[[#This Row],[Amount Accepted (ABII)]]*$BD$3,t_ExtractAll[[#This Row],[Amount Accepted (ABII)]]))</f>
        <v>0</v>
      </c>
      <c r="AY552" s="20">
        <f>IF((t_ExtractAll[[#This Row],[Amount Accepted ABII '[EUR']]]-t_ExtractAll[[#This Row],[Amount Accepted Plant '[EUR']]])&lt;0,0,t_ExtractAll[[#This Row],[Amount Accepted ABII '[EUR']]]-t_ExtractAll[[#This Row],[Amount Accepted Plant '[EUR']]])</f>
        <v>0</v>
      </c>
      <c r="AZ5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553" spans="1:52" ht="14.25" hidden="1" customHeight="1" x14ac:dyDescent="0.25">
      <c r="A553" t="s">
        <v>3047</v>
      </c>
      <c r="B553" s="16">
        <v>42531</v>
      </c>
      <c r="C553" s="16">
        <v>42544</v>
      </c>
      <c r="D553" s="16">
        <v>42544</v>
      </c>
      <c r="E553">
        <v>2016511</v>
      </c>
      <c r="F553" t="s">
        <v>64</v>
      </c>
      <c r="G553" t="s">
        <v>450</v>
      </c>
      <c r="I553" t="s">
        <v>452</v>
      </c>
      <c r="J553" t="s">
        <v>68</v>
      </c>
      <c r="K553" t="s">
        <v>88</v>
      </c>
      <c r="L553" t="s">
        <v>1834</v>
      </c>
      <c r="N553" t="s">
        <v>161</v>
      </c>
      <c r="O553" t="s">
        <v>162</v>
      </c>
      <c r="P553" s="3" t="s">
        <v>3048</v>
      </c>
      <c r="Q553">
        <v>8420894</v>
      </c>
      <c r="R553" t="s">
        <v>3049</v>
      </c>
      <c r="S553">
        <v>80368467</v>
      </c>
      <c r="T553" t="s">
        <v>3050</v>
      </c>
      <c r="U553" t="s">
        <v>261</v>
      </c>
      <c r="V553" t="s">
        <v>117</v>
      </c>
      <c r="W553">
        <v>53213</v>
      </c>
      <c r="X553" t="s">
        <v>457</v>
      </c>
      <c r="Y553">
        <v>1475</v>
      </c>
      <c r="Z553">
        <v>125.67</v>
      </c>
      <c r="AB553" t="s">
        <v>112</v>
      </c>
      <c r="AC553" t="s">
        <v>164</v>
      </c>
      <c r="AD553" t="s">
        <v>3051</v>
      </c>
      <c r="AE553" s="3"/>
      <c r="AF553" s="3"/>
      <c r="AG553">
        <v>7221</v>
      </c>
      <c r="AH553" t="s">
        <v>82</v>
      </c>
      <c r="AI553" s="18">
        <v>0</v>
      </c>
      <c r="AJ553">
        <v>0</v>
      </c>
      <c r="AK553">
        <v>0</v>
      </c>
      <c r="AM553" s="19" t="s">
        <v>82</v>
      </c>
      <c r="AN553">
        <v>0</v>
      </c>
      <c r="AO553">
        <v>0</v>
      </c>
      <c r="AP553">
        <v>0</v>
      </c>
      <c r="AR553" s="19" t="s">
        <v>82</v>
      </c>
      <c r="AS553">
        <v>7221</v>
      </c>
      <c r="AT553" s="20">
        <f>IF(t_ExtractAll[[#This Row],[Currency]]="GBP",t_ExtractAll[[#This Row],[Claimed Amount]]*$BD$2,IF(t_ExtractAll[[#This Row],[Currency]]="USD",t_ExtractAll[[#This Row],[Claimed Amount]]*$BD$3,IF(t_ExtractAll[[#This Row],[Currency]]="MXN",t_ExtractAll[[#This Row],[Claimed Amount]]*$BD$4,t_ExtractAll[[#This Row],[Claimed Amount]])))</f>
        <v>7221</v>
      </c>
      <c r="AU553" s="20">
        <f>IF(t_ExtractAll[[#This Row],[Currency2]]="GBP",t_ExtractAll[[#This Row],[Accruals Plant]]*$BD$2,IF(t_ExtractAll[[#This Row],[Currency2]]="USD",t_ExtractAll[[#This Row],[Accruals Plant]]*$BD$3,IF(t_ExtractAll[[#This Row],[Currency2]]="MXN",t_ExtractAll[[#This Row],[Accruals Plant]]*$BD$4,t_ExtractAll[[#This Row],[Accruals Plant]])))</f>
        <v>0</v>
      </c>
      <c r="AV553" s="20">
        <f>IF(t_ExtractAll[[#This Row],[IMD_Currency]]="GBP",t_ExtractAll[[#This Row],[Accruals ABII]]*$BD$2,IF(t_ExtractAll[[#This Row],[IMD_Currency]]="USD",t_ExtractAll[[#This Row],[Accruals ABII]]*$BD$3,t_ExtractAll[[#This Row],[Accruals ABII]]))</f>
        <v>0</v>
      </c>
      <c r="AW5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3" s="20">
        <f>IF(t_ExtractAll[[#This Row],[IMD_Currency]]="GBP",t_ExtractAll[[#This Row],[Amount Accepted (ABII)]]*$BD$2,IF(t_ExtractAll[[#This Row],[IMD_Currency]]="USD",t_ExtractAll[[#This Row],[Amount Accepted (ABII)]]*$BD$3,t_ExtractAll[[#This Row],[Amount Accepted (ABII)]]))</f>
        <v>0</v>
      </c>
      <c r="AY553" s="20">
        <f>IF((t_ExtractAll[[#This Row],[Amount Accepted ABII '[EUR']]]-t_ExtractAll[[#This Row],[Amount Accepted Plant '[EUR']]])&lt;0,0,t_ExtractAll[[#This Row],[Amount Accepted ABII '[EUR']]]-t_ExtractAll[[#This Row],[Amount Accepted Plant '[EUR']]])</f>
        <v>0</v>
      </c>
      <c r="AZ5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554" spans="1:52" ht="14.25" hidden="1" customHeight="1" x14ac:dyDescent="0.25">
      <c r="A554" t="s">
        <v>3052</v>
      </c>
      <c r="B554" s="16">
        <v>42527</v>
      </c>
      <c r="C554" s="16">
        <v>42556</v>
      </c>
      <c r="D554" s="16">
        <v>42556</v>
      </c>
      <c r="E554">
        <v>2016512</v>
      </c>
      <c r="F554" t="s">
        <v>64</v>
      </c>
      <c r="G554" t="s">
        <v>286</v>
      </c>
      <c r="H554" t="s">
        <v>287</v>
      </c>
      <c r="I554" t="s">
        <v>288</v>
      </c>
      <c r="J554" t="s">
        <v>118</v>
      </c>
      <c r="K554" t="s">
        <v>88</v>
      </c>
      <c r="L554" t="s">
        <v>2511</v>
      </c>
      <c r="N554" t="s">
        <v>161</v>
      </c>
      <c r="O554" t="s">
        <v>91</v>
      </c>
      <c r="P554" s="3" t="s">
        <v>3053</v>
      </c>
      <c r="Q554">
        <v>8043469</v>
      </c>
      <c r="R554" t="s">
        <v>3054</v>
      </c>
      <c r="S554">
        <v>80318694</v>
      </c>
      <c r="T554" t="s">
        <v>2312</v>
      </c>
      <c r="U554" t="s">
        <v>75</v>
      </c>
      <c r="V554" t="s">
        <v>76</v>
      </c>
      <c r="W554">
        <v>51137</v>
      </c>
      <c r="X554" t="s">
        <v>293</v>
      </c>
      <c r="Y554" t="s">
        <v>126</v>
      </c>
      <c r="Z554">
        <v>0.59640000000000004</v>
      </c>
      <c r="AB554" t="s">
        <v>97</v>
      </c>
      <c r="AC554" t="s">
        <v>98</v>
      </c>
      <c r="AD554" t="s">
        <v>3055</v>
      </c>
      <c r="AE554" s="3"/>
      <c r="AF554" s="3"/>
      <c r="AG554">
        <v>98.63</v>
      </c>
      <c r="AH554" t="s">
        <v>100</v>
      </c>
      <c r="AI554" s="18">
        <v>53.62</v>
      </c>
      <c r="AJ554">
        <v>45.01</v>
      </c>
      <c r="AK554">
        <v>98.63</v>
      </c>
      <c r="AM554" s="19" t="s">
        <v>82</v>
      </c>
      <c r="AN554">
        <v>0</v>
      </c>
      <c r="AO554">
        <v>0</v>
      </c>
      <c r="AP554">
        <v>0</v>
      </c>
      <c r="AR554" s="19" t="s">
        <v>82</v>
      </c>
      <c r="AS554">
        <v>0</v>
      </c>
      <c r="AT554" s="20">
        <f>IF(t_ExtractAll[[#This Row],[Currency]]="GBP",t_ExtractAll[[#This Row],[Claimed Amount]]*$BD$2,IF(t_ExtractAll[[#This Row],[Currency]]="USD",t_ExtractAll[[#This Row],[Claimed Amount]]*$BD$3,IF(t_ExtractAll[[#This Row],[Currency]]="MXN",t_ExtractAll[[#This Row],[Claimed Amount]]*$BD$4,t_ExtractAll[[#This Row],[Claimed Amount]])))</f>
        <v>90.236587</v>
      </c>
      <c r="AU554" s="20">
        <f>IF(t_ExtractAll[[#This Row],[Currency2]]="GBP",t_ExtractAll[[#This Row],[Accruals Plant]]*$BD$2,IF(t_ExtractAll[[#This Row],[Currency2]]="USD",t_ExtractAll[[#This Row],[Accruals Plant]]*$BD$3,IF(t_ExtractAll[[#This Row],[Currency2]]="MXN",t_ExtractAll[[#This Row],[Accruals Plant]]*$BD$4,t_ExtractAll[[#This Row],[Accruals Plant]])))</f>
        <v>0</v>
      </c>
      <c r="AV554" s="20">
        <f>IF(t_ExtractAll[[#This Row],[IMD_Currency]]="GBP",t_ExtractAll[[#This Row],[Accruals ABII]]*$BD$2,IF(t_ExtractAll[[#This Row],[IMD_Currency]]="USD",t_ExtractAll[[#This Row],[Accruals ABII]]*$BD$3,t_ExtractAll[[#This Row],[Accruals ABII]]))</f>
        <v>98.63</v>
      </c>
      <c r="AW5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4" s="20">
        <f>IF(t_ExtractAll[[#This Row],[IMD_Currency]]="GBP",t_ExtractAll[[#This Row],[Amount Accepted (ABII)]]*$BD$2,IF(t_ExtractAll[[#This Row],[IMD_Currency]]="USD",t_ExtractAll[[#This Row],[Amount Accepted (ABII)]]*$BD$3,t_ExtractAll[[#This Row],[Amount Accepted (ABII)]]))</f>
        <v>0</v>
      </c>
      <c r="AY554" s="20">
        <f>IF((t_ExtractAll[[#This Row],[Amount Accepted ABII '[EUR']]]-t_ExtractAll[[#This Row],[Amount Accepted Plant '[EUR']]])&lt;0,0,t_ExtractAll[[#This Row],[Amount Accepted ABII '[EUR']]]-t_ExtractAll[[#This Row],[Amount Accepted Plant '[EUR']]])</f>
        <v>0</v>
      </c>
      <c r="AZ5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555" spans="1:52" ht="14.25" hidden="1" customHeight="1" x14ac:dyDescent="0.25">
      <c r="A555" t="s">
        <v>3056</v>
      </c>
      <c r="B555" s="16">
        <v>42527</v>
      </c>
      <c r="C555" s="16">
        <v>42599</v>
      </c>
      <c r="D555" s="16">
        <v>42599</v>
      </c>
      <c r="E555">
        <v>2016500</v>
      </c>
      <c r="F555" t="s">
        <v>64</v>
      </c>
      <c r="G555" t="s">
        <v>478</v>
      </c>
      <c r="H555" t="s">
        <v>273</v>
      </c>
      <c r="I555" t="s">
        <v>479</v>
      </c>
      <c r="J555" t="s">
        <v>118</v>
      </c>
      <c r="K555" t="s">
        <v>69</v>
      </c>
      <c r="L555" t="s">
        <v>103</v>
      </c>
      <c r="N555" t="s">
        <v>90</v>
      </c>
      <c r="O555" t="s">
        <v>331</v>
      </c>
      <c r="P555" t="s">
        <v>3057</v>
      </c>
      <c r="Q555">
        <v>8508917</v>
      </c>
      <c r="R555" t="s">
        <v>3058</v>
      </c>
      <c r="S555">
        <v>80381252</v>
      </c>
      <c r="T555" t="s">
        <v>3059</v>
      </c>
      <c r="U555" t="s">
        <v>108</v>
      </c>
      <c r="V555" t="s">
        <v>109</v>
      </c>
      <c r="W555">
        <v>15985</v>
      </c>
      <c r="X555" t="s">
        <v>1282</v>
      </c>
      <c r="Y555" t="s">
        <v>3060</v>
      </c>
      <c r="Z555">
        <v>81</v>
      </c>
      <c r="AB555" t="s">
        <v>79</v>
      </c>
      <c r="AC555" t="s">
        <v>127</v>
      </c>
      <c r="AD555" t="s">
        <v>3061</v>
      </c>
      <c r="AE555" s="3"/>
      <c r="AF555" s="3"/>
      <c r="AG555">
        <v>10282.950000000001</v>
      </c>
      <c r="AH555" t="s">
        <v>82</v>
      </c>
      <c r="AI555" s="18">
        <v>5486.4</v>
      </c>
      <c r="AJ555">
        <v>4796.55</v>
      </c>
      <c r="AK555">
        <v>10282.950000000001</v>
      </c>
      <c r="AL555">
        <v>10282.950000000001</v>
      </c>
      <c r="AM555" s="19" t="s">
        <v>82</v>
      </c>
      <c r="AN555">
        <v>2511</v>
      </c>
      <c r="AO555">
        <v>4796.55</v>
      </c>
      <c r="AP555">
        <v>7307.55</v>
      </c>
      <c r="AQ555">
        <v>7307.55</v>
      </c>
      <c r="AR555" s="19" t="s">
        <v>82</v>
      </c>
      <c r="AS555">
        <v>0</v>
      </c>
      <c r="AT555" s="20">
        <f>IF(t_ExtractAll[[#This Row],[Currency]]="GBP",t_ExtractAll[[#This Row],[Claimed Amount]]*$BD$2,IF(t_ExtractAll[[#This Row],[Currency]]="USD",t_ExtractAll[[#This Row],[Claimed Amount]]*$BD$3,IF(t_ExtractAll[[#This Row],[Currency]]="MXN",t_ExtractAll[[#This Row],[Claimed Amount]]*$BD$4,t_ExtractAll[[#This Row],[Claimed Amount]])))</f>
        <v>10282.950000000001</v>
      </c>
      <c r="AU555" s="20">
        <f>IF(t_ExtractAll[[#This Row],[Currency2]]="GBP",t_ExtractAll[[#This Row],[Accruals Plant]]*$BD$2,IF(t_ExtractAll[[#This Row],[Currency2]]="USD",t_ExtractAll[[#This Row],[Accruals Plant]]*$BD$3,IF(t_ExtractAll[[#This Row],[Currency2]]="MXN",t_ExtractAll[[#This Row],[Accruals Plant]]*$BD$4,t_ExtractAll[[#This Row],[Accruals Plant]])))</f>
        <v>7307.55</v>
      </c>
      <c r="AV555" s="20">
        <f>IF(t_ExtractAll[[#This Row],[IMD_Currency]]="GBP",t_ExtractAll[[#This Row],[Accruals ABII]]*$BD$2,IF(t_ExtractAll[[#This Row],[IMD_Currency]]="USD",t_ExtractAll[[#This Row],[Accruals ABII]]*$BD$3,t_ExtractAll[[#This Row],[Accruals ABII]]))</f>
        <v>10282.950000000001</v>
      </c>
      <c r="AW555" s="20">
        <f>IF(t_ExtractAll[[#This Row],[Currency2]]="GBP",t_ExtractAll[[#This Row],[PlantAmountAccepted]]*$BD$2,IF(t_ExtractAll[[#This Row],[Currency2]]="USD",t_ExtractAll[[#This Row],[PlantAmountAccepted]]*$BD$3,IF(t_ExtractAll[[#This Row],[Currency2]]="MXN",t_ExtractAll[[#This Row],[PlantAmountAccepted]]*$BD$4,t_ExtractAll[[#This Row],[PlantAmountAccepted]])))</f>
        <v>7307.55</v>
      </c>
      <c r="AX555" s="20">
        <f>IF(t_ExtractAll[[#This Row],[IMD_Currency]]="GBP",t_ExtractAll[[#This Row],[Amount Accepted (ABII)]]*$BD$2,IF(t_ExtractAll[[#This Row],[IMD_Currency]]="USD",t_ExtractAll[[#This Row],[Amount Accepted (ABII)]]*$BD$3,t_ExtractAll[[#This Row],[Amount Accepted (ABII)]]))</f>
        <v>10282.950000000001</v>
      </c>
      <c r="AY555" s="20">
        <f>IF((t_ExtractAll[[#This Row],[Amount Accepted ABII '[EUR']]]-t_ExtractAll[[#This Row],[Amount Accepted Plant '[EUR']]])&lt;0,0,t_ExtractAll[[#This Row],[Amount Accepted ABII '[EUR']]]-t_ExtractAll[[#This Row],[Amount Accepted Plant '[EUR']]])</f>
        <v>2975.4000000000005</v>
      </c>
      <c r="AZ5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556" spans="1:52" ht="14.25" hidden="1" customHeight="1" x14ac:dyDescent="0.25">
      <c r="A556" t="s">
        <v>3062</v>
      </c>
      <c r="B556" s="16">
        <v>42524</v>
      </c>
      <c r="C556" s="16">
        <v>42529</v>
      </c>
      <c r="D556" s="16">
        <v>42529</v>
      </c>
      <c r="E556">
        <v>2016503</v>
      </c>
      <c r="F556" t="s">
        <v>64</v>
      </c>
      <c r="G556" t="s">
        <v>3063</v>
      </c>
      <c r="I556" t="s">
        <v>1280</v>
      </c>
      <c r="J556" t="s">
        <v>118</v>
      </c>
      <c r="K556" t="s">
        <v>88</v>
      </c>
      <c r="L556" t="s">
        <v>103</v>
      </c>
      <c r="N556" t="s">
        <v>90</v>
      </c>
      <c r="O556" t="s">
        <v>121</v>
      </c>
      <c r="P556" s="3" t="s">
        <v>3064</v>
      </c>
      <c r="Q556" t="s">
        <v>3065</v>
      </c>
      <c r="R556" t="s">
        <v>3065</v>
      </c>
      <c r="S556">
        <v>30628338</v>
      </c>
      <c r="U556" t="s">
        <v>108</v>
      </c>
      <c r="V556" t="s">
        <v>109</v>
      </c>
      <c r="W556" t="s">
        <v>2509</v>
      </c>
      <c r="Z556">
        <v>205.1448</v>
      </c>
      <c r="AB556" t="s">
        <v>79</v>
      </c>
      <c r="AC556" t="s">
        <v>127</v>
      </c>
      <c r="AD556" t="s">
        <v>3066</v>
      </c>
      <c r="AE556" s="3"/>
      <c r="AF556" s="3"/>
      <c r="AG556">
        <v>0</v>
      </c>
      <c r="AH556" t="s">
        <v>82</v>
      </c>
      <c r="AI556" s="18">
        <v>0</v>
      </c>
      <c r="AJ556">
        <v>0</v>
      </c>
      <c r="AK556">
        <v>0</v>
      </c>
      <c r="AM556" s="19" t="s">
        <v>82</v>
      </c>
      <c r="AN556">
        <v>0</v>
      </c>
      <c r="AO556">
        <v>0</v>
      </c>
      <c r="AP556">
        <v>0</v>
      </c>
      <c r="AR556" s="19" t="s">
        <v>82</v>
      </c>
      <c r="AS556">
        <v>0</v>
      </c>
      <c r="AT556" s="20">
        <f>IF(t_ExtractAll[[#This Row],[Currency]]="GBP",t_ExtractAll[[#This Row],[Claimed Amount]]*$BD$2,IF(t_ExtractAll[[#This Row],[Currency]]="USD",t_ExtractAll[[#This Row],[Claimed Amount]]*$BD$3,IF(t_ExtractAll[[#This Row],[Currency]]="MXN",t_ExtractAll[[#This Row],[Claimed Amount]]*$BD$4,t_ExtractAll[[#This Row],[Claimed Amount]])))</f>
        <v>0</v>
      </c>
      <c r="AU556" s="20">
        <f>IF(t_ExtractAll[[#This Row],[Currency2]]="GBP",t_ExtractAll[[#This Row],[Accruals Plant]]*$BD$2,IF(t_ExtractAll[[#This Row],[Currency2]]="USD",t_ExtractAll[[#This Row],[Accruals Plant]]*$BD$3,IF(t_ExtractAll[[#This Row],[Currency2]]="MXN",t_ExtractAll[[#This Row],[Accruals Plant]]*$BD$4,t_ExtractAll[[#This Row],[Accruals Plant]])))</f>
        <v>0</v>
      </c>
      <c r="AV556" s="20">
        <f>IF(t_ExtractAll[[#This Row],[IMD_Currency]]="GBP",t_ExtractAll[[#This Row],[Accruals ABII]]*$BD$2,IF(t_ExtractAll[[#This Row],[IMD_Currency]]="USD",t_ExtractAll[[#This Row],[Accruals ABII]]*$BD$3,t_ExtractAll[[#This Row],[Accruals ABII]]))</f>
        <v>0</v>
      </c>
      <c r="AW5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6" s="20">
        <f>IF(t_ExtractAll[[#This Row],[IMD_Currency]]="GBP",t_ExtractAll[[#This Row],[Amount Accepted (ABII)]]*$BD$2,IF(t_ExtractAll[[#This Row],[IMD_Currency]]="USD",t_ExtractAll[[#This Row],[Amount Accepted (ABII)]]*$BD$3,t_ExtractAll[[#This Row],[Amount Accepted (ABII)]]))</f>
        <v>0</v>
      </c>
      <c r="AY556" s="20">
        <f>IF((t_ExtractAll[[#This Row],[Amount Accepted ABII '[EUR']]]-t_ExtractAll[[#This Row],[Amount Accepted Plant '[EUR']]])&lt;0,0,t_ExtractAll[[#This Row],[Amount Accepted ABII '[EUR']]]-t_ExtractAll[[#This Row],[Amount Accepted Plant '[EUR']]])</f>
        <v>0</v>
      </c>
      <c r="AZ5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7" spans="1:52" ht="14.25" hidden="1" customHeight="1" x14ac:dyDescent="0.25">
      <c r="A557" t="s">
        <v>3067</v>
      </c>
      <c r="B557" s="16">
        <v>42530</v>
      </c>
      <c r="C557" s="16">
        <v>42754</v>
      </c>
      <c r="D557" s="16">
        <v>42754</v>
      </c>
      <c r="E557">
        <v>2016513</v>
      </c>
      <c r="F557" t="s">
        <v>64</v>
      </c>
      <c r="G557" t="s">
        <v>1858</v>
      </c>
      <c r="H557" t="s">
        <v>86</v>
      </c>
      <c r="I557" t="s">
        <v>76</v>
      </c>
      <c r="J557" t="s">
        <v>68</v>
      </c>
      <c r="K557" t="s">
        <v>69</v>
      </c>
      <c r="L557" t="s">
        <v>119</v>
      </c>
      <c r="N557" t="s">
        <v>90</v>
      </c>
      <c r="O557" t="s">
        <v>91</v>
      </c>
      <c r="P557" t="s">
        <v>3068</v>
      </c>
      <c r="Q557">
        <v>8401773</v>
      </c>
      <c r="R557" t="s">
        <v>3069</v>
      </c>
      <c r="S557">
        <v>80362642</v>
      </c>
      <c r="U557" t="s">
        <v>124</v>
      </c>
      <c r="V557" t="s">
        <v>117</v>
      </c>
      <c r="W557">
        <v>53989</v>
      </c>
      <c r="X557" t="s">
        <v>2084</v>
      </c>
      <c r="Y557" t="s">
        <v>3070</v>
      </c>
      <c r="Z557">
        <v>3132.4708799999999</v>
      </c>
      <c r="AB557" t="s">
        <v>97</v>
      </c>
      <c r="AC557" t="s">
        <v>98</v>
      </c>
      <c r="AD557" s="3" t="s">
        <v>3071</v>
      </c>
      <c r="AE557" s="3"/>
      <c r="AF557" s="3"/>
      <c r="AG557">
        <v>832751.32</v>
      </c>
      <c r="AH557" t="s">
        <v>100</v>
      </c>
      <c r="AI557" s="18">
        <v>0</v>
      </c>
      <c r="AJ557">
        <v>0</v>
      </c>
      <c r="AK557">
        <v>0</v>
      </c>
      <c r="AL557">
        <v>0</v>
      </c>
      <c r="AM557" s="19" t="s">
        <v>82</v>
      </c>
      <c r="AN557">
        <v>759444</v>
      </c>
      <c r="AO557">
        <v>73307.320000000007</v>
      </c>
      <c r="AP557">
        <v>832751.32</v>
      </c>
      <c r="AQ557">
        <v>832751.32</v>
      </c>
      <c r="AR557" s="19" t="s">
        <v>100</v>
      </c>
      <c r="AS557">
        <v>0</v>
      </c>
      <c r="AT557" s="20">
        <f>IF(t_ExtractAll[[#This Row],[Currency]]="GBP",t_ExtractAll[[#This Row],[Claimed Amount]]*$BD$2,IF(t_ExtractAll[[#This Row],[Currency]]="USD",t_ExtractAll[[#This Row],[Claimed Amount]]*$BD$3,IF(t_ExtractAll[[#This Row],[Currency]]="MXN",t_ExtractAll[[#This Row],[Claimed Amount]]*$BD$4,t_ExtractAll[[#This Row],[Claimed Amount]])))</f>
        <v>761884.18266799999</v>
      </c>
      <c r="AU557" s="20">
        <f>IF(t_ExtractAll[[#This Row],[Currency2]]="GBP",t_ExtractAll[[#This Row],[Accruals Plant]]*$BD$2,IF(t_ExtractAll[[#This Row],[Currency2]]="USD",t_ExtractAll[[#This Row],[Accruals Plant]]*$BD$3,IF(t_ExtractAll[[#This Row],[Currency2]]="MXN",t_ExtractAll[[#This Row],[Accruals Plant]]*$BD$4,t_ExtractAll[[#This Row],[Accruals Plant]])))</f>
        <v>761884.18266799999</v>
      </c>
      <c r="AV557" s="20">
        <f>IF(t_ExtractAll[[#This Row],[IMD_Currency]]="GBP",t_ExtractAll[[#This Row],[Accruals ABII]]*$BD$2,IF(t_ExtractAll[[#This Row],[IMD_Currency]]="USD",t_ExtractAll[[#This Row],[Accruals ABII]]*$BD$3,t_ExtractAll[[#This Row],[Accruals ABII]]))</f>
        <v>0</v>
      </c>
      <c r="AW557" s="20">
        <f>IF(t_ExtractAll[[#This Row],[Currency2]]="GBP",t_ExtractAll[[#This Row],[PlantAmountAccepted]]*$BD$2,IF(t_ExtractAll[[#This Row],[Currency2]]="USD",t_ExtractAll[[#This Row],[PlantAmountAccepted]]*$BD$3,IF(t_ExtractAll[[#This Row],[Currency2]]="MXN",t_ExtractAll[[#This Row],[PlantAmountAccepted]]*$BD$4,t_ExtractAll[[#This Row],[PlantAmountAccepted]])))</f>
        <v>761884.18266799999</v>
      </c>
      <c r="AX557" s="20">
        <f>IF(t_ExtractAll[[#This Row],[IMD_Currency]]="GBP",t_ExtractAll[[#This Row],[Amount Accepted (ABII)]]*$BD$2,IF(t_ExtractAll[[#This Row],[IMD_Currency]]="USD",t_ExtractAll[[#This Row],[Amount Accepted (ABII)]]*$BD$3,t_ExtractAll[[#This Row],[Amount Accepted (ABII)]]))</f>
        <v>0</v>
      </c>
      <c r="AY557" s="20">
        <f>IF((t_ExtractAll[[#This Row],[Amount Accepted ABII '[EUR']]]-t_ExtractAll[[#This Row],[Amount Accepted Plant '[EUR']]])&lt;0,0,t_ExtractAll[[#This Row],[Amount Accepted ABII '[EUR']]]-t_ExtractAll[[#This Row],[Amount Accepted Plant '[EUR']]])</f>
        <v>0</v>
      </c>
      <c r="AZ557"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558" spans="1:52" ht="14.25" hidden="1" customHeight="1" x14ac:dyDescent="0.25">
      <c r="A558" t="s">
        <v>3072</v>
      </c>
      <c r="B558" s="16">
        <v>42527</v>
      </c>
      <c r="C558" s="16">
        <v>42566</v>
      </c>
      <c r="D558" s="16">
        <v>42566</v>
      </c>
      <c r="E558">
        <v>2016514</v>
      </c>
      <c r="F558" t="s">
        <v>64</v>
      </c>
      <c r="G558" t="s">
        <v>65</v>
      </c>
      <c r="H558" t="s">
        <v>86</v>
      </c>
      <c r="I558" t="s">
        <v>67</v>
      </c>
      <c r="J558" t="s">
        <v>68</v>
      </c>
      <c r="K558" t="s">
        <v>69</v>
      </c>
      <c r="L558" t="s">
        <v>195</v>
      </c>
      <c r="N558" t="s">
        <v>161</v>
      </c>
      <c r="O558" t="s">
        <v>416</v>
      </c>
      <c r="P558" s="3" t="s">
        <v>3073</v>
      </c>
      <c r="Q558">
        <v>7394373</v>
      </c>
      <c r="R558" t="s">
        <v>3074</v>
      </c>
      <c r="S558">
        <v>80266773</v>
      </c>
      <c r="T558" t="s">
        <v>3075</v>
      </c>
      <c r="U558" t="s">
        <v>182</v>
      </c>
      <c r="V558" t="s">
        <v>145</v>
      </c>
      <c r="W558">
        <v>10622</v>
      </c>
      <c r="X558" t="s">
        <v>424</v>
      </c>
      <c r="Y558" t="s">
        <v>3076</v>
      </c>
      <c r="Z558">
        <v>7.4999999999999997E-2</v>
      </c>
      <c r="AB558" t="s">
        <v>112</v>
      </c>
      <c r="AC558" t="s">
        <v>185</v>
      </c>
      <c r="AD558" t="s">
        <v>3077</v>
      </c>
      <c r="AE558" s="3"/>
      <c r="AF558" s="3"/>
      <c r="AG558">
        <v>0</v>
      </c>
      <c r="AH558" t="s">
        <v>82</v>
      </c>
      <c r="AI558" s="18">
        <v>0</v>
      </c>
      <c r="AJ558">
        <v>0</v>
      </c>
      <c r="AK558">
        <v>0</v>
      </c>
      <c r="AL558">
        <v>0</v>
      </c>
      <c r="AM558" s="19" t="s">
        <v>82</v>
      </c>
      <c r="AN558">
        <v>0</v>
      </c>
      <c r="AO558">
        <v>0</v>
      </c>
      <c r="AP558">
        <v>0</v>
      </c>
      <c r="AQ558">
        <v>0</v>
      </c>
      <c r="AR558" s="19" t="s">
        <v>82</v>
      </c>
      <c r="AS558">
        <v>0</v>
      </c>
      <c r="AT558" s="20">
        <f>IF(t_ExtractAll[[#This Row],[Currency]]="GBP",t_ExtractAll[[#This Row],[Claimed Amount]]*$BD$2,IF(t_ExtractAll[[#This Row],[Currency]]="USD",t_ExtractAll[[#This Row],[Claimed Amount]]*$BD$3,IF(t_ExtractAll[[#This Row],[Currency]]="MXN",t_ExtractAll[[#This Row],[Claimed Amount]]*$BD$4,t_ExtractAll[[#This Row],[Claimed Amount]])))</f>
        <v>0</v>
      </c>
      <c r="AU558" s="20">
        <f>IF(t_ExtractAll[[#This Row],[Currency2]]="GBP",t_ExtractAll[[#This Row],[Accruals Plant]]*$BD$2,IF(t_ExtractAll[[#This Row],[Currency2]]="USD",t_ExtractAll[[#This Row],[Accruals Plant]]*$BD$3,IF(t_ExtractAll[[#This Row],[Currency2]]="MXN",t_ExtractAll[[#This Row],[Accruals Plant]]*$BD$4,t_ExtractAll[[#This Row],[Accruals Plant]])))</f>
        <v>0</v>
      </c>
      <c r="AV558" s="20">
        <f>IF(t_ExtractAll[[#This Row],[IMD_Currency]]="GBP",t_ExtractAll[[#This Row],[Accruals ABII]]*$BD$2,IF(t_ExtractAll[[#This Row],[IMD_Currency]]="USD",t_ExtractAll[[#This Row],[Accruals ABII]]*$BD$3,t_ExtractAll[[#This Row],[Accruals ABII]]))</f>
        <v>0</v>
      </c>
      <c r="AW5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8" s="20">
        <f>IF(t_ExtractAll[[#This Row],[IMD_Currency]]="GBP",t_ExtractAll[[#This Row],[Amount Accepted (ABII)]]*$BD$2,IF(t_ExtractAll[[#This Row],[IMD_Currency]]="USD",t_ExtractAll[[#This Row],[Amount Accepted (ABII)]]*$BD$3,t_ExtractAll[[#This Row],[Amount Accepted (ABII)]]))</f>
        <v>0</v>
      </c>
      <c r="AY558" s="20">
        <f>IF((t_ExtractAll[[#This Row],[Amount Accepted ABII '[EUR']]]-t_ExtractAll[[#This Row],[Amount Accepted Plant '[EUR']]])&lt;0,0,t_ExtractAll[[#This Row],[Amount Accepted ABII '[EUR']]]-t_ExtractAll[[#This Row],[Amount Accepted Plant '[EUR']]])</f>
        <v>0</v>
      </c>
      <c r="AZ5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59" spans="1:52" ht="14.25" hidden="1" customHeight="1" x14ac:dyDescent="0.25">
      <c r="A559" t="s">
        <v>3078</v>
      </c>
      <c r="B559" s="16">
        <v>42528</v>
      </c>
      <c r="C559" s="16">
        <v>42660</v>
      </c>
      <c r="D559" s="16">
        <v>42660</v>
      </c>
      <c r="E559">
        <v>2016515</v>
      </c>
      <c r="F559" t="s">
        <v>64</v>
      </c>
      <c r="G559" t="s">
        <v>65</v>
      </c>
      <c r="H559" t="s">
        <v>66</v>
      </c>
      <c r="I559" t="s">
        <v>67</v>
      </c>
      <c r="J559" t="s">
        <v>68</v>
      </c>
      <c r="K559" t="s">
        <v>88</v>
      </c>
      <c r="L559" t="s">
        <v>70</v>
      </c>
      <c r="N559" t="s">
        <v>71</v>
      </c>
      <c r="O559" t="s">
        <v>72</v>
      </c>
      <c r="P559" t="s">
        <v>3079</v>
      </c>
      <c r="Q559">
        <v>8349965</v>
      </c>
      <c r="R559" t="s">
        <v>3080</v>
      </c>
      <c r="S559">
        <v>80355722</v>
      </c>
      <c r="T559" t="s">
        <v>3081</v>
      </c>
      <c r="U559" t="s">
        <v>261</v>
      </c>
      <c r="V559" t="s">
        <v>117</v>
      </c>
      <c r="W559">
        <v>31009</v>
      </c>
      <c r="X559" t="s">
        <v>3082</v>
      </c>
      <c r="Y559" t="s">
        <v>2668</v>
      </c>
      <c r="Z559">
        <v>159.38208</v>
      </c>
      <c r="AB559" t="s">
        <v>79</v>
      </c>
      <c r="AC559" t="s">
        <v>80</v>
      </c>
      <c r="AE559" s="3"/>
      <c r="AF559" s="3"/>
      <c r="AG559">
        <v>4818.5200000000004</v>
      </c>
      <c r="AH559" t="s">
        <v>82</v>
      </c>
      <c r="AI559" s="18">
        <v>0</v>
      </c>
      <c r="AJ559">
        <v>0</v>
      </c>
      <c r="AK559">
        <v>0</v>
      </c>
      <c r="AM559" s="19" t="s">
        <v>82</v>
      </c>
      <c r="AN559">
        <v>0</v>
      </c>
      <c r="AO559">
        <v>4818.5200000000004</v>
      </c>
      <c r="AP559">
        <v>4818.5200000000004</v>
      </c>
      <c r="AR559" s="19" t="s">
        <v>82</v>
      </c>
      <c r="AS559">
        <v>4818.5200000000004</v>
      </c>
      <c r="AT559" s="20">
        <f>IF(t_ExtractAll[[#This Row],[Currency]]="GBP",t_ExtractAll[[#This Row],[Claimed Amount]]*$BD$2,IF(t_ExtractAll[[#This Row],[Currency]]="USD",t_ExtractAll[[#This Row],[Claimed Amount]]*$BD$3,IF(t_ExtractAll[[#This Row],[Currency]]="MXN",t_ExtractAll[[#This Row],[Claimed Amount]]*$BD$4,t_ExtractAll[[#This Row],[Claimed Amount]])))</f>
        <v>4818.5200000000004</v>
      </c>
      <c r="AU559" s="20">
        <f>IF(t_ExtractAll[[#This Row],[Currency2]]="GBP",t_ExtractAll[[#This Row],[Accruals Plant]]*$BD$2,IF(t_ExtractAll[[#This Row],[Currency2]]="USD",t_ExtractAll[[#This Row],[Accruals Plant]]*$BD$3,IF(t_ExtractAll[[#This Row],[Currency2]]="MXN",t_ExtractAll[[#This Row],[Accruals Plant]]*$BD$4,t_ExtractAll[[#This Row],[Accruals Plant]])))</f>
        <v>4818.5200000000004</v>
      </c>
      <c r="AV559" s="20">
        <f>IF(t_ExtractAll[[#This Row],[IMD_Currency]]="GBP",t_ExtractAll[[#This Row],[Accruals ABII]]*$BD$2,IF(t_ExtractAll[[#This Row],[IMD_Currency]]="USD",t_ExtractAll[[#This Row],[Accruals ABII]]*$BD$3,t_ExtractAll[[#This Row],[Accruals ABII]]))</f>
        <v>0</v>
      </c>
      <c r="AW5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59" s="20">
        <f>IF(t_ExtractAll[[#This Row],[IMD_Currency]]="GBP",t_ExtractAll[[#This Row],[Amount Accepted (ABII)]]*$BD$2,IF(t_ExtractAll[[#This Row],[IMD_Currency]]="USD",t_ExtractAll[[#This Row],[Amount Accepted (ABII)]]*$BD$3,t_ExtractAll[[#This Row],[Amount Accepted (ABII)]]))</f>
        <v>0</v>
      </c>
      <c r="AY559" s="20">
        <f>IF((t_ExtractAll[[#This Row],[Amount Accepted ABII '[EUR']]]-t_ExtractAll[[#This Row],[Amount Accepted Plant '[EUR']]])&lt;0,0,t_ExtractAll[[#This Row],[Amount Accepted ABII '[EUR']]]-t_ExtractAll[[#This Row],[Amount Accepted Plant '[EUR']]])</f>
        <v>0</v>
      </c>
      <c r="AZ5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60" spans="1:52" ht="14.25" hidden="1" customHeight="1" x14ac:dyDescent="0.25">
      <c r="A560" t="s">
        <v>3083</v>
      </c>
      <c r="B560" s="16">
        <v>42527</v>
      </c>
      <c r="C560" s="16">
        <v>42615</v>
      </c>
      <c r="D560" s="16">
        <v>42615</v>
      </c>
      <c r="E560">
        <v>2016508</v>
      </c>
      <c r="F560" t="s">
        <v>64</v>
      </c>
      <c r="G560" t="s">
        <v>1318</v>
      </c>
      <c r="H560" t="s">
        <v>287</v>
      </c>
      <c r="I560" t="s">
        <v>1319</v>
      </c>
      <c r="J560" t="s">
        <v>118</v>
      </c>
      <c r="K560" t="s">
        <v>69</v>
      </c>
      <c r="L560" t="s">
        <v>70</v>
      </c>
      <c r="N560" t="s">
        <v>71</v>
      </c>
      <c r="O560" t="s">
        <v>361</v>
      </c>
      <c r="P560" t="s">
        <v>3084</v>
      </c>
      <c r="Q560">
        <v>8442590</v>
      </c>
      <c r="R560" t="s">
        <v>3085</v>
      </c>
      <c r="U560" t="s">
        <v>144</v>
      </c>
      <c r="V560" t="s">
        <v>145</v>
      </c>
      <c r="W560">
        <v>49270</v>
      </c>
      <c r="X560" t="s">
        <v>3086</v>
      </c>
      <c r="Y560" t="s">
        <v>3087</v>
      </c>
      <c r="Z560">
        <v>1.44</v>
      </c>
      <c r="AB560" t="s">
        <v>79</v>
      </c>
      <c r="AC560" t="s">
        <v>80</v>
      </c>
      <c r="AD560" s="3" t="s">
        <v>3088</v>
      </c>
      <c r="AE560" s="3"/>
      <c r="AF560" s="3"/>
      <c r="AG560">
        <v>0</v>
      </c>
      <c r="AH560" t="s">
        <v>82</v>
      </c>
      <c r="AI560" s="18">
        <v>0</v>
      </c>
      <c r="AJ560">
        <v>0</v>
      </c>
      <c r="AK560">
        <v>0</v>
      </c>
      <c r="AL560">
        <v>0</v>
      </c>
      <c r="AM560" s="19" t="s">
        <v>82</v>
      </c>
      <c r="AN560">
        <v>0</v>
      </c>
      <c r="AO560">
        <v>0</v>
      </c>
      <c r="AP560">
        <v>0</v>
      </c>
      <c r="AQ560">
        <v>0</v>
      </c>
      <c r="AR560" s="19" t="s">
        <v>82</v>
      </c>
      <c r="AS560">
        <v>0</v>
      </c>
      <c r="AT560" s="20">
        <f>IF(t_ExtractAll[[#This Row],[Currency]]="GBP",t_ExtractAll[[#This Row],[Claimed Amount]]*$BD$2,IF(t_ExtractAll[[#This Row],[Currency]]="USD",t_ExtractAll[[#This Row],[Claimed Amount]]*$BD$3,IF(t_ExtractAll[[#This Row],[Currency]]="MXN",t_ExtractAll[[#This Row],[Claimed Amount]]*$BD$4,t_ExtractAll[[#This Row],[Claimed Amount]])))</f>
        <v>0</v>
      </c>
      <c r="AU560" s="20">
        <f>IF(t_ExtractAll[[#This Row],[Currency2]]="GBP",t_ExtractAll[[#This Row],[Accruals Plant]]*$BD$2,IF(t_ExtractAll[[#This Row],[Currency2]]="USD",t_ExtractAll[[#This Row],[Accruals Plant]]*$BD$3,IF(t_ExtractAll[[#This Row],[Currency2]]="MXN",t_ExtractAll[[#This Row],[Accruals Plant]]*$BD$4,t_ExtractAll[[#This Row],[Accruals Plant]])))</f>
        <v>0</v>
      </c>
      <c r="AV560" s="20">
        <f>IF(t_ExtractAll[[#This Row],[IMD_Currency]]="GBP",t_ExtractAll[[#This Row],[Accruals ABII]]*$BD$2,IF(t_ExtractAll[[#This Row],[IMD_Currency]]="USD",t_ExtractAll[[#This Row],[Accruals ABII]]*$BD$3,t_ExtractAll[[#This Row],[Accruals ABII]]))</f>
        <v>0</v>
      </c>
      <c r="AW5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0" s="20">
        <f>IF(t_ExtractAll[[#This Row],[IMD_Currency]]="GBP",t_ExtractAll[[#This Row],[Amount Accepted (ABII)]]*$BD$2,IF(t_ExtractAll[[#This Row],[IMD_Currency]]="USD",t_ExtractAll[[#This Row],[Amount Accepted (ABII)]]*$BD$3,t_ExtractAll[[#This Row],[Amount Accepted (ABII)]]))</f>
        <v>0</v>
      </c>
      <c r="AY560" s="20">
        <f>IF((t_ExtractAll[[#This Row],[Amount Accepted ABII '[EUR']]]-t_ExtractAll[[#This Row],[Amount Accepted Plant '[EUR']]])&lt;0,0,t_ExtractAll[[#This Row],[Amount Accepted ABII '[EUR']]]-t_ExtractAll[[#This Row],[Amount Accepted Plant '[EUR']]])</f>
        <v>0</v>
      </c>
      <c r="AZ5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61" spans="1:52" ht="14.25" hidden="1" customHeight="1" x14ac:dyDescent="0.25">
      <c r="A561" t="s">
        <v>3089</v>
      </c>
      <c r="B561" s="16">
        <v>42527</v>
      </c>
      <c r="C561" s="16">
        <v>42584</v>
      </c>
      <c r="D561" s="16">
        <v>42585</v>
      </c>
      <c r="E561">
        <v>2016509</v>
      </c>
      <c r="F561" t="s">
        <v>64</v>
      </c>
      <c r="G561" t="s">
        <v>1318</v>
      </c>
      <c r="H561" t="s">
        <v>287</v>
      </c>
      <c r="I561" t="s">
        <v>1319</v>
      </c>
      <c r="J561" t="s">
        <v>118</v>
      </c>
      <c r="K561" t="s">
        <v>69</v>
      </c>
      <c r="L561" t="s">
        <v>70</v>
      </c>
      <c r="N561" t="s">
        <v>71</v>
      </c>
      <c r="O561" t="s">
        <v>72</v>
      </c>
      <c r="P561" t="s">
        <v>3090</v>
      </c>
      <c r="Q561">
        <v>8484843</v>
      </c>
      <c r="R561" t="s">
        <v>3091</v>
      </c>
      <c r="U561" t="s">
        <v>144</v>
      </c>
      <c r="V561" t="s">
        <v>145</v>
      </c>
      <c r="W561">
        <v>47956</v>
      </c>
      <c r="X561" t="s">
        <v>1065</v>
      </c>
      <c r="Z561">
        <v>105.6</v>
      </c>
      <c r="AB561" t="s">
        <v>79</v>
      </c>
      <c r="AC561" t="s">
        <v>80</v>
      </c>
      <c r="AD561" t="s">
        <v>3092</v>
      </c>
      <c r="AE561" s="3"/>
      <c r="AF561" s="3"/>
      <c r="AG561">
        <v>374.94</v>
      </c>
      <c r="AH561" t="s">
        <v>82</v>
      </c>
      <c r="AI561" s="18">
        <v>0</v>
      </c>
      <c r="AJ561">
        <v>374.94</v>
      </c>
      <c r="AK561">
        <v>374.94</v>
      </c>
      <c r="AL561">
        <v>374.94</v>
      </c>
      <c r="AM561" s="19" t="s">
        <v>82</v>
      </c>
      <c r="AN561">
        <v>0</v>
      </c>
      <c r="AO561">
        <v>0</v>
      </c>
      <c r="AP561">
        <v>0</v>
      </c>
      <c r="AQ561">
        <v>0</v>
      </c>
      <c r="AR561" s="19" t="s">
        <v>82</v>
      </c>
      <c r="AS561">
        <v>374.94</v>
      </c>
      <c r="AT561" s="20">
        <f>IF(t_ExtractAll[[#This Row],[Currency]]="GBP",t_ExtractAll[[#This Row],[Claimed Amount]]*$BD$2,IF(t_ExtractAll[[#This Row],[Currency]]="USD",t_ExtractAll[[#This Row],[Claimed Amount]]*$BD$3,IF(t_ExtractAll[[#This Row],[Currency]]="MXN",t_ExtractAll[[#This Row],[Claimed Amount]]*$BD$4,t_ExtractAll[[#This Row],[Claimed Amount]])))</f>
        <v>374.94</v>
      </c>
      <c r="AU561" s="20">
        <f>IF(t_ExtractAll[[#This Row],[Currency2]]="GBP",t_ExtractAll[[#This Row],[Accruals Plant]]*$BD$2,IF(t_ExtractAll[[#This Row],[Currency2]]="USD",t_ExtractAll[[#This Row],[Accruals Plant]]*$BD$3,IF(t_ExtractAll[[#This Row],[Currency2]]="MXN",t_ExtractAll[[#This Row],[Accruals Plant]]*$BD$4,t_ExtractAll[[#This Row],[Accruals Plant]])))</f>
        <v>0</v>
      </c>
      <c r="AV561" s="20">
        <f>IF(t_ExtractAll[[#This Row],[IMD_Currency]]="GBP",t_ExtractAll[[#This Row],[Accruals ABII]]*$BD$2,IF(t_ExtractAll[[#This Row],[IMD_Currency]]="USD",t_ExtractAll[[#This Row],[Accruals ABII]]*$BD$3,t_ExtractAll[[#This Row],[Accruals ABII]]))</f>
        <v>374.94</v>
      </c>
      <c r="AW5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1" s="20">
        <f>IF(t_ExtractAll[[#This Row],[IMD_Currency]]="GBP",t_ExtractAll[[#This Row],[Amount Accepted (ABII)]]*$BD$2,IF(t_ExtractAll[[#This Row],[IMD_Currency]]="USD",t_ExtractAll[[#This Row],[Amount Accepted (ABII)]]*$BD$3,t_ExtractAll[[#This Row],[Amount Accepted (ABII)]]))</f>
        <v>374.94</v>
      </c>
      <c r="AY561" s="20">
        <f>IF((t_ExtractAll[[#This Row],[Amount Accepted ABII '[EUR']]]-t_ExtractAll[[#This Row],[Amount Accepted Plant '[EUR']]])&lt;0,0,t_ExtractAll[[#This Row],[Amount Accepted ABII '[EUR']]]-t_ExtractAll[[#This Row],[Amount Accepted Plant '[EUR']]])</f>
        <v>374.94</v>
      </c>
      <c r="AZ5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62" spans="1:52" ht="14.25" hidden="1" customHeight="1" x14ac:dyDescent="0.25">
      <c r="A562" t="s">
        <v>3093</v>
      </c>
      <c r="B562" s="16">
        <v>42527</v>
      </c>
      <c r="C562" s="16">
        <v>42545</v>
      </c>
      <c r="D562" s="16">
        <v>42545</v>
      </c>
      <c r="E562">
        <v>2016510</v>
      </c>
      <c r="F562" t="s">
        <v>64</v>
      </c>
      <c r="G562" t="s">
        <v>1318</v>
      </c>
      <c r="H562" t="s">
        <v>287</v>
      </c>
      <c r="I562" t="s">
        <v>1319</v>
      </c>
      <c r="J562" t="s">
        <v>118</v>
      </c>
      <c r="K562" t="s">
        <v>69</v>
      </c>
      <c r="L562" t="s">
        <v>70</v>
      </c>
      <c r="N562" t="s">
        <v>71</v>
      </c>
      <c r="O562" t="s">
        <v>361</v>
      </c>
      <c r="P562" s="3" t="s">
        <v>3094</v>
      </c>
      <c r="Q562">
        <v>8442623</v>
      </c>
      <c r="R562" t="s">
        <v>3095</v>
      </c>
      <c r="U562" t="s">
        <v>144</v>
      </c>
      <c r="V562" t="s">
        <v>145</v>
      </c>
      <c r="Y562" t="s">
        <v>3096</v>
      </c>
      <c r="Z562">
        <v>5.04</v>
      </c>
      <c r="AB562" t="s">
        <v>79</v>
      </c>
      <c r="AC562" t="s">
        <v>80</v>
      </c>
      <c r="AD562" t="s">
        <v>3097</v>
      </c>
      <c r="AE562" s="3"/>
      <c r="AF562" s="3"/>
      <c r="AG562">
        <v>0</v>
      </c>
      <c r="AH562" t="s">
        <v>82</v>
      </c>
      <c r="AI562" s="18">
        <v>0</v>
      </c>
      <c r="AJ562">
        <v>0</v>
      </c>
      <c r="AK562">
        <v>0</v>
      </c>
      <c r="AL562">
        <v>0</v>
      </c>
      <c r="AM562" s="19" t="s">
        <v>82</v>
      </c>
      <c r="AN562">
        <v>0</v>
      </c>
      <c r="AO562">
        <v>0</v>
      </c>
      <c r="AP562">
        <v>0</v>
      </c>
      <c r="AQ562">
        <v>0</v>
      </c>
      <c r="AR562" s="19" t="s">
        <v>82</v>
      </c>
      <c r="AS562">
        <v>0</v>
      </c>
      <c r="AT562" s="20">
        <f>IF(t_ExtractAll[[#This Row],[Currency]]="GBP",t_ExtractAll[[#This Row],[Claimed Amount]]*$BD$2,IF(t_ExtractAll[[#This Row],[Currency]]="USD",t_ExtractAll[[#This Row],[Claimed Amount]]*$BD$3,IF(t_ExtractAll[[#This Row],[Currency]]="MXN",t_ExtractAll[[#This Row],[Claimed Amount]]*$BD$4,t_ExtractAll[[#This Row],[Claimed Amount]])))</f>
        <v>0</v>
      </c>
      <c r="AU562" s="20">
        <f>IF(t_ExtractAll[[#This Row],[Currency2]]="GBP",t_ExtractAll[[#This Row],[Accruals Plant]]*$BD$2,IF(t_ExtractAll[[#This Row],[Currency2]]="USD",t_ExtractAll[[#This Row],[Accruals Plant]]*$BD$3,IF(t_ExtractAll[[#This Row],[Currency2]]="MXN",t_ExtractAll[[#This Row],[Accruals Plant]]*$BD$4,t_ExtractAll[[#This Row],[Accruals Plant]])))</f>
        <v>0</v>
      </c>
      <c r="AV562" s="20">
        <f>IF(t_ExtractAll[[#This Row],[IMD_Currency]]="GBP",t_ExtractAll[[#This Row],[Accruals ABII]]*$BD$2,IF(t_ExtractAll[[#This Row],[IMD_Currency]]="USD",t_ExtractAll[[#This Row],[Accruals ABII]]*$BD$3,t_ExtractAll[[#This Row],[Accruals ABII]]))</f>
        <v>0</v>
      </c>
      <c r="AW5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2" s="20">
        <f>IF(t_ExtractAll[[#This Row],[IMD_Currency]]="GBP",t_ExtractAll[[#This Row],[Amount Accepted (ABII)]]*$BD$2,IF(t_ExtractAll[[#This Row],[IMD_Currency]]="USD",t_ExtractAll[[#This Row],[Amount Accepted (ABII)]]*$BD$3,t_ExtractAll[[#This Row],[Amount Accepted (ABII)]]))</f>
        <v>0</v>
      </c>
      <c r="AY562" s="20">
        <f>IF((t_ExtractAll[[#This Row],[Amount Accepted ABII '[EUR']]]-t_ExtractAll[[#This Row],[Amount Accepted Plant '[EUR']]])&lt;0,0,t_ExtractAll[[#This Row],[Amount Accepted ABII '[EUR']]]-t_ExtractAll[[#This Row],[Amount Accepted Plant '[EUR']]])</f>
        <v>0</v>
      </c>
      <c r="AZ5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63" spans="1:52" ht="14.25" hidden="1" customHeight="1" x14ac:dyDescent="0.25">
      <c r="A563" t="s">
        <v>3067</v>
      </c>
      <c r="B563" s="16">
        <v>42530</v>
      </c>
      <c r="C563" s="16">
        <v>42754</v>
      </c>
      <c r="D563" s="16">
        <v>42754</v>
      </c>
      <c r="E563">
        <v>2016513</v>
      </c>
      <c r="F563" t="s">
        <v>64</v>
      </c>
      <c r="G563" t="s">
        <v>1858</v>
      </c>
      <c r="H563" t="s">
        <v>86</v>
      </c>
      <c r="I563" t="s">
        <v>76</v>
      </c>
      <c r="J563" t="s">
        <v>68</v>
      </c>
      <c r="K563" t="s">
        <v>69</v>
      </c>
      <c r="L563" t="s">
        <v>119</v>
      </c>
      <c r="N563" t="s">
        <v>90</v>
      </c>
      <c r="O563" t="s">
        <v>91</v>
      </c>
      <c r="P563" t="s">
        <v>3068</v>
      </c>
      <c r="Q563">
        <v>8401773</v>
      </c>
      <c r="R563" t="s">
        <v>3069</v>
      </c>
      <c r="S563">
        <v>80362642</v>
      </c>
      <c r="U563" t="s">
        <v>124</v>
      </c>
      <c r="V563" t="s">
        <v>117</v>
      </c>
      <c r="W563">
        <v>53987</v>
      </c>
      <c r="X563" t="s">
        <v>3098</v>
      </c>
      <c r="Y563">
        <v>19740</v>
      </c>
      <c r="Z563">
        <v>2240.8847999999998</v>
      </c>
      <c r="AB563" t="s">
        <v>97</v>
      </c>
      <c r="AC563" t="s">
        <v>98</v>
      </c>
      <c r="AE563" s="3"/>
      <c r="AF563" s="3"/>
      <c r="AG563">
        <v>832751.32</v>
      </c>
      <c r="AH563" t="s">
        <v>100</v>
      </c>
      <c r="AI563" s="18">
        <v>0</v>
      </c>
      <c r="AJ563">
        <v>0</v>
      </c>
      <c r="AK563">
        <v>0</v>
      </c>
      <c r="AL563">
        <v>0</v>
      </c>
      <c r="AM563" s="19" t="s">
        <v>82</v>
      </c>
      <c r="AN563">
        <v>0</v>
      </c>
      <c r="AO563">
        <v>0</v>
      </c>
      <c r="AP563">
        <v>0</v>
      </c>
      <c r="AQ563">
        <v>0</v>
      </c>
      <c r="AR563" s="19" t="s">
        <v>82</v>
      </c>
      <c r="AS563">
        <v>0</v>
      </c>
      <c r="AT563" s="20">
        <f>IF(t_ExtractAll[[#This Row],[Currency]]="GBP",t_ExtractAll[[#This Row],[Claimed Amount]]*$BD$2,IF(t_ExtractAll[[#This Row],[Currency]]="USD",t_ExtractAll[[#This Row],[Claimed Amount]]*$BD$3,IF(t_ExtractAll[[#This Row],[Currency]]="MXN",t_ExtractAll[[#This Row],[Claimed Amount]]*$BD$4,t_ExtractAll[[#This Row],[Claimed Amount]])))</f>
        <v>761884.18266799999</v>
      </c>
      <c r="AU563" s="20">
        <f>IF(t_ExtractAll[[#This Row],[Currency2]]="GBP",t_ExtractAll[[#This Row],[Accruals Plant]]*$BD$2,IF(t_ExtractAll[[#This Row],[Currency2]]="USD",t_ExtractAll[[#This Row],[Accruals Plant]]*$BD$3,IF(t_ExtractAll[[#This Row],[Currency2]]="MXN",t_ExtractAll[[#This Row],[Accruals Plant]]*$BD$4,t_ExtractAll[[#This Row],[Accruals Plant]])))</f>
        <v>0</v>
      </c>
      <c r="AV563" s="20">
        <f>IF(t_ExtractAll[[#This Row],[IMD_Currency]]="GBP",t_ExtractAll[[#This Row],[Accruals ABII]]*$BD$2,IF(t_ExtractAll[[#This Row],[IMD_Currency]]="USD",t_ExtractAll[[#This Row],[Accruals ABII]]*$BD$3,t_ExtractAll[[#This Row],[Accruals ABII]]))</f>
        <v>0</v>
      </c>
      <c r="AW5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3" s="20">
        <f>IF(t_ExtractAll[[#This Row],[IMD_Currency]]="GBP",t_ExtractAll[[#This Row],[Amount Accepted (ABII)]]*$BD$2,IF(t_ExtractAll[[#This Row],[IMD_Currency]]="USD",t_ExtractAll[[#This Row],[Amount Accepted (ABII)]]*$BD$3,t_ExtractAll[[#This Row],[Amount Accepted (ABII)]]))</f>
        <v>0</v>
      </c>
      <c r="AY563" s="20">
        <f>IF((t_ExtractAll[[#This Row],[Amount Accepted ABII '[EUR']]]-t_ExtractAll[[#This Row],[Amount Accepted Plant '[EUR']]])&lt;0,0,t_ExtractAll[[#This Row],[Amount Accepted ABII '[EUR']]]-t_ExtractAll[[#This Row],[Amount Accepted Plant '[EUR']]])</f>
        <v>0</v>
      </c>
      <c r="AZ563"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564" spans="1:52" ht="14.25" hidden="1" customHeight="1" x14ac:dyDescent="0.25">
      <c r="A564" t="s">
        <v>3067</v>
      </c>
      <c r="B564" s="16">
        <v>42530</v>
      </c>
      <c r="C564" s="16">
        <v>42754</v>
      </c>
      <c r="D564" s="16">
        <v>42754</v>
      </c>
      <c r="E564">
        <v>2016513</v>
      </c>
      <c r="F564" t="s">
        <v>64</v>
      </c>
      <c r="G564" t="s">
        <v>1858</v>
      </c>
      <c r="H564" t="s">
        <v>86</v>
      </c>
      <c r="I564" t="s">
        <v>76</v>
      </c>
      <c r="J564" t="s">
        <v>68</v>
      </c>
      <c r="K564" t="s">
        <v>69</v>
      </c>
      <c r="L564" t="s">
        <v>119</v>
      </c>
      <c r="N564" t="s">
        <v>90</v>
      </c>
      <c r="O564" t="s">
        <v>91</v>
      </c>
      <c r="P564" t="s">
        <v>3068</v>
      </c>
      <c r="Q564">
        <v>8401773</v>
      </c>
      <c r="R564" t="s">
        <v>3069</v>
      </c>
      <c r="S564">
        <v>80362642</v>
      </c>
      <c r="U564" t="s">
        <v>124</v>
      </c>
      <c r="V564" t="s">
        <v>117</v>
      </c>
      <c r="W564">
        <v>53998</v>
      </c>
      <c r="X564" t="s">
        <v>1861</v>
      </c>
      <c r="Y564">
        <v>29289</v>
      </c>
      <c r="Z564">
        <v>3324.8872799999999</v>
      </c>
      <c r="AB564" t="s">
        <v>97</v>
      </c>
      <c r="AC564" t="s">
        <v>98</v>
      </c>
      <c r="AE564" s="3"/>
      <c r="AF564" s="3"/>
      <c r="AG564">
        <v>832751.32</v>
      </c>
      <c r="AH564" t="s">
        <v>100</v>
      </c>
      <c r="AI564" s="18">
        <v>0</v>
      </c>
      <c r="AJ564">
        <v>0</v>
      </c>
      <c r="AK564">
        <v>0</v>
      </c>
      <c r="AL564">
        <v>0</v>
      </c>
      <c r="AM564" s="19" t="s">
        <v>82</v>
      </c>
      <c r="AN564">
        <v>0</v>
      </c>
      <c r="AO564">
        <v>0</v>
      </c>
      <c r="AP564">
        <v>0</v>
      </c>
      <c r="AQ564">
        <v>0</v>
      </c>
      <c r="AR564" s="19" t="s">
        <v>82</v>
      </c>
      <c r="AS564">
        <v>0</v>
      </c>
      <c r="AT564" s="20">
        <f>IF(t_ExtractAll[[#This Row],[Currency]]="GBP",t_ExtractAll[[#This Row],[Claimed Amount]]*$BD$2,IF(t_ExtractAll[[#This Row],[Currency]]="USD",t_ExtractAll[[#This Row],[Claimed Amount]]*$BD$3,IF(t_ExtractAll[[#This Row],[Currency]]="MXN",t_ExtractAll[[#This Row],[Claimed Amount]]*$BD$4,t_ExtractAll[[#This Row],[Claimed Amount]])))</f>
        <v>761884.18266799999</v>
      </c>
      <c r="AU564" s="20">
        <f>IF(t_ExtractAll[[#This Row],[Currency2]]="GBP",t_ExtractAll[[#This Row],[Accruals Plant]]*$BD$2,IF(t_ExtractAll[[#This Row],[Currency2]]="USD",t_ExtractAll[[#This Row],[Accruals Plant]]*$BD$3,IF(t_ExtractAll[[#This Row],[Currency2]]="MXN",t_ExtractAll[[#This Row],[Accruals Plant]]*$BD$4,t_ExtractAll[[#This Row],[Accruals Plant]])))</f>
        <v>0</v>
      </c>
      <c r="AV564" s="20">
        <f>IF(t_ExtractAll[[#This Row],[IMD_Currency]]="GBP",t_ExtractAll[[#This Row],[Accruals ABII]]*$BD$2,IF(t_ExtractAll[[#This Row],[IMD_Currency]]="USD",t_ExtractAll[[#This Row],[Accruals ABII]]*$BD$3,t_ExtractAll[[#This Row],[Accruals ABII]]))</f>
        <v>0</v>
      </c>
      <c r="AW5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4" s="20">
        <f>IF(t_ExtractAll[[#This Row],[IMD_Currency]]="GBP",t_ExtractAll[[#This Row],[Amount Accepted (ABII)]]*$BD$2,IF(t_ExtractAll[[#This Row],[IMD_Currency]]="USD",t_ExtractAll[[#This Row],[Amount Accepted (ABII)]]*$BD$3,t_ExtractAll[[#This Row],[Amount Accepted (ABII)]]))</f>
        <v>0</v>
      </c>
      <c r="AY564" s="20">
        <f>IF((t_ExtractAll[[#This Row],[Amount Accepted ABII '[EUR']]]-t_ExtractAll[[#This Row],[Amount Accepted Plant '[EUR']]])&lt;0,0,t_ExtractAll[[#This Row],[Amount Accepted ABII '[EUR']]]-t_ExtractAll[[#This Row],[Amount Accepted Plant '[EUR']]])</f>
        <v>0</v>
      </c>
      <c r="AZ564"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565" spans="1:52" ht="14.25" hidden="1" customHeight="1" x14ac:dyDescent="0.25">
      <c r="A565" t="s">
        <v>3099</v>
      </c>
      <c r="B565" s="16">
        <v>42527</v>
      </c>
      <c r="C565" s="16">
        <v>42621</v>
      </c>
      <c r="D565" s="16">
        <v>42621</v>
      </c>
      <c r="E565">
        <v>2016516</v>
      </c>
      <c r="F565" t="s">
        <v>64</v>
      </c>
      <c r="G565" t="s">
        <v>65</v>
      </c>
      <c r="H565" t="s">
        <v>86</v>
      </c>
      <c r="I565" t="s">
        <v>67</v>
      </c>
      <c r="J565" t="s">
        <v>68</v>
      </c>
      <c r="K565" t="s">
        <v>88</v>
      </c>
      <c r="L565" t="s">
        <v>139</v>
      </c>
      <c r="N565" t="s">
        <v>90</v>
      </c>
      <c r="O565" t="s">
        <v>131</v>
      </c>
      <c r="P565" t="s">
        <v>3100</v>
      </c>
      <c r="Q565">
        <v>8385066</v>
      </c>
      <c r="R565" t="s">
        <v>3101</v>
      </c>
      <c r="S565">
        <v>80375128</v>
      </c>
      <c r="T565" t="s">
        <v>3102</v>
      </c>
      <c r="U565" t="s">
        <v>1197</v>
      </c>
      <c r="V565" t="s">
        <v>145</v>
      </c>
      <c r="W565">
        <v>19971</v>
      </c>
      <c r="X565" t="s">
        <v>1198</v>
      </c>
      <c r="Z565">
        <v>122.69</v>
      </c>
      <c r="AB565" t="s">
        <v>97</v>
      </c>
      <c r="AC565" t="s">
        <v>98</v>
      </c>
      <c r="AD565" s="3" t="s">
        <v>3103</v>
      </c>
      <c r="AE565" s="3"/>
      <c r="AF565" s="3"/>
      <c r="AG565">
        <v>0</v>
      </c>
      <c r="AH565" t="s">
        <v>82</v>
      </c>
      <c r="AI565" s="18">
        <v>0</v>
      </c>
      <c r="AJ565">
        <v>0</v>
      </c>
      <c r="AK565">
        <v>0</v>
      </c>
      <c r="AM565" s="19" t="s">
        <v>82</v>
      </c>
      <c r="AN565">
        <v>0</v>
      </c>
      <c r="AO565">
        <v>0</v>
      </c>
      <c r="AP565">
        <v>0</v>
      </c>
      <c r="AR565" s="19" t="s">
        <v>82</v>
      </c>
      <c r="AS565">
        <v>0</v>
      </c>
      <c r="AT565" s="20">
        <f>IF(t_ExtractAll[[#This Row],[Currency]]="GBP",t_ExtractAll[[#This Row],[Claimed Amount]]*$BD$2,IF(t_ExtractAll[[#This Row],[Currency]]="USD",t_ExtractAll[[#This Row],[Claimed Amount]]*$BD$3,IF(t_ExtractAll[[#This Row],[Currency]]="MXN",t_ExtractAll[[#This Row],[Claimed Amount]]*$BD$4,t_ExtractAll[[#This Row],[Claimed Amount]])))</f>
        <v>0</v>
      </c>
      <c r="AU565" s="20">
        <f>IF(t_ExtractAll[[#This Row],[Currency2]]="GBP",t_ExtractAll[[#This Row],[Accruals Plant]]*$BD$2,IF(t_ExtractAll[[#This Row],[Currency2]]="USD",t_ExtractAll[[#This Row],[Accruals Plant]]*$BD$3,IF(t_ExtractAll[[#This Row],[Currency2]]="MXN",t_ExtractAll[[#This Row],[Accruals Plant]]*$BD$4,t_ExtractAll[[#This Row],[Accruals Plant]])))</f>
        <v>0</v>
      </c>
      <c r="AV565" s="20">
        <f>IF(t_ExtractAll[[#This Row],[IMD_Currency]]="GBP",t_ExtractAll[[#This Row],[Accruals ABII]]*$BD$2,IF(t_ExtractAll[[#This Row],[IMD_Currency]]="USD",t_ExtractAll[[#This Row],[Accruals ABII]]*$BD$3,t_ExtractAll[[#This Row],[Accruals ABII]]))</f>
        <v>0</v>
      </c>
      <c r="AW5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5" s="20">
        <f>IF(t_ExtractAll[[#This Row],[IMD_Currency]]="GBP",t_ExtractAll[[#This Row],[Amount Accepted (ABII)]]*$BD$2,IF(t_ExtractAll[[#This Row],[IMD_Currency]]="USD",t_ExtractAll[[#This Row],[Amount Accepted (ABII)]]*$BD$3,t_ExtractAll[[#This Row],[Amount Accepted (ABII)]]))</f>
        <v>0</v>
      </c>
      <c r="AY565" s="20">
        <f>IF((t_ExtractAll[[#This Row],[Amount Accepted ABII '[EUR']]]-t_ExtractAll[[#This Row],[Amount Accepted Plant '[EUR']]])&lt;0,0,t_ExtractAll[[#This Row],[Amount Accepted ABII '[EUR']]]-t_ExtractAll[[#This Row],[Amount Accepted Plant '[EUR']]])</f>
        <v>0</v>
      </c>
      <c r="AZ5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66" spans="1:52" ht="14.25" hidden="1" customHeight="1" x14ac:dyDescent="0.25">
      <c r="A566" t="s">
        <v>3099</v>
      </c>
      <c r="B566" s="16">
        <v>42527</v>
      </c>
      <c r="C566" s="16">
        <v>42621</v>
      </c>
      <c r="D566" s="16">
        <v>42621</v>
      </c>
      <c r="E566">
        <v>2016516</v>
      </c>
      <c r="F566" t="s">
        <v>64</v>
      </c>
      <c r="G566" t="s">
        <v>65</v>
      </c>
      <c r="H566" t="s">
        <v>86</v>
      </c>
      <c r="I566" t="s">
        <v>67</v>
      </c>
      <c r="J566" t="s">
        <v>68</v>
      </c>
      <c r="K566" t="s">
        <v>88</v>
      </c>
      <c r="L566" t="s">
        <v>139</v>
      </c>
      <c r="N566" t="s">
        <v>90</v>
      </c>
      <c r="O566" t="s">
        <v>131</v>
      </c>
      <c r="P566" t="s">
        <v>3100</v>
      </c>
      <c r="Q566">
        <v>8385066</v>
      </c>
      <c r="R566" t="s">
        <v>3101</v>
      </c>
      <c r="S566">
        <v>80375128</v>
      </c>
      <c r="T566" t="s">
        <v>3102</v>
      </c>
      <c r="U566" t="s">
        <v>144</v>
      </c>
      <c r="V566" t="s">
        <v>145</v>
      </c>
      <c r="Z566">
        <v>0</v>
      </c>
      <c r="AB566" t="s">
        <v>97</v>
      </c>
      <c r="AC566" t="s">
        <v>98</v>
      </c>
      <c r="AE566" s="3"/>
      <c r="AF566" s="3"/>
      <c r="AG566">
        <v>0</v>
      </c>
      <c r="AH566" t="s">
        <v>82</v>
      </c>
      <c r="AI566" s="18">
        <v>0</v>
      </c>
      <c r="AJ566">
        <v>0</v>
      </c>
      <c r="AK566">
        <v>0</v>
      </c>
      <c r="AM566" s="19" t="s">
        <v>82</v>
      </c>
      <c r="AN566">
        <v>0</v>
      </c>
      <c r="AO566">
        <v>0</v>
      </c>
      <c r="AP566">
        <v>0</v>
      </c>
      <c r="AR566" s="19" t="s">
        <v>82</v>
      </c>
      <c r="AS566">
        <v>0</v>
      </c>
      <c r="AT566" s="20">
        <f>IF(t_ExtractAll[[#This Row],[Currency]]="GBP",t_ExtractAll[[#This Row],[Claimed Amount]]*$BD$2,IF(t_ExtractAll[[#This Row],[Currency]]="USD",t_ExtractAll[[#This Row],[Claimed Amount]]*$BD$3,IF(t_ExtractAll[[#This Row],[Currency]]="MXN",t_ExtractAll[[#This Row],[Claimed Amount]]*$BD$4,t_ExtractAll[[#This Row],[Claimed Amount]])))</f>
        <v>0</v>
      </c>
      <c r="AU566" s="20">
        <f>IF(t_ExtractAll[[#This Row],[Currency2]]="GBP",t_ExtractAll[[#This Row],[Accruals Plant]]*$BD$2,IF(t_ExtractAll[[#This Row],[Currency2]]="USD",t_ExtractAll[[#This Row],[Accruals Plant]]*$BD$3,IF(t_ExtractAll[[#This Row],[Currency2]]="MXN",t_ExtractAll[[#This Row],[Accruals Plant]]*$BD$4,t_ExtractAll[[#This Row],[Accruals Plant]])))</f>
        <v>0</v>
      </c>
      <c r="AV566" s="20">
        <f>IF(t_ExtractAll[[#This Row],[IMD_Currency]]="GBP",t_ExtractAll[[#This Row],[Accruals ABII]]*$BD$2,IF(t_ExtractAll[[#This Row],[IMD_Currency]]="USD",t_ExtractAll[[#This Row],[Accruals ABII]]*$BD$3,t_ExtractAll[[#This Row],[Accruals ABII]]))</f>
        <v>0</v>
      </c>
      <c r="AW5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6" s="20">
        <f>IF(t_ExtractAll[[#This Row],[IMD_Currency]]="GBP",t_ExtractAll[[#This Row],[Amount Accepted (ABII)]]*$BD$2,IF(t_ExtractAll[[#This Row],[IMD_Currency]]="USD",t_ExtractAll[[#This Row],[Amount Accepted (ABII)]]*$BD$3,t_ExtractAll[[#This Row],[Amount Accepted (ABII)]]))</f>
        <v>0</v>
      </c>
      <c r="AY566" s="20">
        <f>IF((t_ExtractAll[[#This Row],[Amount Accepted ABII '[EUR']]]-t_ExtractAll[[#This Row],[Amount Accepted Plant '[EUR']]])&lt;0,0,t_ExtractAll[[#This Row],[Amount Accepted ABII '[EUR']]]-t_ExtractAll[[#This Row],[Amount Accepted Plant '[EUR']]])</f>
        <v>0</v>
      </c>
      <c r="AZ5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67" spans="1:52" ht="14.25" hidden="1" customHeight="1" x14ac:dyDescent="0.25">
      <c r="A567" t="s">
        <v>3104</v>
      </c>
      <c r="B567" s="16">
        <v>42522</v>
      </c>
      <c r="C567" s="16">
        <v>42661</v>
      </c>
      <c r="D567" s="16">
        <v>42661</v>
      </c>
      <c r="E567">
        <v>2016501</v>
      </c>
      <c r="F567" t="s">
        <v>64</v>
      </c>
      <c r="G567" t="s">
        <v>415</v>
      </c>
      <c r="H567" t="s">
        <v>287</v>
      </c>
      <c r="I567" t="s">
        <v>375</v>
      </c>
      <c r="J567" t="s">
        <v>118</v>
      </c>
      <c r="K567" t="s">
        <v>88</v>
      </c>
      <c r="L567" t="s">
        <v>609</v>
      </c>
      <c r="N567" t="s">
        <v>90</v>
      </c>
      <c r="O567" t="s">
        <v>121</v>
      </c>
      <c r="Q567">
        <v>8565346</v>
      </c>
      <c r="R567" t="s">
        <v>3105</v>
      </c>
      <c r="S567">
        <v>80393882</v>
      </c>
      <c r="T567" t="s">
        <v>3106</v>
      </c>
      <c r="U567" t="s">
        <v>182</v>
      </c>
      <c r="V567" t="s">
        <v>145</v>
      </c>
      <c r="W567">
        <v>48710</v>
      </c>
      <c r="X567" t="s">
        <v>378</v>
      </c>
      <c r="Y567" t="s">
        <v>1648</v>
      </c>
      <c r="Z567">
        <v>1.5840000000000001</v>
      </c>
      <c r="AB567" t="s">
        <v>79</v>
      </c>
      <c r="AC567" t="s">
        <v>127</v>
      </c>
      <c r="AD567" t="s">
        <v>3107</v>
      </c>
      <c r="AE567" s="3"/>
      <c r="AF567" s="3"/>
      <c r="AG567">
        <v>144</v>
      </c>
      <c r="AH567" t="s">
        <v>82</v>
      </c>
      <c r="AI567" s="18">
        <v>30.776</v>
      </c>
      <c r="AJ567">
        <v>0</v>
      </c>
      <c r="AK567">
        <v>30.776</v>
      </c>
      <c r="AM567" s="19" t="s">
        <v>82</v>
      </c>
      <c r="AN567">
        <v>113.224</v>
      </c>
      <c r="AO567">
        <v>0</v>
      </c>
      <c r="AP567">
        <v>113.224</v>
      </c>
      <c r="AR567" s="19" t="s">
        <v>82</v>
      </c>
      <c r="AS567">
        <v>0</v>
      </c>
      <c r="AT567" s="20">
        <f>IF(t_ExtractAll[[#This Row],[Currency]]="GBP",t_ExtractAll[[#This Row],[Claimed Amount]]*$BD$2,IF(t_ExtractAll[[#This Row],[Currency]]="USD",t_ExtractAll[[#This Row],[Claimed Amount]]*$BD$3,IF(t_ExtractAll[[#This Row],[Currency]]="MXN",t_ExtractAll[[#This Row],[Claimed Amount]]*$BD$4,t_ExtractAll[[#This Row],[Claimed Amount]])))</f>
        <v>144</v>
      </c>
      <c r="AU567" s="20">
        <f>IF(t_ExtractAll[[#This Row],[Currency2]]="GBP",t_ExtractAll[[#This Row],[Accruals Plant]]*$BD$2,IF(t_ExtractAll[[#This Row],[Currency2]]="USD",t_ExtractAll[[#This Row],[Accruals Plant]]*$BD$3,IF(t_ExtractAll[[#This Row],[Currency2]]="MXN",t_ExtractAll[[#This Row],[Accruals Plant]]*$BD$4,t_ExtractAll[[#This Row],[Accruals Plant]])))</f>
        <v>113.224</v>
      </c>
      <c r="AV567" s="20">
        <f>IF(t_ExtractAll[[#This Row],[IMD_Currency]]="GBP",t_ExtractAll[[#This Row],[Accruals ABII]]*$BD$2,IF(t_ExtractAll[[#This Row],[IMD_Currency]]="USD",t_ExtractAll[[#This Row],[Accruals ABII]]*$BD$3,t_ExtractAll[[#This Row],[Accruals ABII]]))</f>
        <v>30.776</v>
      </c>
      <c r="AW5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7" s="20">
        <f>IF(t_ExtractAll[[#This Row],[IMD_Currency]]="GBP",t_ExtractAll[[#This Row],[Amount Accepted (ABII)]]*$BD$2,IF(t_ExtractAll[[#This Row],[IMD_Currency]]="USD",t_ExtractAll[[#This Row],[Amount Accepted (ABII)]]*$BD$3,t_ExtractAll[[#This Row],[Amount Accepted (ABII)]]))</f>
        <v>0</v>
      </c>
      <c r="AY567" s="20">
        <f>IF((t_ExtractAll[[#This Row],[Amount Accepted ABII '[EUR']]]-t_ExtractAll[[#This Row],[Amount Accepted Plant '[EUR']]])&lt;0,0,t_ExtractAll[[#This Row],[Amount Accepted ABII '[EUR']]]-t_ExtractAll[[#This Row],[Amount Accepted Plant '[EUR']]])</f>
        <v>0</v>
      </c>
      <c r="AZ5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68" spans="1:52" ht="14.25" hidden="1" customHeight="1" x14ac:dyDescent="0.25">
      <c r="A568" t="s">
        <v>3108</v>
      </c>
      <c r="B568" s="16">
        <v>42537</v>
      </c>
      <c r="C568" s="16">
        <v>42564</v>
      </c>
      <c r="D568" s="16">
        <v>42564</v>
      </c>
      <c r="E568">
        <v>2016548</v>
      </c>
      <c r="F568" t="s">
        <v>64</v>
      </c>
      <c r="G568" t="s">
        <v>318</v>
      </c>
      <c r="H568" t="s">
        <v>86</v>
      </c>
      <c r="I568" t="s">
        <v>319</v>
      </c>
      <c r="J568" t="s">
        <v>68</v>
      </c>
      <c r="K568" t="s">
        <v>88</v>
      </c>
      <c r="L568" t="s">
        <v>3109</v>
      </c>
      <c r="N568" t="s">
        <v>90</v>
      </c>
      <c r="O568" t="s">
        <v>121</v>
      </c>
      <c r="P568" s="3" t="s">
        <v>3110</v>
      </c>
      <c r="Q568">
        <v>8667985</v>
      </c>
      <c r="R568" t="s">
        <v>3111</v>
      </c>
      <c r="S568">
        <v>80394986</v>
      </c>
      <c r="T568" t="s">
        <v>3112</v>
      </c>
      <c r="U568" t="s">
        <v>593</v>
      </c>
      <c r="V568" t="s">
        <v>117</v>
      </c>
      <c r="W568">
        <v>44791</v>
      </c>
      <c r="X568" t="s">
        <v>3113</v>
      </c>
      <c r="Y568" t="s">
        <v>3114</v>
      </c>
      <c r="Z568">
        <v>17.315999999999999</v>
      </c>
      <c r="AB568" t="s">
        <v>79</v>
      </c>
      <c r="AC568" t="s">
        <v>127</v>
      </c>
      <c r="AD568" t="s">
        <v>3115</v>
      </c>
      <c r="AE568" s="3"/>
      <c r="AF568" s="3"/>
      <c r="AG568">
        <v>1012.44</v>
      </c>
      <c r="AH568" t="s">
        <v>100</v>
      </c>
      <c r="AI568" s="18">
        <v>0</v>
      </c>
      <c r="AJ568">
        <v>0</v>
      </c>
      <c r="AK568">
        <v>0</v>
      </c>
      <c r="AM568" s="19" t="s">
        <v>82</v>
      </c>
      <c r="AN568">
        <v>1012.44</v>
      </c>
      <c r="AO568">
        <v>0</v>
      </c>
      <c r="AP568">
        <v>1012.44</v>
      </c>
      <c r="AR568" s="19" t="s">
        <v>100</v>
      </c>
      <c r="AS568">
        <v>0</v>
      </c>
      <c r="AT568" s="20">
        <f>IF(t_ExtractAll[[#This Row],[Currency]]="GBP",t_ExtractAll[[#This Row],[Claimed Amount]]*$BD$2,IF(t_ExtractAll[[#This Row],[Currency]]="USD",t_ExtractAll[[#This Row],[Claimed Amount]]*$BD$3,IF(t_ExtractAll[[#This Row],[Currency]]="MXN",t_ExtractAll[[#This Row],[Claimed Amount]]*$BD$4,t_ExtractAll[[#This Row],[Claimed Amount]])))</f>
        <v>926.28135600000007</v>
      </c>
      <c r="AU568" s="20">
        <f>IF(t_ExtractAll[[#This Row],[Currency2]]="GBP",t_ExtractAll[[#This Row],[Accruals Plant]]*$BD$2,IF(t_ExtractAll[[#This Row],[Currency2]]="USD",t_ExtractAll[[#This Row],[Accruals Plant]]*$BD$3,IF(t_ExtractAll[[#This Row],[Currency2]]="MXN",t_ExtractAll[[#This Row],[Accruals Plant]]*$BD$4,t_ExtractAll[[#This Row],[Accruals Plant]])))</f>
        <v>926.28135600000007</v>
      </c>
      <c r="AV568" s="20">
        <f>IF(t_ExtractAll[[#This Row],[IMD_Currency]]="GBP",t_ExtractAll[[#This Row],[Accruals ABII]]*$BD$2,IF(t_ExtractAll[[#This Row],[IMD_Currency]]="USD",t_ExtractAll[[#This Row],[Accruals ABII]]*$BD$3,t_ExtractAll[[#This Row],[Accruals ABII]]))</f>
        <v>0</v>
      </c>
      <c r="AW5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8" s="20">
        <f>IF(t_ExtractAll[[#This Row],[IMD_Currency]]="GBP",t_ExtractAll[[#This Row],[Amount Accepted (ABII)]]*$BD$2,IF(t_ExtractAll[[#This Row],[IMD_Currency]]="USD",t_ExtractAll[[#This Row],[Amount Accepted (ABII)]]*$BD$3,t_ExtractAll[[#This Row],[Amount Accepted (ABII)]]))</f>
        <v>0</v>
      </c>
      <c r="AY568" s="20">
        <f>IF((t_ExtractAll[[#This Row],[Amount Accepted ABII '[EUR']]]-t_ExtractAll[[#This Row],[Amount Accepted Plant '[EUR']]])&lt;0,0,t_ExtractAll[[#This Row],[Amount Accepted ABII '[EUR']]]-t_ExtractAll[[#This Row],[Amount Accepted Plant '[EUR']]])</f>
        <v>0</v>
      </c>
      <c r="AZ5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69" spans="1:52" ht="14.25" hidden="1" customHeight="1" x14ac:dyDescent="0.25">
      <c r="A569" t="s">
        <v>3116</v>
      </c>
      <c r="B569" s="16">
        <v>42541</v>
      </c>
      <c r="C569" s="16">
        <v>42642</v>
      </c>
      <c r="D569" s="16">
        <v>42642</v>
      </c>
      <c r="E569">
        <v>2016552</v>
      </c>
      <c r="F569" t="s">
        <v>64</v>
      </c>
      <c r="G569" t="s">
        <v>85</v>
      </c>
      <c r="H569" t="s">
        <v>86</v>
      </c>
      <c r="I569" t="s">
        <v>87</v>
      </c>
      <c r="J569" t="s">
        <v>68</v>
      </c>
      <c r="K569" t="s">
        <v>88</v>
      </c>
      <c r="L569" t="s">
        <v>130</v>
      </c>
      <c r="N569" t="s">
        <v>90</v>
      </c>
      <c r="O569" t="s">
        <v>131</v>
      </c>
      <c r="P569" t="s">
        <v>3117</v>
      </c>
      <c r="Q569">
        <v>8374849</v>
      </c>
      <c r="R569" t="s">
        <v>3118</v>
      </c>
      <c r="S569">
        <v>80403595</v>
      </c>
      <c r="T569" t="s">
        <v>3119</v>
      </c>
      <c r="U569" t="s">
        <v>75</v>
      </c>
      <c r="V569" t="s">
        <v>76</v>
      </c>
      <c r="W569">
        <v>44696</v>
      </c>
      <c r="X569" t="s">
        <v>2157</v>
      </c>
      <c r="Y569" t="s">
        <v>707</v>
      </c>
      <c r="Z569">
        <v>1.3464</v>
      </c>
      <c r="AB569" t="s">
        <v>97</v>
      </c>
      <c r="AC569" t="s">
        <v>98</v>
      </c>
      <c r="AE569" s="3"/>
      <c r="AF569" s="3"/>
      <c r="AG569">
        <v>95.44</v>
      </c>
      <c r="AH569" t="s">
        <v>100</v>
      </c>
      <c r="AI569" s="18">
        <v>0</v>
      </c>
      <c r="AJ569">
        <v>0</v>
      </c>
      <c r="AK569">
        <v>0</v>
      </c>
      <c r="AM569" s="19" t="s">
        <v>82</v>
      </c>
      <c r="AN569">
        <v>95.44</v>
      </c>
      <c r="AO569">
        <v>0</v>
      </c>
      <c r="AP569">
        <v>95.44</v>
      </c>
      <c r="AR569" s="19" t="s">
        <v>100</v>
      </c>
      <c r="AS569">
        <v>0</v>
      </c>
      <c r="AT569" s="20">
        <f>IF(t_ExtractAll[[#This Row],[Currency]]="GBP",t_ExtractAll[[#This Row],[Claimed Amount]]*$BD$2,IF(t_ExtractAll[[#This Row],[Currency]]="USD",t_ExtractAll[[#This Row],[Claimed Amount]]*$BD$3,IF(t_ExtractAll[[#This Row],[Currency]]="MXN",t_ExtractAll[[#This Row],[Claimed Amount]]*$BD$4,t_ExtractAll[[#This Row],[Claimed Amount]])))</f>
        <v>87.318055999999999</v>
      </c>
      <c r="AU569" s="20">
        <f>IF(t_ExtractAll[[#This Row],[Currency2]]="GBP",t_ExtractAll[[#This Row],[Accruals Plant]]*$BD$2,IF(t_ExtractAll[[#This Row],[Currency2]]="USD",t_ExtractAll[[#This Row],[Accruals Plant]]*$BD$3,IF(t_ExtractAll[[#This Row],[Currency2]]="MXN",t_ExtractAll[[#This Row],[Accruals Plant]]*$BD$4,t_ExtractAll[[#This Row],[Accruals Plant]])))</f>
        <v>87.318055999999999</v>
      </c>
      <c r="AV569" s="20">
        <f>IF(t_ExtractAll[[#This Row],[IMD_Currency]]="GBP",t_ExtractAll[[#This Row],[Accruals ABII]]*$BD$2,IF(t_ExtractAll[[#This Row],[IMD_Currency]]="USD",t_ExtractAll[[#This Row],[Accruals ABII]]*$BD$3,t_ExtractAll[[#This Row],[Accruals ABII]]))</f>
        <v>0</v>
      </c>
      <c r="AW5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69" s="20">
        <f>IF(t_ExtractAll[[#This Row],[IMD_Currency]]="GBP",t_ExtractAll[[#This Row],[Amount Accepted (ABII)]]*$BD$2,IF(t_ExtractAll[[#This Row],[IMD_Currency]]="USD",t_ExtractAll[[#This Row],[Amount Accepted (ABII)]]*$BD$3,t_ExtractAll[[#This Row],[Amount Accepted (ABII)]]))</f>
        <v>0</v>
      </c>
      <c r="AY569" s="20">
        <f>IF((t_ExtractAll[[#This Row],[Amount Accepted ABII '[EUR']]]-t_ExtractAll[[#This Row],[Amount Accepted Plant '[EUR']]])&lt;0,0,t_ExtractAll[[#This Row],[Amount Accepted ABII '[EUR']]]-t_ExtractAll[[#This Row],[Amount Accepted Plant '[EUR']]])</f>
        <v>0</v>
      </c>
      <c r="AZ5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570" spans="1:52" ht="14.25" hidden="1" customHeight="1" x14ac:dyDescent="0.25">
      <c r="A570" t="s">
        <v>3120</v>
      </c>
      <c r="B570" s="16">
        <v>42541</v>
      </c>
      <c r="C570" s="16">
        <v>42668</v>
      </c>
      <c r="D570" s="16">
        <v>42668</v>
      </c>
      <c r="E570">
        <v>2016553</v>
      </c>
      <c r="F570" t="s">
        <v>64</v>
      </c>
      <c r="G570" t="s">
        <v>318</v>
      </c>
      <c r="H570" t="s">
        <v>86</v>
      </c>
      <c r="I570" t="s">
        <v>319</v>
      </c>
      <c r="J570" t="s">
        <v>68</v>
      </c>
      <c r="K570" t="s">
        <v>69</v>
      </c>
      <c r="L570" t="s">
        <v>320</v>
      </c>
      <c r="M570" t="s">
        <v>3017</v>
      </c>
      <c r="N570" t="s">
        <v>90</v>
      </c>
      <c r="O570" t="s">
        <v>121</v>
      </c>
      <c r="P570" s="3" t="s">
        <v>3121</v>
      </c>
      <c r="Q570">
        <v>8529814</v>
      </c>
      <c r="R570" t="s">
        <v>3122</v>
      </c>
      <c r="S570">
        <v>80379883</v>
      </c>
      <c r="T570" t="s">
        <v>3123</v>
      </c>
      <c r="U570" t="s">
        <v>261</v>
      </c>
      <c r="V570" t="s">
        <v>117</v>
      </c>
      <c r="W570">
        <v>53160</v>
      </c>
      <c r="X570" t="s">
        <v>3124</v>
      </c>
      <c r="Y570" t="s">
        <v>3125</v>
      </c>
      <c r="Z570">
        <v>180.096</v>
      </c>
      <c r="AB570" t="s">
        <v>79</v>
      </c>
      <c r="AC570" t="s">
        <v>127</v>
      </c>
      <c r="AD570" t="s">
        <v>3126</v>
      </c>
      <c r="AE570" s="3"/>
      <c r="AF570" s="3"/>
      <c r="AG570">
        <v>11872</v>
      </c>
      <c r="AH570" t="s">
        <v>100</v>
      </c>
      <c r="AI570" s="18">
        <v>0</v>
      </c>
      <c r="AJ570">
        <v>0</v>
      </c>
      <c r="AK570">
        <v>0</v>
      </c>
      <c r="AL570">
        <v>0</v>
      </c>
      <c r="AM570" s="19" t="s">
        <v>82</v>
      </c>
      <c r="AN570">
        <v>0</v>
      </c>
      <c r="AO570">
        <v>0</v>
      </c>
      <c r="AP570">
        <v>0</v>
      </c>
      <c r="AQ570">
        <v>0</v>
      </c>
      <c r="AR570" s="19" t="s">
        <v>100</v>
      </c>
      <c r="AT570" s="20">
        <f>IF(t_ExtractAll[[#This Row],[Currency]]="GBP",t_ExtractAll[[#This Row],[Claimed Amount]]*$BD$2,IF(t_ExtractAll[[#This Row],[Currency]]="USD",t_ExtractAll[[#This Row],[Claimed Amount]]*$BD$3,IF(t_ExtractAll[[#This Row],[Currency]]="MXN",t_ExtractAll[[#This Row],[Claimed Amount]]*$BD$4,t_ExtractAll[[#This Row],[Claimed Amount]])))</f>
        <v>10861.692800000001</v>
      </c>
      <c r="AU570" s="20">
        <f>IF(t_ExtractAll[[#This Row],[Currency2]]="GBP",t_ExtractAll[[#This Row],[Accruals Plant]]*$BD$2,IF(t_ExtractAll[[#This Row],[Currency2]]="USD",t_ExtractAll[[#This Row],[Accruals Plant]]*$BD$3,IF(t_ExtractAll[[#This Row],[Currency2]]="MXN",t_ExtractAll[[#This Row],[Accruals Plant]]*$BD$4,t_ExtractAll[[#This Row],[Accruals Plant]])))</f>
        <v>0</v>
      </c>
      <c r="AV570" s="20">
        <f>IF(t_ExtractAll[[#This Row],[IMD_Currency]]="GBP",t_ExtractAll[[#This Row],[Accruals ABII]]*$BD$2,IF(t_ExtractAll[[#This Row],[IMD_Currency]]="USD",t_ExtractAll[[#This Row],[Accruals ABII]]*$BD$3,t_ExtractAll[[#This Row],[Accruals ABII]]))</f>
        <v>0</v>
      </c>
      <c r="AW5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70" s="20">
        <f>IF(t_ExtractAll[[#This Row],[IMD_Currency]]="GBP",t_ExtractAll[[#This Row],[Amount Accepted (ABII)]]*$BD$2,IF(t_ExtractAll[[#This Row],[IMD_Currency]]="USD",t_ExtractAll[[#This Row],[Amount Accepted (ABII)]]*$BD$3,t_ExtractAll[[#This Row],[Amount Accepted (ABII)]]))</f>
        <v>0</v>
      </c>
      <c r="AY570" s="20">
        <f>IF((t_ExtractAll[[#This Row],[Amount Accepted ABII '[EUR']]]-t_ExtractAll[[#This Row],[Amount Accepted Plant '[EUR']]])&lt;0,0,t_ExtractAll[[#This Row],[Amount Accepted ABII '[EUR']]]-t_ExtractAll[[#This Row],[Amount Accepted Plant '[EUR']]])</f>
        <v>0</v>
      </c>
      <c r="AZ5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571" spans="1:52" ht="14.25" hidden="1" customHeight="1" x14ac:dyDescent="0.25">
      <c r="A571" t="s">
        <v>3127</v>
      </c>
      <c r="B571" s="16">
        <v>42538</v>
      </c>
      <c r="C571" s="16">
        <v>42660</v>
      </c>
      <c r="D571" s="16">
        <v>42660</v>
      </c>
      <c r="E571">
        <v>2016551</v>
      </c>
      <c r="F571" t="s">
        <v>64</v>
      </c>
      <c r="G571" t="s">
        <v>428</v>
      </c>
      <c r="H571" t="s">
        <v>86</v>
      </c>
      <c r="I571" t="s">
        <v>429</v>
      </c>
      <c r="J571" t="s">
        <v>118</v>
      </c>
      <c r="K571" t="s">
        <v>69</v>
      </c>
      <c r="L571" t="s">
        <v>718</v>
      </c>
      <c r="N571" t="s">
        <v>161</v>
      </c>
      <c r="O571" t="s">
        <v>91</v>
      </c>
      <c r="P571" s="3" t="s">
        <v>3128</v>
      </c>
      <c r="Q571">
        <v>8560590</v>
      </c>
      <c r="R571" t="s">
        <v>3129</v>
      </c>
      <c r="U571" t="s">
        <v>182</v>
      </c>
      <c r="V571" t="s">
        <v>145</v>
      </c>
      <c r="W571">
        <v>18724</v>
      </c>
      <c r="X571" t="s">
        <v>432</v>
      </c>
      <c r="Y571" t="s">
        <v>3130</v>
      </c>
      <c r="Z571">
        <v>5</v>
      </c>
      <c r="AB571" t="s">
        <v>97</v>
      </c>
      <c r="AC571" t="s">
        <v>98</v>
      </c>
      <c r="AE571" s="3"/>
      <c r="AF571" s="3"/>
      <c r="AG571">
        <v>411.75</v>
      </c>
      <c r="AH571" t="s">
        <v>82</v>
      </c>
      <c r="AI571" s="18">
        <v>411.75</v>
      </c>
      <c r="AJ571">
        <v>0</v>
      </c>
      <c r="AK571">
        <v>411.75</v>
      </c>
      <c r="AL571">
        <v>411.75</v>
      </c>
      <c r="AM571" s="19" t="s">
        <v>82</v>
      </c>
      <c r="AN571">
        <v>310.75</v>
      </c>
      <c r="AO571">
        <v>0</v>
      </c>
      <c r="AP571">
        <v>310.75</v>
      </c>
      <c r="AQ571">
        <v>310.75</v>
      </c>
      <c r="AR571" s="19" t="s">
        <v>82</v>
      </c>
      <c r="AS571">
        <v>0</v>
      </c>
      <c r="AT571" s="20">
        <f>IF(t_ExtractAll[[#This Row],[Currency]]="GBP",t_ExtractAll[[#This Row],[Claimed Amount]]*$BD$2,IF(t_ExtractAll[[#This Row],[Currency]]="USD",t_ExtractAll[[#This Row],[Claimed Amount]]*$BD$3,IF(t_ExtractAll[[#This Row],[Currency]]="MXN",t_ExtractAll[[#This Row],[Claimed Amount]]*$BD$4,t_ExtractAll[[#This Row],[Claimed Amount]])))</f>
        <v>411.75</v>
      </c>
      <c r="AU571" s="20">
        <f>IF(t_ExtractAll[[#This Row],[Currency2]]="GBP",t_ExtractAll[[#This Row],[Accruals Plant]]*$BD$2,IF(t_ExtractAll[[#This Row],[Currency2]]="USD",t_ExtractAll[[#This Row],[Accruals Plant]]*$BD$3,IF(t_ExtractAll[[#This Row],[Currency2]]="MXN",t_ExtractAll[[#This Row],[Accruals Plant]]*$BD$4,t_ExtractAll[[#This Row],[Accruals Plant]])))</f>
        <v>310.75</v>
      </c>
      <c r="AV571" s="20">
        <f>IF(t_ExtractAll[[#This Row],[IMD_Currency]]="GBP",t_ExtractAll[[#This Row],[Accruals ABII]]*$BD$2,IF(t_ExtractAll[[#This Row],[IMD_Currency]]="USD",t_ExtractAll[[#This Row],[Accruals ABII]]*$BD$3,t_ExtractAll[[#This Row],[Accruals ABII]]))</f>
        <v>411.75</v>
      </c>
      <c r="AW571" s="20">
        <f>IF(t_ExtractAll[[#This Row],[Currency2]]="GBP",t_ExtractAll[[#This Row],[PlantAmountAccepted]]*$BD$2,IF(t_ExtractAll[[#This Row],[Currency2]]="USD",t_ExtractAll[[#This Row],[PlantAmountAccepted]]*$BD$3,IF(t_ExtractAll[[#This Row],[Currency2]]="MXN",t_ExtractAll[[#This Row],[PlantAmountAccepted]]*$BD$4,t_ExtractAll[[#This Row],[PlantAmountAccepted]])))</f>
        <v>310.75</v>
      </c>
      <c r="AX571" s="20">
        <f>IF(t_ExtractAll[[#This Row],[IMD_Currency]]="GBP",t_ExtractAll[[#This Row],[Amount Accepted (ABII)]]*$BD$2,IF(t_ExtractAll[[#This Row],[IMD_Currency]]="USD",t_ExtractAll[[#This Row],[Amount Accepted (ABII)]]*$BD$3,t_ExtractAll[[#This Row],[Amount Accepted (ABII)]]))</f>
        <v>411.75</v>
      </c>
      <c r="AY571" s="20">
        <f>IF((t_ExtractAll[[#This Row],[Amount Accepted ABII '[EUR']]]-t_ExtractAll[[#This Row],[Amount Accepted Plant '[EUR']]])&lt;0,0,t_ExtractAll[[#This Row],[Amount Accepted ABII '[EUR']]]-t_ExtractAll[[#This Row],[Amount Accepted Plant '[EUR']]])</f>
        <v>101</v>
      </c>
      <c r="AZ5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72" spans="1:52" ht="14.25" hidden="1" customHeight="1" x14ac:dyDescent="0.25">
      <c r="A572" t="s">
        <v>3131</v>
      </c>
      <c r="B572" s="16">
        <v>42538</v>
      </c>
      <c r="C572" s="16">
        <v>42696</v>
      </c>
      <c r="D572" s="16">
        <v>42698</v>
      </c>
      <c r="E572">
        <v>2016554</v>
      </c>
      <c r="F572" t="s">
        <v>64</v>
      </c>
      <c r="G572" t="s">
        <v>649</v>
      </c>
      <c r="H572" t="s">
        <v>86</v>
      </c>
      <c r="I572" t="s">
        <v>650</v>
      </c>
      <c r="J572" t="s">
        <v>118</v>
      </c>
      <c r="K572" t="s">
        <v>69</v>
      </c>
      <c r="L572" t="s">
        <v>139</v>
      </c>
      <c r="N572" t="s">
        <v>90</v>
      </c>
      <c r="O572" t="s">
        <v>444</v>
      </c>
      <c r="P572" s="3" t="s">
        <v>3132</v>
      </c>
      <c r="Q572">
        <v>8765896</v>
      </c>
      <c r="R572" t="s">
        <v>3133</v>
      </c>
      <c r="S572">
        <v>80428223</v>
      </c>
      <c r="U572" t="s">
        <v>369</v>
      </c>
      <c r="V572" t="s">
        <v>145</v>
      </c>
      <c r="W572">
        <v>48506</v>
      </c>
      <c r="X572" t="s">
        <v>3134</v>
      </c>
      <c r="Y572" t="s">
        <v>2193</v>
      </c>
      <c r="Z572">
        <v>17.107199999999999</v>
      </c>
      <c r="AB572" t="s">
        <v>79</v>
      </c>
      <c r="AC572" t="s">
        <v>127</v>
      </c>
      <c r="AD572" s="3" t="s">
        <v>3135</v>
      </c>
      <c r="AE572" s="3"/>
      <c r="AF572" s="3"/>
      <c r="AG572">
        <v>600</v>
      </c>
      <c r="AH572" t="s">
        <v>82</v>
      </c>
      <c r="AI572" s="18">
        <v>0</v>
      </c>
      <c r="AJ572">
        <v>600</v>
      </c>
      <c r="AK572">
        <v>600</v>
      </c>
      <c r="AL572">
        <v>600</v>
      </c>
      <c r="AM572" s="19" t="s">
        <v>82</v>
      </c>
      <c r="AN572">
        <v>0</v>
      </c>
      <c r="AO572">
        <v>600</v>
      </c>
      <c r="AP572">
        <v>600</v>
      </c>
      <c r="AQ572">
        <v>600</v>
      </c>
      <c r="AR572" s="19" t="s">
        <v>82</v>
      </c>
      <c r="AS572">
        <v>0</v>
      </c>
      <c r="AT572" s="20">
        <f>IF(t_ExtractAll[[#This Row],[Currency]]="GBP",t_ExtractAll[[#This Row],[Claimed Amount]]*$BD$2,IF(t_ExtractAll[[#This Row],[Currency]]="USD",t_ExtractAll[[#This Row],[Claimed Amount]]*$BD$3,IF(t_ExtractAll[[#This Row],[Currency]]="MXN",t_ExtractAll[[#This Row],[Claimed Amount]]*$BD$4,t_ExtractAll[[#This Row],[Claimed Amount]])))</f>
        <v>600</v>
      </c>
      <c r="AU572" s="20">
        <f>IF(t_ExtractAll[[#This Row],[Currency2]]="GBP",t_ExtractAll[[#This Row],[Accruals Plant]]*$BD$2,IF(t_ExtractAll[[#This Row],[Currency2]]="USD",t_ExtractAll[[#This Row],[Accruals Plant]]*$BD$3,IF(t_ExtractAll[[#This Row],[Currency2]]="MXN",t_ExtractAll[[#This Row],[Accruals Plant]]*$BD$4,t_ExtractAll[[#This Row],[Accruals Plant]])))</f>
        <v>600</v>
      </c>
      <c r="AV572" s="20">
        <f>IF(t_ExtractAll[[#This Row],[IMD_Currency]]="GBP",t_ExtractAll[[#This Row],[Accruals ABII]]*$BD$2,IF(t_ExtractAll[[#This Row],[IMD_Currency]]="USD",t_ExtractAll[[#This Row],[Accruals ABII]]*$BD$3,t_ExtractAll[[#This Row],[Accruals ABII]]))</f>
        <v>600</v>
      </c>
      <c r="AW572" s="20">
        <f>IF(t_ExtractAll[[#This Row],[Currency2]]="GBP",t_ExtractAll[[#This Row],[PlantAmountAccepted]]*$BD$2,IF(t_ExtractAll[[#This Row],[Currency2]]="USD",t_ExtractAll[[#This Row],[PlantAmountAccepted]]*$BD$3,IF(t_ExtractAll[[#This Row],[Currency2]]="MXN",t_ExtractAll[[#This Row],[PlantAmountAccepted]]*$BD$4,t_ExtractAll[[#This Row],[PlantAmountAccepted]])))</f>
        <v>600</v>
      </c>
      <c r="AX572" s="20">
        <f>IF(t_ExtractAll[[#This Row],[IMD_Currency]]="GBP",t_ExtractAll[[#This Row],[Amount Accepted (ABII)]]*$BD$2,IF(t_ExtractAll[[#This Row],[IMD_Currency]]="USD",t_ExtractAll[[#This Row],[Amount Accepted (ABII)]]*$BD$3,t_ExtractAll[[#This Row],[Amount Accepted (ABII)]]))</f>
        <v>600</v>
      </c>
      <c r="AY572" s="20">
        <f>IF((t_ExtractAll[[#This Row],[Amount Accepted ABII '[EUR']]]-t_ExtractAll[[#This Row],[Amount Accepted Plant '[EUR']]])&lt;0,0,t_ExtractAll[[#This Row],[Amount Accepted ABII '[EUR']]]-t_ExtractAll[[#This Row],[Amount Accepted Plant '[EUR']]])</f>
        <v>0</v>
      </c>
      <c r="AZ5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73" spans="1:52" ht="14.25" hidden="1" customHeight="1" x14ac:dyDescent="0.25">
      <c r="A573" t="s">
        <v>2961</v>
      </c>
      <c r="B573" s="16">
        <v>42515</v>
      </c>
      <c r="C573" s="16">
        <v>42571</v>
      </c>
      <c r="D573" s="16">
        <v>42586</v>
      </c>
      <c r="E573">
        <v>2016483</v>
      </c>
      <c r="F573" t="s">
        <v>64</v>
      </c>
      <c r="G573" t="s">
        <v>428</v>
      </c>
      <c r="H573" t="s">
        <v>86</v>
      </c>
      <c r="I573" t="s">
        <v>429</v>
      </c>
      <c r="J573" t="s">
        <v>118</v>
      </c>
      <c r="K573" t="s">
        <v>69</v>
      </c>
      <c r="L573" t="s">
        <v>195</v>
      </c>
      <c r="N573" t="s">
        <v>161</v>
      </c>
      <c r="O573" t="s">
        <v>162</v>
      </c>
      <c r="P573" t="s">
        <v>2957</v>
      </c>
      <c r="Q573">
        <v>8248596</v>
      </c>
      <c r="R573" t="s">
        <v>2962</v>
      </c>
      <c r="S573">
        <v>80372103</v>
      </c>
      <c r="U573" t="s">
        <v>182</v>
      </c>
      <c r="V573" t="s">
        <v>145</v>
      </c>
      <c r="W573">
        <v>33252</v>
      </c>
      <c r="X573" t="s">
        <v>693</v>
      </c>
      <c r="Y573" t="s">
        <v>1041</v>
      </c>
      <c r="Z573">
        <v>6.5000000000000002E-2</v>
      </c>
      <c r="AB573" t="s">
        <v>112</v>
      </c>
      <c r="AC573" t="s">
        <v>164</v>
      </c>
      <c r="AD573" s="3" t="s">
        <v>3136</v>
      </c>
      <c r="AE573" s="3"/>
      <c r="AF573" s="3"/>
      <c r="AG573">
        <v>610.33000000000004</v>
      </c>
      <c r="AH573" t="s">
        <v>82</v>
      </c>
      <c r="AI573" s="18">
        <v>26.36</v>
      </c>
      <c r="AJ573">
        <v>0</v>
      </c>
      <c r="AK573">
        <v>26.36</v>
      </c>
      <c r="AL573">
        <v>26.36</v>
      </c>
      <c r="AM573" s="19" t="s">
        <v>82</v>
      </c>
      <c r="AN573">
        <v>21.488399999999999</v>
      </c>
      <c r="AO573">
        <v>0</v>
      </c>
      <c r="AP573">
        <v>21.488399999999999</v>
      </c>
      <c r="AQ573">
        <v>21.488399999999999</v>
      </c>
      <c r="AR573" s="19" t="s">
        <v>82</v>
      </c>
      <c r="AS573">
        <v>0</v>
      </c>
      <c r="AT573" s="20">
        <f>IF(t_ExtractAll[[#This Row],[Currency]]="GBP",t_ExtractAll[[#This Row],[Claimed Amount]]*$BD$2,IF(t_ExtractAll[[#This Row],[Currency]]="USD",t_ExtractAll[[#This Row],[Claimed Amount]]*$BD$3,IF(t_ExtractAll[[#This Row],[Currency]]="MXN",t_ExtractAll[[#This Row],[Claimed Amount]]*$BD$4,t_ExtractAll[[#This Row],[Claimed Amount]])))</f>
        <v>610.33000000000004</v>
      </c>
      <c r="AU573" s="20">
        <f>IF(t_ExtractAll[[#This Row],[Currency2]]="GBP",t_ExtractAll[[#This Row],[Accruals Plant]]*$BD$2,IF(t_ExtractAll[[#This Row],[Currency2]]="USD",t_ExtractAll[[#This Row],[Accruals Plant]]*$BD$3,IF(t_ExtractAll[[#This Row],[Currency2]]="MXN",t_ExtractAll[[#This Row],[Accruals Plant]]*$BD$4,t_ExtractAll[[#This Row],[Accruals Plant]])))</f>
        <v>21.488399999999999</v>
      </c>
      <c r="AV573" s="20">
        <f>IF(t_ExtractAll[[#This Row],[IMD_Currency]]="GBP",t_ExtractAll[[#This Row],[Accruals ABII]]*$BD$2,IF(t_ExtractAll[[#This Row],[IMD_Currency]]="USD",t_ExtractAll[[#This Row],[Accruals ABII]]*$BD$3,t_ExtractAll[[#This Row],[Accruals ABII]]))</f>
        <v>26.36</v>
      </c>
      <c r="AW573" s="20">
        <f>IF(t_ExtractAll[[#This Row],[Currency2]]="GBP",t_ExtractAll[[#This Row],[PlantAmountAccepted]]*$BD$2,IF(t_ExtractAll[[#This Row],[Currency2]]="USD",t_ExtractAll[[#This Row],[PlantAmountAccepted]]*$BD$3,IF(t_ExtractAll[[#This Row],[Currency2]]="MXN",t_ExtractAll[[#This Row],[PlantAmountAccepted]]*$BD$4,t_ExtractAll[[#This Row],[PlantAmountAccepted]])))</f>
        <v>21.488399999999999</v>
      </c>
      <c r="AX573" s="20">
        <f>IF(t_ExtractAll[[#This Row],[IMD_Currency]]="GBP",t_ExtractAll[[#This Row],[Amount Accepted (ABII)]]*$BD$2,IF(t_ExtractAll[[#This Row],[IMD_Currency]]="USD",t_ExtractAll[[#This Row],[Amount Accepted (ABII)]]*$BD$3,t_ExtractAll[[#This Row],[Amount Accepted (ABII)]]))</f>
        <v>26.36</v>
      </c>
      <c r="AY573" s="20">
        <f>IF((t_ExtractAll[[#This Row],[Amount Accepted ABII '[EUR']]]-t_ExtractAll[[#This Row],[Amount Accepted Plant '[EUR']]])&lt;0,0,t_ExtractAll[[#This Row],[Amount Accepted ABII '[EUR']]]-t_ExtractAll[[#This Row],[Amount Accepted Plant '[EUR']]])</f>
        <v>4.8716000000000008</v>
      </c>
      <c r="AZ5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574" spans="1:52" ht="14.25" hidden="1" customHeight="1" x14ac:dyDescent="0.25">
      <c r="A574" t="s">
        <v>3137</v>
      </c>
      <c r="B574" s="16">
        <v>42542</v>
      </c>
      <c r="C574" s="16">
        <v>42585</v>
      </c>
      <c r="D574" s="16">
        <v>42585</v>
      </c>
      <c r="E574">
        <v>2016557</v>
      </c>
      <c r="F574" t="s">
        <v>64</v>
      </c>
      <c r="G574" t="s">
        <v>305</v>
      </c>
      <c r="H574" t="s">
        <v>306</v>
      </c>
      <c r="I574" t="s">
        <v>307</v>
      </c>
      <c r="J574" t="s">
        <v>118</v>
      </c>
      <c r="K574" t="s">
        <v>69</v>
      </c>
      <c r="L574" t="s">
        <v>103</v>
      </c>
      <c r="N574" t="s">
        <v>90</v>
      </c>
      <c r="O574" t="s">
        <v>91</v>
      </c>
      <c r="P574" s="3" t="s">
        <v>3138</v>
      </c>
      <c r="Q574">
        <v>8824937</v>
      </c>
      <c r="R574" t="s">
        <v>3139</v>
      </c>
      <c r="U574" t="s">
        <v>108</v>
      </c>
      <c r="V574" t="s">
        <v>109</v>
      </c>
      <c r="W574">
        <v>3452</v>
      </c>
      <c r="X574" t="s">
        <v>898</v>
      </c>
      <c r="Y574" t="s">
        <v>412</v>
      </c>
      <c r="Z574">
        <v>0.24</v>
      </c>
      <c r="AB574" t="s">
        <v>97</v>
      </c>
      <c r="AC574" t="s">
        <v>98</v>
      </c>
      <c r="AD574" t="s">
        <v>3140</v>
      </c>
      <c r="AE574" s="3"/>
      <c r="AF574" s="3"/>
      <c r="AG574">
        <v>17.059999999999999</v>
      </c>
      <c r="AH574" t="s">
        <v>82</v>
      </c>
      <c r="AI574" s="18">
        <v>17.059999999999999</v>
      </c>
      <c r="AJ574">
        <v>0</v>
      </c>
      <c r="AK574">
        <v>17.059999999999999</v>
      </c>
      <c r="AL574">
        <v>17.059999999999999</v>
      </c>
      <c r="AM574" s="19" t="s">
        <v>82</v>
      </c>
      <c r="AN574">
        <v>11.94</v>
      </c>
      <c r="AO574">
        <v>0</v>
      </c>
      <c r="AP574">
        <v>11.94</v>
      </c>
      <c r="AQ574">
        <v>11.94</v>
      </c>
      <c r="AR574" s="19" t="s">
        <v>82</v>
      </c>
      <c r="AS574">
        <v>0</v>
      </c>
      <c r="AT574" s="20">
        <f>IF(t_ExtractAll[[#This Row],[Currency]]="GBP",t_ExtractAll[[#This Row],[Claimed Amount]]*$BD$2,IF(t_ExtractAll[[#This Row],[Currency]]="USD",t_ExtractAll[[#This Row],[Claimed Amount]]*$BD$3,IF(t_ExtractAll[[#This Row],[Currency]]="MXN",t_ExtractAll[[#This Row],[Claimed Amount]]*$BD$4,t_ExtractAll[[#This Row],[Claimed Amount]])))</f>
        <v>17.059999999999999</v>
      </c>
      <c r="AU574" s="20">
        <f>IF(t_ExtractAll[[#This Row],[Currency2]]="GBP",t_ExtractAll[[#This Row],[Accruals Plant]]*$BD$2,IF(t_ExtractAll[[#This Row],[Currency2]]="USD",t_ExtractAll[[#This Row],[Accruals Plant]]*$BD$3,IF(t_ExtractAll[[#This Row],[Currency2]]="MXN",t_ExtractAll[[#This Row],[Accruals Plant]]*$BD$4,t_ExtractAll[[#This Row],[Accruals Plant]])))</f>
        <v>11.94</v>
      </c>
      <c r="AV574" s="20">
        <f>IF(t_ExtractAll[[#This Row],[IMD_Currency]]="GBP",t_ExtractAll[[#This Row],[Accruals ABII]]*$BD$2,IF(t_ExtractAll[[#This Row],[IMD_Currency]]="USD",t_ExtractAll[[#This Row],[Accruals ABII]]*$BD$3,t_ExtractAll[[#This Row],[Accruals ABII]]))</f>
        <v>17.059999999999999</v>
      </c>
      <c r="AW574"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574" s="20">
        <f>IF(t_ExtractAll[[#This Row],[IMD_Currency]]="GBP",t_ExtractAll[[#This Row],[Amount Accepted (ABII)]]*$BD$2,IF(t_ExtractAll[[#This Row],[IMD_Currency]]="USD",t_ExtractAll[[#This Row],[Amount Accepted (ABII)]]*$BD$3,t_ExtractAll[[#This Row],[Amount Accepted (ABII)]]))</f>
        <v>17.059999999999999</v>
      </c>
      <c r="AY574" s="20">
        <f>IF((t_ExtractAll[[#This Row],[Amount Accepted ABII '[EUR']]]-t_ExtractAll[[#This Row],[Amount Accepted Plant '[EUR']]])&lt;0,0,t_ExtractAll[[#This Row],[Amount Accepted ABII '[EUR']]]-t_ExtractAll[[#This Row],[Amount Accepted Plant '[EUR']]])</f>
        <v>5.1199999999999992</v>
      </c>
      <c r="AZ5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75" spans="1:52" ht="14.25" hidden="1" customHeight="1" x14ac:dyDescent="0.25">
      <c r="A575" t="s">
        <v>807</v>
      </c>
      <c r="B575" s="16">
        <v>42542</v>
      </c>
      <c r="C575" s="16">
        <v>42550</v>
      </c>
      <c r="D575" s="16">
        <v>42550</v>
      </c>
      <c r="E575">
        <v>2016556</v>
      </c>
      <c r="F575" t="s">
        <v>64</v>
      </c>
      <c r="G575" t="s">
        <v>305</v>
      </c>
      <c r="H575" t="s">
        <v>306</v>
      </c>
      <c r="I575" t="s">
        <v>307</v>
      </c>
      <c r="J575" t="s">
        <v>118</v>
      </c>
      <c r="K575" t="s">
        <v>69</v>
      </c>
      <c r="L575" t="s">
        <v>308</v>
      </c>
      <c r="N575" t="s">
        <v>90</v>
      </c>
      <c r="O575" t="s">
        <v>91</v>
      </c>
      <c r="P575" s="3" t="s">
        <v>3141</v>
      </c>
      <c r="Q575" t="s">
        <v>3142</v>
      </c>
      <c r="R575" t="s">
        <v>3143</v>
      </c>
      <c r="U575" t="s">
        <v>341</v>
      </c>
      <c r="V575" t="s">
        <v>313</v>
      </c>
      <c r="W575">
        <v>35658</v>
      </c>
      <c r="X575" t="s">
        <v>342</v>
      </c>
      <c r="Y575" t="s">
        <v>3144</v>
      </c>
      <c r="Z575">
        <v>30.24</v>
      </c>
      <c r="AB575" t="s">
        <v>97</v>
      </c>
      <c r="AC575" t="s">
        <v>98</v>
      </c>
      <c r="AD575" t="s">
        <v>3145</v>
      </c>
      <c r="AE575" s="3"/>
      <c r="AF575" s="3"/>
      <c r="AG575">
        <v>0</v>
      </c>
      <c r="AH575" t="s">
        <v>82</v>
      </c>
      <c r="AI575" s="18">
        <v>0</v>
      </c>
      <c r="AJ575">
        <v>0</v>
      </c>
      <c r="AK575">
        <v>0</v>
      </c>
      <c r="AL575">
        <v>0</v>
      </c>
      <c r="AM575" s="19" t="s">
        <v>82</v>
      </c>
      <c r="AN575">
        <v>0</v>
      </c>
      <c r="AO575">
        <v>0</v>
      </c>
      <c r="AP575">
        <v>0</v>
      </c>
      <c r="AQ575">
        <v>0</v>
      </c>
      <c r="AR575" s="19" t="s">
        <v>82</v>
      </c>
      <c r="AS575">
        <v>0</v>
      </c>
      <c r="AT575" s="20">
        <f>IF(t_ExtractAll[[#This Row],[Currency]]="GBP",t_ExtractAll[[#This Row],[Claimed Amount]]*$BD$2,IF(t_ExtractAll[[#This Row],[Currency]]="USD",t_ExtractAll[[#This Row],[Claimed Amount]]*$BD$3,IF(t_ExtractAll[[#This Row],[Currency]]="MXN",t_ExtractAll[[#This Row],[Claimed Amount]]*$BD$4,t_ExtractAll[[#This Row],[Claimed Amount]])))</f>
        <v>0</v>
      </c>
      <c r="AU575" s="20">
        <f>IF(t_ExtractAll[[#This Row],[Currency2]]="GBP",t_ExtractAll[[#This Row],[Accruals Plant]]*$BD$2,IF(t_ExtractAll[[#This Row],[Currency2]]="USD",t_ExtractAll[[#This Row],[Accruals Plant]]*$BD$3,IF(t_ExtractAll[[#This Row],[Currency2]]="MXN",t_ExtractAll[[#This Row],[Accruals Plant]]*$BD$4,t_ExtractAll[[#This Row],[Accruals Plant]])))</f>
        <v>0</v>
      </c>
      <c r="AV575" s="20">
        <f>IF(t_ExtractAll[[#This Row],[IMD_Currency]]="GBP",t_ExtractAll[[#This Row],[Accruals ABII]]*$BD$2,IF(t_ExtractAll[[#This Row],[IMD_Currency]]="USD",t_ExtractAll[[#This Row],[Accruals ABII]]*$BD$3,t_ExtractAll[[#This Row],[Accruals ABII]]))</f>
        <v>0</v>
      </c>
      <c r="AW5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75" s="20">
        <f>IF(t_ExtractAll[[#This Row],[IMD_Currency]]="GBP",t_ExtractAll[[#This Row],[Amount Accepted (ABII)]]*$BD$2,IF(t_ExtractAll[[#This Row],[IMD_Currency]]="USD",t_ExtractAll[[#This Row],[Amount Accepted (ABII)]]*$BD$3,t_ExtractAll[[#This Row],[Amount Accepted (ABII)]]))</f>
        <v>0</v>
      </c>
      <c r="AY575" s="20">
        <f>IF((t_ExtractAll[[#This Row],[Amount Accepted ABII '[EUR']]]-t_ExtractAll[[#This Row],[Amount Accepted Plant '[EUR']]])&lt;0,0,t_ExtractAll[[#This Row],[Amount Accepted ABII '[EUR']]]-t_ExtractAll[[#This Row],[Amount Accepted Plant '[EUR']]])</f>
        <v>0</v>
      </c>
      <c r="AZ5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76" spans="1:52" ht="14.25" hidden="1" customHeight="1" x14ac:dyDescent="0.25">
      <c r="A576" t="s">
        <v>3146</v>
      </c>
      <c r="B576" s="16">
        <v>42541</v>
      </c>
      <c r="C576" s="16">
        <v>42607</v>
      </c>
      <c r="D576" s="16">
        <v>42607</v>
      </c>
      <c r="E576">
        <v>2016558</v>
      </c>
      <c r="F576" t="s">
        <v>64</v>
      </c>
      <c r="G576" t="s">
        <v>266</v>
      </c>
      <c r="H576" t="s">
        <v>86</v>
      </c>
      <c r="I576" t="s">
        <v>258</v>
      </c>
      <c r="J576" t="s">
        <v>68</v>
      </c>
      <c r="K576" t="s">
        <v>88</v>
      </c>
      <c r="L576" t="s">
        <v>3147</v>
      </c>
      <c r="M576" t="s">
        <v>3148</v>
      </c>
      <c r="N576" t="s">
        <v>90</v>
      </c>
      <c r="O576" t="s">
        <v>121</v>
      </c>
      <c r="P576" t="s">
        <v>3149</v>
      </c>
      <c r="Q576">
        <v>8568572</v>
      </c>
      <c r="R576" t="s">
        <v>3150</v>
      </c>
      <c r="S576">
        <v>80391534</v>
      </c>
      <c r="T576" t="s">
        <v>3151</v>
      </c>
      <c r="U576" t="s">
        <v>269</v>
      </c>
      <c r="V576" t="s">
        <v>117</v>
      </c>
      <c r="W576">
        <v>52690</v>
      </c>
      <c r="X576" t="s">
        <v>475</v>
      </c>
      <c r="Y576" t="s">
        <v>387</v>
      </c>
      <c r="Z576">
        <v>4.7712000000000003</v>
      </c>
      <c r="AB576" t="s">
        <v>79</v>
      </c>
      <c r="AC576" t="s">
        <v>127</v>
      </c>
      <c r="AD576" s="3" t="s">
        <v>3152</v>
      </c>
      <c r="AE576" s="3"/>
      <c r="AF576" s="3"/>
      <c r="AG576">
        <v>414.4</v>
      </c>
      <c r="AH576" t="s">
        <v>100</v>
      </c>
      <c r="AI576" s="18">
        <v>0</v>
      </c>
      <c r="AJ576">
        <v>0</v>
      </c>
      <c r="AK576">
        <v>0</v>
      </c>
      <c r="AM576" s="19" t="s">
        <v>82</v>
      </c>
      <c r="AN576">
        <v>414.4</v>
      </c>
      <c r="AO576">
        <v>0</v>
      </c>
      <c r="AP576">
        <v>414.4</v>
      </c>
      <c r="AR576" s="19" t="s">
        <v>100</v>
      </c>
      <c r="AS576">
        <v>0</v>
      </c>
      <c r="AT576" s="20">
        <f>IF(t_ExtractAll[[#This Row],[Currency]]="GBP",t_ExtractAll[[#This Row],[Claimed Amount]]*$BD$2,IF(t_ExtractAll[[#This Row],[Currency]]="USD",t_ExtractAll[[#This Row],[Claimed Amount]]*$BD$3,IF(t_ExtractAll[[#This Row],[Currency]]="MXN",t_ExtractAll[[#This Row],[Claimed Amount]]*$BD$4,t_ExtractAll[[#This Row],[Claimed Amount]])))</f>
        <v>379.13456000000002</v>
      </c>
      <c r="AU576" s="20">
        <f>IF(t_ExtractAll[[#This Row],[Currency2]]="GBP",t_ExtractAll[[#This Row],[Accruals Plant]]*$BD$2,IF(t_ExtractAll[[#This Row],[Currency2]]="USD",t_ExtractAll[[#This Row],[Accruals Plant]]*$BD$3,IF(t_ExtractAll[[#This Row],[Currency2]]="MXN",t_ExtractAll[[#This Row],[Accruals Plant]]*$BD$4,t_ExtractAll[[#This Row],[Accruals Plant]])))</f>
        <v>379.13456000000002</v>
      </c>
      <c r="AV576" s="20">
        <f>IF(t_ExtractAll[[#This Row],[IMD_Currency]]="GBP",t_ExtractAll[[#This Row],[Accruals ABII]]*$BD$2,IF(t_ExtractAll[[#This Row],[IMD_Currency]]="USD",t_ExtractAll[[#This Row],[Accruals ABII]]*$BD$3,t_ExtractAll[[#This Row],[Accruals ABII]]))</f>
        <v>0</v>
      </c>
      <c r="AW5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76" s="20">
        <f>IF(t_ExtractAll[[#This Row],[IMD_Currency]]="GBP",t_ExtractAll[[#This Row],[Amount Accepted (ABII)]]*$BD$2,IF(t_ExtractAll[[#This Row],[IMD_Currency]]="USD",t_ExtractAll[[#This Row],[Amount Accepted (ABII)]]*$BD$3,t_ExtractAll[[#This Row],[Amount Accepted (ABII)]]))</f>
        <v>0</v>
      </c>
      <c r="AY576" s="20">
        <f>IF((t_ExtractAll[[#This Row],[Amount Accepted ABII '[EUR']]]-t_ExtractAll[[#This Row],[Amount Accepted Plant '[EUR']]])&lt;0,0,t_ExtractAll[[#This Row],[Amount Accepted ABII '[EUR']]]-t_ExtractAll[[#This Row],[Amount Accepted Plant '[EUR']]])</f>
        <v>0</v>
      </c>
      <c r="AZ5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77" spans="1:52" ht="14.25" hidden="1" customHeight="1" x14ac:dyDescent="0.25">
      <c r="A577" t="s">
        <v>3153</v>
      </c>
      <c r="B577" s="16">
        <v>42542</v>
      </c>
      <c r="C577" s="16">
        <v>42571</v>
      </c>
      <c r="D577" s="16">
        <v>42571</v>
      </c>
      <c r="E577">
        <v>2016559</v>
      </c>
      <c r="F577" t="s">
        <v>64</v>
      </c>
      <c r="G577" t="s">
        <v>241</v>
      </c>
      <c r="H577" t="s">
        <v>86</v>
      </c>
      <c r="I577" t="s">
        <v>242</v>
      </c>
      <c r="J577" t="s">
        <v>68</v>
      </c>
      <c r="K577" t="s">
        <v>69</v>
      </c>
      <c r="L577" t="s">
        <v>139</v>
      </c>
      <c r="N577" t="s">
        <v>90</v>
      </c>
      <c r="O577" t="s">
        <v>91</v>
      </c>
      <c r="P577" s="3" t="s">
        <v>3154</v>
      </c>
      <c r="Q577">
        <v>8487681</v>
      </c>
      <c r="R577" t="s">
        <v>3155</v>
      </c>
      <c r="S577">
        <v>80394104</v>
      </c>
      <c r="T577" t="s">
        <v>3156</v>
      </c>
      <c r="U577" t="s">
        <v>182</v>
      </c>
      <c r="V577" t="s">
        <v>145</v>
      </c>
      <c r="W577">
        <v>18724</v>
      </c>
      <c r="X577" t="s">
        <v>432</v>
      </c>
      <c r="Y577" t="s">
        <v>357</v>
      </c>
      <c r="Z577">
        <v>0.2</v>
      </c>
      <c r="AB577" t="s">
        <v>97</v>
      </c>
      <c r="AC577" t="s">
        <v>98</v>
      </c>
      <c r="AD577" t="s">
        <v>3157</v>
      </c>
      <c r="AE577" s="3"/>
      <c r="AF577" s="3"/>
      <c r="AG577">
        <v>13.85</v>
      </c>
      <c r="AH577" t="s">
        <v>82</v>
      </c>
      <c r="AI577" s="18">
        <v>0</v>
      </c>
      <c r="AJ577">
        <v>0</v>
      </c>
      <c r="AK577">
        <v>0</v>
      </c>
      <c r="AL577">
        <v>0</v>
      </c>
      <c r="AM577" s="19" t="s">
        <v>82</v>
      </c>
      <c r="AN577">
        <v>12.225899999999999</v>
      </c>
      <c r="AO577">
        <v>1.62</v>
      </c>
      <c r="AP577">
        <v>13.8459</v>
      </c>
      <c r="AQ577">
        <v>13.8459</v>
      </c>
      <c r="AR577" s="19" t="s">
        <v>82</v>
      </c>
      <c r="AS577">
        <v>0</v>
      </c>
      <c r="AT577" s="20">
        <f>IF(t_ExtractAll[[#This Row],[Currency]]="GBP",t_ExtractAll[[#This Row],[Claimed Amount]]*$BD$2,IF(t_ExtractAll[[#This Row],[Currency]]="USD",t_ExtractAll[[#This Row],[Claimed Amount]]*$BD$3,IF(t_ExtractAll[[#This Row],[Currency]]="MXN",t_ExtractAll[[#This Row],[Claimed Amount]]*$BD$4,t_ExtractAll[[#This Row],[Claimed Amount]])))</f>
        <v>13.85</v>
      </c>
      <c r="AU577" s="20">
        <f>IF(t_ExtractAll[[#This Row],[Currency2]]="GBP",t_ExtractAll[[#This Row],[Accruals Plant]]*$BD$2,IF(t_ExtractAll[[#This Row],[Currency2]]="USD",t_ExtractAll[[#This Row],[Accruals Plant]]*$BD$3,IF(t_ExtractAll[[#This Row],[Currency2]]="MXN",t_ExtractAll[[#This Row],[Accruals Plant]]*$BD$4,t_ExtractAll[[#This Row],[Accruals Plant]])))</f>
        <v>13.8459</v>
      </c>
      <c r="AV577" s="20">
        <f>IF(t_ExtractAll[[#This Row],[IMD_Currency]]="GBP",t_ExtractAll[[#This Row],[Accruals ABII]]*$BD$2,IF(t_ExtractAll[[#This Row],[IMD_Currency]]="USD",t_ExtractAll[[#This Row],[Accruals ABII]]*$BD$3,t_ExtractAll[[#This Row],[Accruals ABII]]))</f>
        <v>0</v>
      </c>
      <c r="AW577" s="20">
        <f>IF(t_ExtractAll[[#This Row],[Currency2]]="GBP",t_ExtractAll[[#This Row],[PlantAmountAccepted]]*$BD$2,IF(t_ExtractAll[[#This Row],[Currency2]]="USD",t_ExtractAll[[#This Row],[PlantAmountAccepted]]*$BD$3,IF(t_ExtractAll[[#This Row],[Currency2]]="MXN",t_ExtractAll[[#This Row],[PlantAmountAccepted]]*$BD$4,t_ExtractAll[[#This Row],[PlantAmountAccepted]])))</f>
        <v>13.8459</v>
      </c>
      <c r="AX577" s="20">
        <f>IF(t_ExtractAll[[#This Row],[IMD_Currency]]="GBP",t_ExtractAll[[#This Row],[Amount Accepted (ABII)]]*$BD$2,IF(t_ExtractAll[[#This Row],[IMD_Currency]]="USD",t_ExtractAll[[#This Row],[Amount Accepted (ABII)]]*$BD$3,t_ExtractAll[[#This Row],[Amount Accepted (ABII)]]))</f>
        <v>0</v>
      </c>
      <c r="AY577" s="20">
        <f>IF((t_ExtractAll[[#This Row],[Amount Accepted ABII '[EUR']]]-t_ExtractAll[[#This Row],[Amount Accepted Plant '[EUR']]])&lt;0,0,t_ExtractAll[[#This Row],[Amount Accepted ABII '[EUR']]]-t_ExtractAll[[#This Row],[Amount Accepted Plant '[EUR']]])</f>
        <v>0</v>
      </c>
      <c r="AZ5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78" spans="1:52" ht="14.25" hidden="1" customHeight="1" x14ac:dyDescent="0.25">
      <c r="A578" t="s">
        <v>3158</v>
      </c>
      <c r="B578" s="16">
        <v>42543</v>
      </c>
      <c r="C578" s="16">
        <v>42550</v>
      </c>
      <c r="D578" s="16">
        <v>42550</v>
      </c>
      <c r="E578">
        <v>2016560</v>
      </c>
      <c r="F578" t="s">
        <v>64</v>
      </c>
      <c r="G578" t="s">
        <v>2844</v>
      </c>
      <c r="H578" t="s">
        <v>287</v>
      </c>
      <c r="I578" t="s">
        <v>288</v>
      </c>
      <c r="J578" t="s">
        <v>118</v>
      </c>
      <c r="K578" t="s">
        <v>88</v>
      </c>
      <c r="L578" t="s">
        <v>130</v>
      </c>
      <c r="N578" t="s">
        <v>90</v>
      </c>
      <c r="O578" t="s">
        <v>91</v>
      </c>
      <c r="P578" s="3" t="s">
        <v>3159</v>
      </c>
      <c r="Q578">
        <v>8936269</v>
      </c>
      <c r="R578" t="s">
        <v>3160</v>
      </c>
      <c r="S578">
        <v>80433286</v>
      </c>
      <c r="U578" t="s">
        <v>75</v>
      </c>
      <c r="V578" t="s">
        <v>76</v>
      </c>
      <c r="W578">
        <v>55606</v>
      </c>
      <c r="X578" t="s">
        <v>3161</v>
      </c>
      <c r="Y578" t="s">
        <v>581</v>
      </c>
      <c r="Z578">
        <v>0.25559999999999999</v>
      </c>
      <c r="AB578" t="s">
        <v>97</v>
      </c>
      <c r="AC578" t="s">
        <v>98</v>
      </c>
      <c r="AD578" t="s">
        <v>3162</v>
      </c>
      <c r="AE578" s="3"/>
      <c r="AF578" s="3"/>
      <c r="AG578">
        <v>38.76</v>
      </c>
      <c r="AH578" t="s">
        <v>100</v>
      </c>
      <c r="AI578" s="18">
        <v>0</v>
      </c>
      <c r="AJ578">
        <v>0</v>
      </c>
      <c r="AK578">
        <v>0</v>
      </c>
      <c r="AM578" s="19" t="s">
        <v>82</v>
      </c>
      <c r="AN578">
        <v>24.99</v>
      </c>
      <c r="AO578">
        <v>0</v>
      </c>
      <c r="AP578">
        <v>24.99</v>
      </c>
      <c r="AR578" s="19" t="s">
        <v>100</v>
      </c>
      <c r="AS578">
        <v>0</v>
      </c>
      <c r="AT578" s="20">
        <f>IF(t_ExtractAll[[#This Row],[Currency]]="GBP",t_ExtractAll[[#This Row],[Claimed Amount]]*$BD$2,IF(t_ExtractAll[[#This Row],[Currency]]="USD",t_ExtractAll[[#This Row],[Claimed Amount]]*$BD$3,IF(t_ExtractAll[[#This Row],[Currency]]="MXN",t_ExtractAll[[#This Row],[Claimed Amount]]*$BD$4,t_ExtractAll[[#This Row],[Claimed Amount]])))</f>
        <v>35.461523999999997</v>
      </c>
      <c r="AU578" s="20">
        <f>IF(t_ExtractAll[[#This Row],[Currency2]]="GBP",t_ExtractAll[[#This Row],[Accruals Plant]]*$BD$2,IF(t_ExtractAll[[#This Row],[Currency2]]="USD",t_ExtractAll[[#This Row],[Accruals Plant]]*$BD$3,IF(t_ExtractAll[[#This Row],[Currency2]]="MXN",t_ExtractAll[[#This Row],[Accruals Plant]]*$BD$4,t_ExtractAll[[#This Row],[Accruals Plant]])))</f>
        <v>22.863350999999998</v>
      </c>
      <c r="AV578" s="20">
        <f>IF(t_ExtractAll[[#This Row],[IMD_Currency]]="GBP",t_ExtractAll[[#This Row],[Accruals ABII]]*$BD$2,IF(t_ExtractAll[[#This Row],[IMD_Currency]]="USD",t_ExtractAll[[#This Row],[Accruals ABII]]*$BD$3,t_ExtractAll[[#This Row],[Accruals ABII]]))</f>
        <v>0</v>
      </c>
      <c r="AW5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78" s="20">
        <f>IF(t_ExtractAll[[#This Row],[IMD_Currency]]="GBP",t_ExtractAll[[#This Row],[Amount Accepted (ABII)]]*$BD$2,IF(t_ExtractAll[[#This Row],[IMD_Currency]]="USD",t_ExtractAll[[#This Row],[Amount Accepted (ABII)]]*$BD$3,t_ExtractAll[[#This Row],[Amount Accepted (ABII)]]))</f>
        <v>0</v>
      </c>
      <c r="AY578" s="20">
        <f>IF((t_ExtractAll[[#This Row],[Amount Accepted ABII '[EUR']]]-t_ExtractAll[[#This Row],[Amount Accepted Plant '[EUR']]])&lt;0,0,t_ExtractAll[[#This Row],[Amount Accepted ABII '[EUR']]]-t_ExtractAll[[#This Row],[Amount Accepted Plant '[EUR']]])</f>
        <v>0</v>
      </c>
      <c r="AZ5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79" spans="1:52" ht="14.25" hidden="1" customHeight="1" x14ac:dyDescent="0.25">
      <c r="A579" t="s">
        <v>3163</v>
      </c>
      <c r="B579" s="16">
        <v>42544</v>
      </c>
      <c r="C579" s="16">
        <v>42545</v>
      </c>
      <c r="D579" s="16">
        <v>42545</v>
      </c>
      <c r="E579">
        <v>2016561</v>
      </c>
      <c r="F579" t="s">
        <v>64</v>
      </c>
      <c r="G579" t="s">
        <v>1318</v>
      </c>
      <c r="H579" t="s">
        <v>287</v>
      </c>
      <c r="I579" t="s">
        <v>1319</v>
      </c>
      <c r="J579" t="s">
        <v>118</v>
      </c>
      <c r="K579" t="s">
        <v>69</v>
      </c>
      <c r="L579" t="s">
        <v>70</v>
      </c>
      <c r="N579" t="s">
        <v>71</v>
      </c>
      <c r="O579" t="s">
        <v>72</v>
      </c>
      <c r="P579" t="s">
        <v>3164</v>
      </c>
      <c r="Q579">
        <v>8547604</v>
      </c>
      <c r="R579" t="s">
        <v>3165</v>
      </c>
      <c r="U579" t="s">
        <v>182</v>
      </c>
      <c r="V579" t="s">
        <v>145</v>
      </c>
      <c r="W579">
        <v>43477</v>
      </c>
      <c r="X579" t="s">
        <v>192</v>
      </c>
      <c r="Z579">
        <v>148.80000000000001</v>
      </c>
      <c r="AB579" t="s">
        <v>79</v>
      </c>
      <c r="AC579" t="s">
        <v>80</v>
      </c>
      <c r="AD579" t="s">
        <v>3166</v>
      </c>
      <c r="AE579" s="3"/>
      <c r="AF579" s="3"/>
      <c r="AG579">
        <v>0</v>
      </c>
      <c r="AH579" t="s">
        <v>82</v>
      </c>
      <c r="AI579" s="18">
        <v>0</v>
      </c>
      <c r="AJ579">
        <v>0</v>
      </c>
      <c r="AK579">
        <v>0</v>
      </c>
      <c r="AL579">
        <v>0</v>
      </c>
      <c r="AM579" s="19" t="s">
        <v>82</v>
      </c>
      <c r="AN579">
        <v>0</v>
      </c>
      <c r="AO579">
        <v>0</v>
      </c>
      <c r="AP579">
        <v>0</v>
      </c>
      <c r="AQ579">
        <v>0</v>
      </c>
      <c r="AR579" s="19" t="s">
        <v>82</v>
      </c>
      <c r="AS579">
        <v>0</v>
      </c>
      <c r="AT579" s="20">
        <f>IF(t_ExtractAll[[#This Row],[Currency]]="GBP",t_ExtractAll[[#This Row],[Claimed Amount]]*$BD$2,IF(t_ExtractAll[[#This Row],[Currency]]="USD",t_ExtractAll[[#This Row],[Claimed Amount]]*$BD$3,IF(t_ExtractAll[[#This Row],[Currency]]="MXN",t_ExtractAll[[#This Row],[Claimed Amount]]*$BD$4,t_ExtractAll[[#This Row],[Claimed Amount]])))</f>
        <v>0</v>
      </c>
      <c r="AU579" s="20">
        <f>IF(t_ExtractAll[[#This Row],[Currency2]]="GBP",t_ExtractAll[[#This Row],[Accruals Plant]]*$BD$2,IF(t_ExtractAll[[#This Row],[Currency2]]="USD",t_ExtractAll[[#This Row],[Accruals Plant]]*$BD$3,IF(t_ExtractAll[[#This Row],[Currency2]]="MXN",t_ExtractAll[[#This Row],[Accruals Plant]]*$BD$4,t_ExtractAll[[#This Row],[Accruals Plant]])))</f>
        <v>0</v>
      </c>
      <c r="AV579" s="20">
        <f>IF(t_ExtractAll[[#This Row],[IMD_Currency]]="GBP",t_ExtractAll[[#This Row],[Accruals ABII]]*$BD$2,IF(t_ExtractAll[[#This Row],[IMD_Currency]]="USD",t_ExtractAll[[#This Row],[Accruals ABII]]*$BD$3,t_ExtractAll[[#This Row],[Accruals ABII]]))</f>
        <v>0</v>
      </c>
      <c r="AW5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79" s="20">
        <f>IF(t_ExtractAll[[#This Row],[IMD_Currency]]="GBP",t_ExtractAll[[#This Row],[Amount Accepted (ABII)]]*$BD$2,IF(t_ExtractAll[[#This Row],[IMD_Currency]]="USD",t_ExtractAll[[#This Row],[Amount Accepted (ABII)]]*$BD$3,t_ExtractAll[[#This Row],[Amount Accepted (ABII)]]))</f>
        <v>0</v>
      </c>
      <c r="AY579" s="20">
        <f>IF((t_ExtractAll[[#This Row],[Amount Accepted ABII '[EUR']]]-t_ExtractAll[[#This Row],[Amount Accepted Plant '[EUR']]])&lt;0,0,t_ExtractAll[[#This Row],[Amount Accepted ABII '[EUR']]]-t_ExtractAll[[#This Row],[Amount Accepted Plant '[EUR']]])</f>
        <v>0</v>
      </c>
      <c r="AZ5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80" spans="1:52" ht="14.25" hidden="1" customHeight="1" x14ac:dyDescent="0.25">
      <c r="A580" t="s">
        <v>807</v>
      </c>
      <c r="B580" s="16">
        <v>42538</v>
      </c>
      <c r="C580" s="16">
        <v>42548</v>
      </c>
      <c r="D580" s="16">
        <v>42558</v>
      </c>
      <c r="E580">
        <v>2016545</v>
      </c>
      <c r="F580" t="s">
        <v>64</v>
      </c>
      <c r="G580" t="s">
        <v>329</v>
      </c>
      <c r="I580" t="s">
        <v>330</v>
      </c>
      <c r="J580" t="s">
        <v>118</v>
      </c>
      <c r="K580" t="s">
        <v>69</v>
      </c>
      <c r="L580" t="s">
        <v>70</v>
      </c>
      <c r="N580" t="s">
        <v>71</v>
      </c>
      <c r="O580" t="s">
        <v>72</v>
      </c>
      <c r="P580" t="s">
        <v>3167</v>
      </c>
      <c r="Q580">
        <v>8238300</v>
      </c>
      <c r="R580">
        <v>14837</v>
      </c>
      <c r="U580" t="s">
        <v>144</v>
      </c>
      <c r="V580" t="s">
        <v>145</v>
      </c>
      <c r="W580">
        <v>18618</v>
      </c>
      <c r="X580" t="s">
        <v>246</v>
      </c>
      <c r="Z580">
        <v>96</v>
      </c>
      <c r="AB580" t="s">
        <v>79</v>
      </c>
      <c r="AC580" t="s">
        <v>80</v>
      </c>
      <c r="AD580" t="s">
        <v>3168</v>
      </c>
      <c r="AE580" s="3"/>
      <c r="AF580" s="3"/>
      <c r="AG580">
        <v>6863.67</v>
      </c>
      <c r="AH580" t="s">
        <v>82</v>
      </c>
      <c r="AI580" s="18">
        <v>0</v>
      </c>
      <c r="AJ580">
        <v>6863.67</v>
      </c>
      <c r="AK580">
        <v>6863.67</v>
      </c>
      <c r="AL580">
        <v>6863.67</v>
      </c>
      <c r="AM580" s="19" t="s">
        <v>82</v>
      </c>
      <c r="AN580">
        <v>0</v>
      </c>
      <c r="AO580">
        <v>0</v>
      </c>
      <c r="AP580">
        <v>0</v>
      </c>
      <c r="AQ580">
        <v>0</v>
      </c>
      <c r="AR580" s="19" t="s">
        <v>82</v>
      </c>
      <c r="AS580">
        <v>6863.67</v>
      </c>
      <c r="AT580" s="20">
        <f>IF(t_ExtractAll[[#This Row],[Currency]]="GBP",t_ExtractAll[[#This Row],[Claimed Amount]]*$BD$2,IF(t_ExtractAll[[#This Row],[Currency]]="USD",t_ExtractAll[[#This Row],[Claimed Amount]]*$BD$3,IF(t_ExtractAll[[#This Row],[Currency]]="MXN",t_ExtractAll[[#This Row],[Claimed Amount]]*$BD$4,t_ExtractAll[[#This Row],[Claimed Amount]])))</f>
        <v>6863.67</v>
      </c>
      <c r="AU580" s="20">
        <f>IF(t_ExtractAll[[#This Row],[Currency2]]="GBP",t_ExtractAll[[#This Row],[Accruals Plant]]*$BD$2,IF(t_ExtractAll[[#This Row],[Currency2]]="USD",t_ExtractAll[[#This Row],[Accruals Plant]]*$BD$3,IF(t_ExtractAll[[#This Row],[Currency2]]="MXN",t_ExtractAll[[#This Row],[Accruals Plant]]*$BD$4,t_ExtractAll[[#This Row],[Accruals Plant]])))</f>
        <v>0</v>
      </c>
      <c r="AV580" s="20">
        <f>IF(t_ExtractAll[[#This Row],[IMD_Currency]]="GBP",t_ExtractAll[[#This Row],[Accruals ABII]]*$BD$2,IF(t_ExtractAll[[#This Row],[IMD_Currency]]="USD",t_ExtractAll[[#This Row],[Accruals ABII]]*$BD$3,t_ExtractAll[[#This Row],[Accruals ABII]]))</f>
        <v>6863.67</v>
      </c>
      <c r="AW5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0" s="20">
        <f>IF(t_ExtractAll[[#This Row],[IMD_Currency]]="GBP",t_ExtractAll[[#This Row],[Amount Accepted (ABII)]]*$BD$2,IF(t_ExtractAll[[#This Row],[IMD_Currency]]="USD",t_ExtractAll[[#This Row],[Amount Accepted (ABII)]]*$BD$3,t_ExtractAll[[#This Row],[Amount Accepted (ABII)]]))</f>
        <v>6863.67</v>
      </c>
      <c r="AY580" s="20">
        <f>IF((t_ExtractAll[[#This Row],[Amount Accepted ABII '[EUR']]]-t_ExtractAll[[#This Row],[Amount Accepted Plant '[EUR']]])&lt;0,0,t_ExtractAll[[#This Row],[Amount Accepted ABII '[EUR']]]-t_ExtractAll[[#This Row],[Amount Accepted Plant '[EUR']]])</f>
        <v>6863.67</v>
      </c>
      <c r="AZ5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581" spans="1:52" ht="14.25" hidden="1" customHeight="1" x14ac:dyDescent="0.25">
      <c r="A581" t="s">
        <v>3169</v>
      </c>
      <c r="B581" s="16">
        <v>42544</v>
      </c>
      <c r="C581" s="16">
        <v>42564</v>
      </c>
      <c r="D581" s="16">
        <v>42570</v>
      </c>
      <c r="E581">
        <v>2016563</v>
      </c>
      <c r="F581" t="s">
        <v>64</v>
      </c>
      <c r="G581" t="s">
        <v>3170</v>
      </c>
      <c r="H581" t="s">
        <v>273</v>
      </c>
      <c r="I581" t="s">
        <v>145</v>
      </c>
      <c r="J581" t="s">
        <v>118</v>
      </c>
      <c r="K581" t="s">
        <v>69</v>
      </c>
      <c r="L581" t="s">
        <v>139</v>
      </c>
      <c r="N581" t="s">
        <v>90</v>
      </c>
      <c r="O581" t="s">
        <v>444</v>
      </c>
      <c r="P581" s="3" t="s">
        <v>3171</v>
      </c>
      <c r="Q581">
        <v>8819509</v>
      </c>
      <c r="R581" t="s">
        <v>3172</v>
      </c>
      <c r="S581">
        <v>80430427</v>
      </c>
      <c r="U581" t="s">
        <v>144</v>
      </c>
      <c r="V581" t="s">
        <v>145</v>
      </c>
      <c r="W581" t="s">
        <v>1269</v>
      </c>
      <c r="Z581">
        <v>110.88</v>
      </c>
      <c r="AB581" t="s">
        <v>79</v>
      </c>
      <c r="AC581" t="s">
        <v>127</v>
      </c>
      <c r="AD581" s="3" t="s">
        <v>3173</v>
      </c>
      <c r="AE581" s="3"/>
      <c r="AF581" s="3"/>
      <c r="AG581">
        <v>367.5</v>
      </c>
      <c r="AH581" t="s">
        <v>82</v>
      </c>
      <c r="AI581" s="18">
        <v>0</v>
      </c>
      <c r="AJ581">
        <v>180</v>
      </c>
      <c r="AK581">
        <v>180</v>
      </c>
      <c r="AL581">
        <v>180</v>
      </c>
      <c r="AM581" s="19" t="s">
        <v>82</v>
      </c>
      <c r="AN581">
        <v>0</v>
      </c>
      <c r="AO581">
        <v>180</v>
      </c>
      <c r="AP581">
        <v>180</v>
      </c>
      <c r="AQ581">
        <v>180</v>
      </c>
      <c r="AR581" s="19" t="s">
        <v>82</v>
      </c>
      <c r="AS581">
        <v>0</v>
      </c>
      <c r="AT581" s="20">
        <f>IF(t_ExtractAll[[#This Row],[Currency]]="GBP",t_ExtractAll[[#This Row],[Claimed Amount]]*$BD$2,IF(t_ExtractAll[[#This Row],[Currency]]="USD",t_ExtractAll[[#This Row],[Claimed Amount]]*$BD$3,IF(t_ExtractAll[[#This Row],[Currency]]="MXN",t_ExtractAll[[#This Row],[Claimed Amount]]*$BD$4,t_ExtractAll[[#This Row],[Claimed Amount]])))</f>
        <v>367.5</v>
      </c>
      <c r="AU581" s="20">
        <f>IF(t_ExtractAll[[#This Row],[Currency2]]="GBP",t_ExtractAll[[#This Row],[Accruals Plant]]*$BD$2,IF(t_ExtractAll[[#This Row],[Currency2]]="USD",t_ExtractAll[[#This Row],[Accruals Plant]]*$BD$3,IF(t_ExtractAll[[#This Row],[Currency2]]="MXN",t_ExtractAll[[#This Row],[Accruals Plant]]*$BD$4,t_ExtractAll[[#This Row],[Accruals Plant]])))</f>
        <v>180</v>
      </c>
      <c r="AV581" s="20">
        <f>IF(t_ExtractAll[[#This Row],[IMD_Currency]]="GBP",t_ExtractAll[[#This Row],[Accruals ABII]]*$BD$2,IF(t_ExtractAll[[#This Row],[IMD_Currency]]="USD",t_ExtractAll[[#This Row],[Accruals ABII]]*$BD$3,t_ExtractAll[[#This Row],[Accruals ABII]]))</f>
        <v>180</v>
      </c>
      <c r="AW581" s="20">
        <f>IF(t_ExtractAll[[#This Row],[Currency2]]="GBP",t_ExtractAll[[#This Row],[PlantAmountAccepted]]*$BD$2,IF(t_ExtractAll[[#This Row],[Currency2]]="USD",t_ExtractAll[[#This Row],[PlantAmountAccepted]]*$BD$3,IF(t_ExtractAll[[#This Row],[Currency2]]="MXN",t_ExtractAll[[#This Row],[PlantAmountAccepted]]*$BD$4,t_ExtractAll[[#This Row],[PlantAmountAccepted]])))</f>
        <v>180</v>
      </c>
      <c r="AX581" s="20">
        <f>IF(t_ExtractAll[[#This Row],[IMD_Currency]]="GBP",t_ExtractAll[[#This Row],[Amount Accepted (ABII)]]*$BD$2,IF(t_ExtractAll[[#This Row],[IMD_Currency]]="USD",t_ExtractAll[[#This Row],[Amount Accepted (ABII)]]*$BD$3,t_ExtractAll[[#This Row],[Amount Accepted (ABII)]]))</f>
        <v>180</v>
      </c>
      <c r="AY581" s="20">
        <f>IF((t_ExtractAll[[#This Row],[Amount Accepted ABII '[EUR']]]-t_ExtractAll[[#This Row],[Amount Accepted Plant '[EUR']]])&lt;0,0,t_ExtractAll[[#This Row],[Amount Accepted ABII '[EUR']]]-t_ExtractAll[[#This Row],[Amount Accepted Plant '[EUR']]])</f>
        <v>0</v>
      </c>
      <c r="AZ5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82" spans="1:52" ht="14.25" hidden="1" customHeight="1" x14ac:dyDescent="0.25">
      <c r="A582" t="s">
        <v>3174</v>
      </c>
      <c r="B582" s="16">
        <v>42544</v>
      </c>
      <c r="C582" s="16">
        <v>42549</v>
      </c>
      <c r="D582" s="16">
        <v>42586</v>
      </c>
      <c r="E582">
        <v>2016564</v>
      </c>
      <c r="F582" t="s">
        <v>64</v>
      </c>
      <c r="G582" t="s">
        <v>428</v>
      </c>
      <c r="H582" t="s">
        <v>86</v>
      </c>
      <c r="I582" t="s">
        <v>429</v>
      </c>
      <c r="J582" t="s">
        <v>118</v>
      </c>
      <c r="K582" t="s">
        <v>69</v>
      </c>
      <c r="L582" t="s">
        <v>518</v>
      </c>
      <c r="N582" t="s">
        <v>161</v>
      </c>
      <c r="O582" t="s">
        <v>91</v>
      </c>
      <c r="P582" s="3" t="s">
        <v>3175</v>
      </c>
      <c r="Q582">
        <v>8547623</v>
      </c>
      <c r="R582" t="s">
        <v>3176</v>
      </c>
      <c r="U582" t="s">
        <v>521</v>
      </c>
      <c r="V582" t="s">
        <v>313</v>
      </c>
      <c r="W582">
        <v>6197</v>
      </c>
      <c r="X582" t="s">
        <v>522</v>
      </c>
      <c r="Y582" t="s">
        <v>247</v>
      </c>
      <c r="Z582">
        <v>0.6</v>
      </c>
      <c r="AB582" t="s">
        <v>97</v>
      </c>
      <c r="AC582" t="s">
        <v>98</v>
      </c>
      <c r="AD582" s="3" t="s">
        <v>3177</v>
      </c>
      <c r="AE582" s="3"/>
      <c r="AF582" s="3"/>
      <c r="AG582">
        <v>41.18</v>
      </c>
      <c r="AH582" t="s">
        <v>82</v>
      </c>
      <c r="AI582" s="18">
        <v>41.18</v>
      </c>
      <c r="AJ582">
        <v>0</v>
      </c>
      <c r="AK582">
        <v>41.18</v>
      </c>
      <c r="AL582">
        <v>41.18</v>
      </c>
      <c r="AM582" s="19" t="s">
        <v>82</v>
      </c>
      <c r="AN582">
        <v>25.54</v>
      </c>
      <c r="AO582">
        <v>0</v>
      </c>
      <c r="AP582">
        <v>25.54</v>
      </c>
      <c r="AQ582">
        <v>25.54</v>
      </c>
      <c r="AR582" s="19" t="s">
        <v>82</v>
      </c>
      <c r="AS582">
        <v>0</v>
      </c>
      <c r="AT582" s="20">
        <f>IF(t_ExtractAll[[#This Row],[Currency]]="GBP",t_ExtractAll[[#This Row],[Claimed Amount]]*$BD$2,IF(t_ExtractAll[[#This Row],[Currency]]="USD",t_ExtractAll[[#This Row],[Claimed Amount]]*$BD$3,IF(t_ExtractAll[[#This Row],[Currency]]="MXN",t_ExtractAll[[#This Row],[Claimed Amount]]*$BD$4,t_ExtractAll[[#This Row],[Claimed Amount]])))</f>
        <v>41.18</v>
      </c>
      <c r="AU582" s="20">
        <f>IF(t_ExtractAll[[#This Row],[Currency2]]="GBP",t_ExtractAll[[#This Row],[Accruals Plant]]*$BD$2,IF(t_ExtractAll[[#This Row],[Currency2]]="USD",t_ExtractAll[[#This Row],[Accruals Plant]]*$BD$3,IF(t_ExtractAll[[#This Row],[Currency2]]="MXN",t_ExtractAll[[#This Row],[Accruals Plant]]*$BD$4,t_ExtractAll[[#This Row],[Accruals Plant]])))</f>
        <v>25.54</v>
      </c>
      <c r="AV582" s="20">
        <f>IF(t_ExtractAll[[#This Row],[IMD_Currency]]="GBP",t_ExtractAll[[#This Row],[Accruals ABII]]*$BD$2,IF(t_ExtractAll[[#This Row],[IMD_Currency]]="USD",t_ExtractAll[[#This Row],[Accruals ABII]]*$BD$3,t_ExtractAll[[#This Row],[Accruals ABII]]))</f>
        <v>41.18</v>
      </c>
      <c r="AW582" s="20">
        <f>IF(t_ExtractAll[[#This Row],[Currency2]]="GBP",t_ExtractAll[[#This Row],[PlantAmountAccepted]]*$BD$2,IF(t_ExtractAll[[#This Row],[Currency2]]="USD",t_ExtractAll[[#This Row],[PlantAmountAccepted]]*$BD$3,IF(t_ExtractAll[[#This Row],[Currency2]]="MXN",t_ExtractAll[[#This Row],[PlantAmountAccepted]]*$BD$4,t_ExtractAll[[#This Row],[PlantAmountAccepted]])))</f>
        <v>25.54</v>
      </c>
      <c r="AX582" s="20">
        <f>IF(t_ExtractAll[[#This Row],[IMD_Currency]]="GBP",t_ExtractAll[[#This Row],[Amount Accepted (ABII)]]*$BD$2,IF(t_ExtractAll[[#This Row],[IMD_Currency]]="USD",t_ExtractAll[[#This Row],[Amount Accepted (ABII)]]*$BD$3,t_ExtractAll[[#This Row],[Amount Accepted (ABII)]]))</f>
        <v>41.18</v>
      </c>
      <c r="AY582" s="20">
        <f>IF((t_ExtractAll[[#This Row],[Amount Accepted ABII '[EUR']]]-t_ExtractAll[[#This Row],[Amount Accepted Plant '[EUR']]])&lt;0,0,t_ExtractAll[[#This Row],[Amount Accepted ABII '[EUR']]]-t_ExtractAll[[#This Row],[Amount Accepted Plant '[EUR']]])</f>
        <v>15.64</v>
      </c>
      <c r="AZ5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83" spans="1:52" ht="14.25" hidden="1" customHeight="1" x14ac:dyDescent="0.25">
      <c r="A583" t="s">
        <v>3178</v>
      </c>
      <c r="B583" s="16">
        <v>42544</v>
      </c>
      <c r="C583" s="16">
        <v>42667</v>
      </c>
      <c r="D583" s="16">
        <v>42707</v>
      </c>
      <c r="E583">
        <v>2016567</v>
      </c>
      <c r="F583" t="s">
        <v>64</v>
      </c>
      <c r="G583" t="s">
        <v>257</v>
      </c>
      <c r="H583" t="s">
        <v>86</v>
      </c>
      <c r="I583" t="s">
        <v>258</v>
      </c>
      <c r="J583" t="s">
        <v>68</v>
      </c>
      <c r="K583" t="s">
        <v>69</v>
      </c>
      <c r="L583" t="s">
        <v>3179</v>
      </c>
      <c r="N583" t="s">
        <v>90</v>
      </c>
      <c r="O583" t="s">
        <v>131</v>
      </c>
      <c r="P583" s="3" t="s">
        <v>3180</v>
      </c>
      <c r="Q583">
        <v>8714589</v>
      </c>
      <c r="R583">
        <v>2028257</v>
      </c>
      <c r="S583">
        <v>80411367</v>
      </c>
      <c r="T583" t="s">
        <v>3181</v>
      </c>
      <c r="U583" t="s">
        <v>2441</v>
      </c>
      <c r="V583" t="s">
        <v>117</v>
      </c>
      <c r="W583">
        <v>55107</v>
      </c>
      <c r="X583" t="s">
        <v>2944</v>
      </c>
      <c r="Y583" t="s">
        <v>1167</v>
      </c>
      <c r="Z583">
        <v>4.4729999999999999</v>
      </c>
      <c r="AB583" t="s">
        <v>97</v>
      </c>
      <c r="AC583" t="s">
        <v>98</v>
      </c>
      <c r="AD583" s="3" t="s">
        <v>3182</v>
      </c>
      <c r="AE583" s="3"/>
      <c r="AF583" s="3"/>
      <c r="AG583">
        <v>1367.81</v>
      </c>
      <c r="AH583" t="s">
        <v>100</v>
      </c>
      <c r="AI583" s="18">
        <v>0</v>
      </c>
      <c r="AJ583">
        <v>0</v>
      </c>
      <c r="AK583">
        <v>0</v>
      </c>
      <c r="AL583">
        <v>0</v>
      </c>
      <c r="AM583" s="19" t="s">
        <v>82</v>
      </c>
      <c r="AN583">
        <v>630</v>
      </c>
      <c r="AO583">
        <v>684.81</v>
      </c>
      <c r="AP583">
        <v>1314.81</v>
      </c>
      <c r="AQ583">
        <v>1314.81</v>
      </c>
      <c r="AR583" s="19" t="s">
        <v>100</v>
      </c>
      <c r="AS583">
        <v>0</v>
      </c>
      <c r="AT583" s="20">
        <f>IF(t_ExtractAll[[#This Row],[Currency]]="GBP",t_ExtractAll[[#This Row],[Claimed Amount]]*$BD$2,IF(t_ExtractAll[[#This Row],[Currency]]="USD",t_ExtractAll[[#This Row],[Claimed Amount]]*$BD$3,IF(t_ExtractAll[[#This Row],[Currency]]="MXN",t_ExtractAll[[#This Row],[Claimed Amount]]*$BD$4,t_ExtractAll[[#This Row],[Claimed Amount]])))</f>
        <v>1251.409369</v>
      </c>
      <c r="AU583" s="20">
        <f>IF(t_ExtractAll[[#This Row],[Currency2]]="GBP",t_ExtractAll[[#This Row],[Accruals Plant]]*$BD$2,IF(t_ExtractAll[[#This Row],[Currency2]]="USD",t_ExtractAll[[#This Row],[Accruals Plant]]*$BD$3,IF(t_ExtractAll[[#This Row],[Currency2]]="MXN",t_ExtractAll[[#This Row],[Accruals Plant]]*$BD$4,t_ExtractAll[[#This Row],[Accruals Plant]])))</f>
        <v>1202.9196690000001</v>
      </c>
      <c r="AV583" s="20">
        <f>IF(t_ExtractAll[[#This Row],[IMD_Currency]]="GBP",t_ExtractAll[[#This Row],[Accruals ABII]]*$BD$2,IF(t_ExtractAll[[#This Row],[IMD_Currency]]="USD",t_ExtractAll[[#This Row],[Accruals ABII]]*$BD$3,t_ExtractAll[[#This Row],[Accruals ABII]]))</f>
        <v>0</v>
      </c>
      <c r="AW583" s="20">
        <f>IF(t_ExtractAll[[#This Row],[Currency2]]="GBP",t_ExtractAll[[#This Row],[PlantAmountAccepted]]*$BD$2,IF(t_ExtractAll[[#This Row],[Currency2]]="USD",t_ExtractAll[[#This Row],[PlantAmountAccepted]]*$BD$3,IF(t_ExtractAll[[#This Row],[Currency2]]="MXN",t_ExtractAll[[#This Row],[PlantAmountAccepted]]*$BD$4,t_ExtractAll[[#This Row],[PlantAmountAccepted]])))</f>
        <v>1202.9196690000001</v>
      </c>
      <c r="AX583" s="20">
        <f>IF(t_ExtractAll[[#This Row],[IMD_Currency]]="GBP",t_ExtractAll[[#This Row],[Amount Accepted (ABII)]]*$BD$2,IF(t_ExtractAll[[#This Row],[IMD_Currency]]="USD",t_ExtractAll[[#This Row],[Amount Accepted (ABII)]]*$BD$3,t_ExtractAll[[#This Row],[Amount Accepted (ABII)]]))</f>
        <v>0</v>
      </c>
      <c r="AY583" s="20">
        <f>IF((t_ExtractAll[[#This Row],[Amount Accepted ABII '[EUR']]]-t_ExtractAll[[#This Row],[Amount Accepted Plant '[EUR']]])&lt;0,0,t_ExtractAll[[#This Row],[Amount Accepted ABII '[EUR']]]-t_ExtractAll[[#This Row],[Amount Accepted Plant '[EUR']]])</f>
        <v>0</v>
      </c>
      <c r="AZ5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584" spans="1:52" ht="14.25" hidden="1" customHeight="1" x14ac:dyDescent="0.25">
      <c r="A584" t="s">
        <v>3183</v>
      </c>
      <c r="B584" s="16">
        <v>42545</v>
      </c>
      <c r="C584" s="16">
        <v>42562</v>
      </c>
      <c r="D584" s="16">
        <v>42571</v>
      </c>
      <c r="E584">
        <v>2016555</v>
      </c>
      <c r="F584" t="s">
        <v>64</v>
      </c>
      <c r="G584" t="s">
        <v>374</v>
      </c>
      <c r="H584" t="s">
        <v>287</v>
      </c>
      <c r="I584" t="s">
        <v>375</v>
      </c>
      <c r="J584" t="s">
        <v>118</v>
      </c>
      <c r="K584" t="s">
        <v>69</v>
      </c>
      <c r="L584" t="s">
        <v>139</v>
      </c>
      <c r="N584" t="s">
        <v>90</v>
      </c>
      <c r="O584" t="s">
        <v>91</v>
      </c>
      <c r="P584" t="s">
        <v>3184</v>
      </c>
      <c r="Q584" t="s">
        <v>3185</v>
      </c>
      <c r="R584" t="s">
        <v>3186</v>
      </c>
      <c r="T584" t="s">
        <v>3187</v>
      </c>
      <c r="U584" t="s">
        <v>182</v>
      </c>
      <c r="V584" t="s">
        <v>145</v>
      </c>
      <c r="W584">
        <v>52266</v>
      </c>
      <c r="X584" t="s">
        <v>2250</v>
      </c>
      <c r="Y584" t="s">
        <v>3188</v>
      </c>
      <c r="Z584">
        <v>6.516</v>
      </c>
      <c r="AB584" t="s">
        <v>97</v>
      </c>
      <c r="AC584" t="s">
        <v>98</v>
      </c>
      <c r="AD584" t="s">
        <v>3189</v>
      </c>
      <c r="AE584" s="3"/>
      <c r="AF584" s="3"/>
      <c r="AG584">
        <v>353.46</v>
      </c>
      <c r="AH584" t="s">
        <v>82</v>
      </c>
      <c r="AI584" s="18">
        <v>289.60000000000002</v>
      </c>
      <c r="AJ584">
        <v>0</v>
      </c>
      <c r="AK584">
        <v>289.60000000000002</v>
      </c>
      <c r="AL584">
        <v>289.60000000000002</v>
      </c>
      <c r="AM584" s="19" t="s">
        <v>82</v>
      </c>
      <c r="AN584">
        <v>177.6</v>
      </c>
      <c r="AO584">
        <v>0</v>
      </c>
      <c r="AP584">
        <v>177.6</v>
      </c>
      <c r="AQ584">
        <v>177.6</v>
      </c>
      <c r="AR584" s="19" t="s">
        <v>82</v>
      </c>
      <c r="AS584">
        <v>0</v>
      </c>
      <c r="AT584" s="20">
        <f>IF(t_ExtractAll[[#This Row],[Currency]]="GBP",t_ExtractAll[[#This Row],[Claimed Amount]]*$BD$2,IF(t_ExtractAll[[#This Row],[Currency]]="USD",t_ExtractAll[[#This Row],[Claimed Amount]]*$BD$3,IF(t_ExtractAll[[#This Row],[Currency]]="MXN",t_ExtractAll[[#This Row],[Claimed Amount]]*$BD$4,t_ExtractAll[[#This Row],[Claimed Amount]])))</f>
        <v>353.46</v>
      </c>
      <c r="AU584" s="20">
        <f>IF(t_ExtractAll[[#This Row],[Currency2]]="GBP",t_ExtractAll[[#This Row],[Accruals Plant]]*$BD$2,IF(t_ExtractAll[[#This Row],[Currency2]]="USD",t_ExtractAll[[#This Row],[Accruals Plant]]*$BD$3,IF(t_ExtractAll[[#This Row],[Currency2]]="MXN",t_ExtractAll[[#This Row],[Accruals Plant]]*$BD$4,t_ExtractAll[[#This Row],[Accruals Plant]])))</f>
        <v>177.6</v>
      </c>
      <c r="AV584" s="20">
        <f>IF(t_ExtractAll[[#This Row],[IMD_Currency]]="GBP",t_ExtractAll[[#This Row],[Accruals ABII]]*$BD$2,IF(t_ExtractAll[[#This Row],[IMD_Currency]]="USD",t_ExtractAll[[#This Row],[Accruals ABII]]*$BD$3,t_ExtractAll[[#This Row],[Accruals ABII]]))</f>
        <v>289.60000000000002</v>
      </c>
      <c r="AW584" s="20">
        <f>IF(t_ExtractAll[[#This Row],[Currency2]]="GBP",t_ExtractAll[[#This Row],[PlantAmountAccepted]]*$BD$2,IF(t_ExtractAll[[#This Row],[Currency2]]="USD",t_ExtractAll[[#This Row],[PlantAmountAccepted]]*$BD$3,IF(t_ExtractAll[[#This Row],[Currency2]]="MXN",t_ExtractAll[[#This Row],[PlantAmountAccepted]]*$BD$4,t_ExtractAll[[#This Row],[PlantAmountAccepted]])))</f>
        <v>177.6</v>
      </c>
      <c r="AX584" s="20">
        <f>IF(t_ExtractAll[[#This Row],[IMD_Currency]]="GBP",t_ExtractAll[[#This Row],[Amount Accepted (ABII)]]*$BD$2,IF(t_ExtractAll[[#This Row],[IMD_Currency]]="USD",t_ExtractAll[[#This Row],[Amount Accepted (ABII)]]*$BD$3,t_ExtractAll[[#This Row],[Amount Accepted (ABII)]]))</f>
        <v>289.60000000000002</v>
      </c>
      <c r="AY584" s="20">
        <f>IF((t_ExtractAll[[#This Row],[Amount Accepted ABII '[EUR']]]-t_ExtractAll[[#This Row],[Amount Accepted Plant '[EUR']]])&lt;0,0,t_ExtractAll[[#This Row],[Amount Accepted ABII '[EUR']]]-t_ExtractAll[[#This Row],[Amount Accepted Plant '[EUR']]])</f>
        <v>112.00000000000003</v>
      </c>
      <c r="AZ5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85" spans="1:52" ht="14.25" hidden="1" customHeight="1" x14ac:dyDescent="0.25">
      <c r="A585" t="s">
        <v>3190</v>
      </c>
      <c r="B585" s="16">
        <v>42544</v>
      </c>
      <c r="C585" s="16">
        <v>42545</v>
      </c>
      <c r="D585" s="16">
        <v>42545</v>
      </c>
      <c r="E585">
        <v>2016562</v>
      </c>
      <c r="F585" t="s">
        <v>64</v>
      </c>
      <c r="G585" t="s">
        <v>1318</v>
      </c>
      <c r="H585" t="s">
        <v>287</v>
      </c>
      <c r="I585" t="s">
        <v>1319</v>
      </c>
      <c r="J585" t="s">
        <v>118</v>
      </c>
      <c r="K585" t="s">
        <v>69</v>
      </c>
      <c r="L585" t="s">
        <v>70</v>
      </c>
      <c r="N585" t="s">
        <v>71</v>
      </c>
      <c r="O585" t="s">
        <v>72</v>
      </c>
      <c r="P585" t="s">
        <v>3191</v>
      </c>
      <c r="Q585">
        <v>8547601</v>
      </c>
      <c r="R585" t="s">
        <v>3192</v>
      </c>
      <c r="T585" t="s">
        <v>3193</v>
      </c>
      <c r="U585" t="s">
        <v>182</v>
      </c>
      <c r="V585" t="s">
        <v>145</v>
      </c>
      <c r="Z585">
        <v>83.293440000000004</v>
      </c>
      <c r="AB585" t="s">
        <v>79</v>
      </c>
      <c r="AC585" t="s">
        <v>80</v>
      </c>
      <c r="AD585" t="s">
        <v>3194</v>
      </c>
      <c r="AE585" s="3"/>
      <c r="AF585" s="3"/>
      <c r="AG585">
        <v>0</v>
      </c>
      <c r="AH585" t="s">
        <v>82</v>
      </c>
      <c r="AI585" s="18">
        <v>0</v>
      </c>
      <c r="AJ585">
        <v>0</v>
      </c>
      <c r="AK585">
        <v>0</v>
      </c>
      <c r="AL585">
        <v>0</v>
      </c>
      <c r="AM585" s="19" t="s">
        <v>82</v>
      </c>
      <c r="AN585">
        <v>0</v>
      </c>
      <c r="AO585">
        <v>0</v>
      </c>
      <c r="AP585">
        <v>0</v>
      </c>
      <c r="AQ585">
        <v>0</v>
      </c>
      <c r="AR585" s="19" t="s">
        <v>82</v>
      </c>
      <c r="AS585">
        <v>0</v>
      </c>
      <c r="AT585" s="20">
        <f>IF(t_ExtractAll[[#This Row],[Currency]]="GBP",t_ExtractAll[[#This Row],[Claimed Amount]]*$BD$2,IF(t_ExtractAll[[#This Row],[Currency]]="USD",t_ExtractAll[[#This Row],[Claimed Amount]]*$BD$3,IF(t_ExtractAll[[#This Row],[Currency]]="MXN",t_ExtractAll[[#This Row],[Claimed Amount]]*$BD$4,t_ExtractAll[[#This Row],[Claimed Amount]])))</f>
        <v>0</v>
      </c>
      <c r="AU585" s="20">
        <f>IF(t_ExtractAll[[#This Row],[Currency2]]="GBP",t_ExtractAll[[#This Row],[Accruals Plant]]*$BD$2,IF(t_ExtractAll[[#This Row],[Currency2]]="USD",t_ExtractAll[[#This Row],[Accruals Plant]]*$BD$3,IF(t_ExtractAll[[#This Row],[Currency2]]="MXN",t_ExtractAll[[#This Row],[Accruals Plant]]*$BD$4,t_ExtractAll[[#This Row],[Accruals Plant]])))</f>
        <v>0</v>
      </c>
      <c r="AV585" s="20">
        <f>IF(t_ExtractAll[[#This Row],[IMD_Currency]]="GBP",t_ExtractAll[[#This Row],[Accruals ABII]]*$BD$2,IF(t_ExtractAll[[#This Row],[IMD_Currency]]="USD",t_ExtractAll[[#This Row],[Accruals ABII]]*$BD$3,t_ExtractAll[[#This Row],[Accruals ABII]]))</f>
        <v>0</v>
      </c>
      <c r="AW5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5" s="20">
        <f>IF(t_ExtractAll[[#This Row],[IMD_Currency]]="GBP",t_ExtractAll[[#This Row],[Amount Accepted (ABII)]]*$BD$2,IF(t_ExtractAll[[#This Row],[IMD_Currency]]="USD",t_ExtractAll[[#This Row],[Amount Accepted (ABII)]]*$BD$3,t_ExtractAll[[#This Row],[Amount Accepted (ABII)]]))</f>
        <v>0</v>
      </c>
      <c r="AY585" s="20">
        <f>IF((t_ExtractAll[[#This Row],[Amount Accepted ABII '[EUR']]]-t_ExtractAll[[#This Row],[Amount Accepted Plant '[EUR']]])&lt;0,0,t_ExtractAll[[#This Row],[Amount Accepted ABII '[EUR']]]-t_ExtractAll[[#This Row],[Amount Accepted Plant '[EUR']]])</f>
        <v>0</v>
      </c>
      <c r="AZ5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86" spans="1:52" ht="14.25" hidden="1" customHeight="1" x14ac:dyDescent="0.25">
      <c r="A586" t="s">
        <v>3195</v>
      </c>
      <c r="B586" s="16">
        <v>42545</v>
      </c>
      <c r="C586" s="16">
        <v>42698</v>
      </c>
      <c r="D586" s="16">
        <v>42698</v>
      </c>
      <c r="E586">
        <v>2016549</v>
      </c>
      <c r="F586" t="s">
        <v>64</v>
      </c>
      <c r="G586" t="s">
        <v>1286</v>
      </c>
      <c r="H586" t="s">
        <v>287</v>
      </c>
      <c r="I586" t="s">
        <v>479</v>
      </c>
      <c r="J586" t="s">
        <v>118</v>
      </c>
      <c r="K586" t="s">
        <v>69</v>
      </c>
      <c r="L586" t="s">
        <v>70</v>
      </c>
      <c r="N586" t="s">
        <v>71</v>
      </c>
      <c r="O586" t="s">
        <v>72</v>
      </c>
      <c r="P586" t="s">
        <v>3196</v>
      </c>
      <c r="Q586">
        <v>8429803</v>
      </c>
      <c r="R586" t="s">
        <v>3197</v>
      </c>
      <c r="U586" t="s">
        <v>341</v>
      </c>
      <c r="V586" t="s">
        <v>145</v>
      </c>
      <c r="W586">
        <v>30603</v>
      </c>
      <c r="X586" t="s">
        <v>1290</v>
      </c>
      <c r="Z586">
        <v>108.3456</v>
      </c>
      <c r="AB586" t="s">
        <v>79</v>
      </c>
      <c r="AC586" t="s">
        <v>80</v>
      </c>
      <c r="AD586" t="s">
        <v>3198</v>
      </c>
      <c r="AE586" s="3"/>
      <c r="AF586" s="3"/>
      <c r="AG586">
        <v>2940.39</v>
      </c>
      <c r="AH586" t="s">
        <v>100</v>
      </c>
      <c r="AI586" s="18">
        <v>0</v>
      </c>
      <c r="AJ586">
        <v>2940.39</v>
      </c>
      <c r="AK586">
        <v>2940.39</v>
      </c>
      <c r="AL586">
        <v>2940.39</v>
      </c>
      <c r="AM586" s="19" t="s">
        <v>82</v>
      </c>
      <c r="AN586">
        <v>0</v>
      </c>
      <c r="AO586">
        <v>0</v>
      </c>
      <c r="AP586">
        <v>0</v>
      </c>
      <c r="AQ586">
        <v>0</v>
      </c>
      <c r="AR586" s="19" t="s">
        <v>82</v>
      </c>
      <c r="AS586">
        <v>2686.27</v>
      </c>
      <c r="AT586" s="20">
        <f>IF(t_ExtractAll[[#This Row],[Currency]]="GBP",t_ExtractAll[[#This Row],[Claimed Amount]]*$BD$2,IF(t_ExtractAll[[#This Row],[Currency]]="USD",t_ExtractAll[[#This Row],[Claimed Amount]]*$BD$3,IF(t_ExtractAll[[#This Row],[Currency]]="MXN",t_ExtractAll[[#This Row],[Claimed Amount]]*$BD$4,t_ExtractAll[[#This Row],[Claimed Amount]])))</f>
        <v>2690.1628110000001</v>
      </c>
      <c r="AU586" s="20">
        <f>IF(t_ExtractAll[[#This Row],[Currency2]]="GBP",t_ExtractAll[[#This Row],[Accruals Plant]]*$BD$2,IF(t_ExtractAll[[#This Row],[Currency2]]="USD",t_ExtractAll[[#This Row],[Accruals Plant]]*$BD$3,IF(t_ExtractAll[[#This Row],[Currency2]]="MXN",t_ExtractAll[[#This Row],[Accruals Plant]]*$BD$4,t_ExtractAll[[#This Row],[Accruals Plant]])))</f>
        <v>0</v>
      </c>
      <c r="AV586" s="20">
        <f>IF(t_ExtractAll[[#This Row],[IMD_Currency]]="GBP",t_ExtractAll[[#This Row],[Accruals ABII]]*$BD$2,IF(t_ExtractAll[[#This Row],[IMD_Currency]]="USD",t_ExtractAll[[#This Row],[Accruals ABII]]*$BD$3,t_ExtractAll[[#This Row],[Accruals ABII]]))</f>
        <v>2940.39</v>
      </c>
      <c r="AW5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6" s="20">
        <f>IF(t_ExtractAll[[#This Row],[IMD_Currency]]="GBP",t_ExtractAll[[#This Row],[Amount Accepted (ABII)]]*$BD$2,IF(t_ExtractAll[[#This Row],[IMD_Currency]]="USD",t_ExtractAll[[#This Row],[Amount Accepted (ABII)]]*$BD$3,t_ExtractAll[[#This Row],[Amount Accepted (ABII)]]))</f>
        <v>2940.39</v>
      </c>
      <c r="AY586" s="20">
        <f>IF((t_ExtractAll[[#This Row],[Amount Accepted ABII '[EUR']]]-t_ExtractAll[[#This Row],[Amount Accepted Plant '[EUR']]])&lt;0,0,t_ExtractAll[[#This Row],[Amount Accepted ABII '[EUR']]]-t_ExtractAll[[#This Row],[Amount Accepted Plant '[EUR']]])</f>
        <v>2940.39</v>
      </c>
      <c r="AZ5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587" spans="1:52" ht="14.25" hidden="1" customHeight="1" x14ac:dyDescent="0.25">
      <c r="A587" t="s">
        <v>3199</v>
      </c>
      <c r="B587" s="16">
        <v>42548</v>
      </c>
      <c r="C587" s="16">
        <v>42626</v>
      </c>
      <c r="D587" s="16">
        <v>42626</v>
      </c>
      <c r="E587">
        <v>2016568</v>
      </c>
      <c r="F587" t="s">
        <v>64</v>
      </c>
      <c r="G587" t="s">
        <v>1528</v>
      </c>
      <c r="H587" t="s">
        <v>66</v>
      </c>
      <c r="I587" t="s">
        <v>1529</v>
      </c>
      <c r="J587" t="s">
        <v>68</v>
      </c>
      <c r="K587" t="s">
        <v>69</v>
      </c>
      <c r="L587" t="s">
        <v>2511</v>
      </c>
      <c r="N587" t="s">
        <v>161</v>
      </c>
      <c r="O587" t="s">
        <v>416</v>
      </c>
      <c r="P587" s="3" t="s">
        <v>3200</v>
      </c>
      <c r="Q587" t="s">
        <v>3201</v>
      </c>
      <c r="R587" t="s">
        <v>3202</v>
      </c>
      <c r="S587" t="s">
        <v>3203</v>
      </c>
      <c r="T587" t="s">
        <v>3204</v>
      </c>
      <c r="U587" t="s">
        <v>75</v>
      </c>
      <c r="V587" t="s">
        <v>76</v>
      </c>
      <c r="W587">
        <v>52549</v>
      </c>
      <c r="X587" t="s">
        <v>3205</v>
      </c>
      <c r="Y587" t="s">
        <v>1533</v>
      </c>
      <c r="Z587">
        <v>299.904</v>
      </c>
      <c r="AB587" t="s">
        <v>112</v>
      </c>
      <c r="AC587" t="s">
        <v>185</v>
      </c>
      <c r="AD587" t="s">
        <v>3206</v>
      </c>
      <c r="AE587" s="3"/>
      <c r="AF587" s="3"/>
      <c r="AG587">
        <v>5350.57</v>
      </c>
      <c r="AH587" t="s">
        <v>82</v>
      </c>
      <c r="AI587" s="18">
        <v>0</v>
      </c>
      <c r="AJ587">
        <v>0</v>
      </c>
      <c r="AK587">
        <v>0</v>
      </c>
      <c r="AL587">
        <v>0</v>
      </c>
      <c r="AM587" s="19" t="s">
        <v>82</v>
      </c>
      <c r="AN587">
        <v>0</v>
      </c>
      <c r="AO587">
        <v>5350.57</v>
      </c>
      <c r="AP587">
        <v>5350.57</v>
      </c>
      <c r="AQ587">
        <v>5350.57</v>
      </c>
      <c r="AR587" s="19" t="s">
        <v>82</v>
      </c>
      <c r="AS587">
        <v>0</v>
      </c>
      <c r="AT587" s="20">
        <f>IF(t_ExtractAll[[#This Row],[Currency]]="GBP",t_ExtractAll[[#This Row],[Claimed Amount]]*$BD$2,IF(t_ExtractAll[[#This Row],[Currency]]="USD",t_ExtractAll[[#This Row],[Claimed Amount]]*$BD$3,IF(t_ExtractAll[[#This Row],[Currency]]="MXN",t_ExtractAll[[#This Row],[Claimed Amount]]*$BD$4,t_ExtractAll[[#This Row],[Claimed Amount]])))</f>
        <v>5350.57</v>
      </c>
      <c r="AU587" s="20">
        <f>IF(t_ExtractAll[[#This Row],[Currency2]]="GBP",t_ExtractAll[[#This Row],[Accruals Plant]]*$BD$2,IF(t_ExtractAll[[#This Row],[Currency2]]="USD",t_ExtractAll[[#This Row],[Accruals Plant]]*$BD$3,IF(t_ExtractAll[[#This Row],[Currency2]]="MXN",t_ExtractAll[[#This Row],[Accruals Plant]]*$BD$4,t_ExtractAll[[#This Row],[Accruals Plant]])))</f>
        <v>5350.57</v>
      </c>
      <c r="AV587" s="20">
        <f>IF(t_ExtractAll[[#This Row],[IMD_Currency]]="GBP",t_ExtractAll[[#This Row],[Accruals ABII]]*$BD$2,IF(t_ExtractAll[[#This Row],[IMD_Currency]]="USD",t_ExtractAll[[#This Row],[Accruals ABII]]*$BD$3,t_ExtractAll[[#This Row],[Accruals ABII]]))</f>
        <v>0</v>
      </c>
      <c r="AW587" s="20">
        <f>IF(t_ExtractAll[[#This Row],[Currency2]]="GBP",t_ExtractAll[[#This Row],[PlantAmountAccepted]]*$BD$2,IF(t_ExtractAll[[#This Row],[Currency2]]="USD",t_ExtractAll[[#This Row],[PlantAmountAccepted]]*$BD$3,IF(t_ExtractAll[[#This Row],[Currency2]]="MXN",t_ExtractAll[[#This Row],[PlantAmountAccepted]]*$BD$4,t_ExtractAll[[#This Row],[PlantAmountAccepted]])))</f>
        <v>5350.57</v>
      </c>
      <c r="AX587" s="20">
        <f>IF(t_ExtractAll[[#This Row],[IMD_Currency]]="GBP",t_ExtractAll[[#This Row],[Amount Accepted (ABII)]]*$BD$2,IF(t_ExtractAll[[#This Row],[IMD_Currency]]="USD",t_ExtractAll[[#This Row],[Amount Accepted (ABII)]]*$BD$3,t_ExtractAll[[#This Row],[Amount Accepted (ABII)]]))</f>
        <v>0</v>
      </c>
      <c r="AY587" s="20">
        <f>IF((t_ExtractAll[[#This Row],[Amount Accepted ABII '[EUR']]]-t_ExtractAll[[#This Row],[Amount Accepted Plant '[EUR']]])&lt;0,0,t_ExtractAll[[#This Row],[Amount Accepted ABII '[EUR']]]-t_ExtractAll[[#This Row],[Amount Accepted Plant '[EUR']]])</f>
        <v>0</v>
      </c>
      <c r="AZ5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588" spans="1:52" ht="14.25" hidden="1" customHeight="1" x14ac:dyDescent="0.25">
      <c r="A588" t="s">
        <v>3207</v>
      </c>
      <c r="B588" s="16">
        <v>42548</v>
      </c>
      <c r="C588" s="16">
        <v>42647</v>
      </c>
      <c r="D588" s="16">
        <v>42682</v>
      </c>
      <c r="E588">
        <v>2016569</v>
      </c>
      <c r="F588" t="s">
        <v>64</v>
      </c>
      <c r="G588" t="s">
        <v>85</v>
      </c>
      <c r="H588" t="s">
        <v>86</v>
      </c>
      <c r="I588" t="s">
        <v>87</v>
      </c>
      <c r="J588" t="s">
        <v>68</v>
      </c>
      <c r="K588" t="s">
        <v>88</v>
      </c>
      <c r="L588" t="s">
        <v>130</v>
      </c>
      <c r="N588" t="s">
        <v>90</v>
      </c>
      <c r="O588" t="s">
        <v>321</v>
      </c>
      <c r="P588" t="s">
        <v>3208</v>
      </c>
      <c r="Q588">
        <v>8489058</v>
      </c>
      <c r="R588" t="s">
        <v>3209</v>
      </c>
      <c r="S588">
        <v>80412146</v>
      </c>
      <c r="T588" t="s">
        <v>3210</v>
      </c>
      <c r="U588" t="s">
        <v>933</v>
      </c>
      <c r="V588" t="s">
        <v>76</v>
      </c>
      <c r="W588">
        <v>48730</v>
      </c>
      <c r="X588" t="s">
        <v>934</v>
      </c>
      <c r="Y588" t="s">
        <v>3211</v>
      </c>
      <c r="Z588">
        <v>34.08</v>
      </c>
      <c r="AB588" t="s">
        <v>97</v>
      </c>
      <c r="AC588" t="s">
        <v>98</v>
      </c>
      <c r="AE588" s="3"/>
      <c r="AF588" s="3"/>
      <c r="AG588">
        <v>99.8</v>
      </c>
      <c r="AH588" t="s">
        <v>100</v>
      </c>
      <c r="AI588" s="18">
        <v>0</v>
      </c>
      <c r="AJ588">
        <v>0</v>
      </c>
      <c r="AK588">
        <v>0</v>
      </c>
      <c r="AM588" s="19" t="s">
        <v>82</v>
      </c>
      <c r="AN588">
        <v>0</v>
      </c>
      <c r="AO588">
        <v>99.8</v>
      </c>
      <c r="AP588">
        <v>99.8</v>
      </c>
      <c r="AR588" s="19" t="s">
        <v>100</v>
      </c>
      <c r="AS588">
        <v>0</v>
      </c>
      <c r="AT588" s="20">
        <f>IF(t_ExtractAll[[#This Row],[Currency]]="GBP",t_ExtractAll[[#This Row],[Claimed Amount]]*$BD$2,IF(t_ExtractAll[[#This Row],[Currency]]="USD",t_ExtractAll[[#This Row],[Claimed Amount]]*$BD$3,IF(t_ExtractAll[[#This Row],[Currency]]="MXN",t_ExtractAll[[#This Row],[Claimed Amount]]*$BD$4,t_ExtractAll[[#This Row],[Claimed Amount]])))</f>
        <v>91.307020000000009</v>
      </c>
      <c r="AU588" s="20">
        <f>IF(t_ExtractAll[[#This Row],[Currency2]]="GBP",t_ExtractAll[[#This Row],[Accruals Plant]]*$BD$2,IF(t_ExtractAll[[#This Row],[Currency2]]="USD",t_ExtractAll[[#This Row],[Accruals Plant]]*$BD$3,IF(t_ExtractAll[[#This Row],[Currency2]]="MXN",t_ExtractAll[[#This Row],[Accruals Plant]]*$BD$4,t_ExtractAll[[#This Row],[Accruals Plant]])))</f>
        <v>91.307020000000009</v>
      </c>
      <c r="AV588" s="20">
        <f>IF(t_ExtractAll[[#This Row],[IMD_Currency]]="GBP",t_ExtractAll[[#This Row],[Accruals ABII]]*$BD$2,IF(t_ExtractAll[[#This Row],[IMD_Currency]]="USD",t_ExtractAll[[#This Row],[Accruals ABII]]*$BD$3,t_ExtractAll[[#This Row],[Accruals ABII]]))</f>
        <v>0</v>
      </c>
      <c r="AW5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8" s="20">
        <f>IF(t_ExtractAll[[#This Row],[IMD_Currency]]="GBP",t_ExtractAll[[#This Row],[Amount Accepted (ABII)]]*$BD$2,IF(t_ExtractAll[[#This Row],[IMD_Currency]]="USD",t_ExtractAll[[#This Row],[Amount Accepted (ABII)]]*$BD$3,t_ExtractAll[[#This Row],[Amount Accepted (ABII)]]))</f>
        <v>0</v>
      </c>
      <c r="AY588" s="20">
        <f>IF((t_ExtractAll[[#This Row],[Amount Accepted ABII '[EUR']]]-t_ExtractAll[[#This Row],[Amount Accepted Plant '[EUR']]])&lt;0,0,t_ExtractAll[[#This Row],[Amount Accepted ABII '[EUR']]]-t_ExtractAll[[#This Row],[Amount Accepted Plant '[EUR']]])</f>
        <v>0</v>
      </c>
      <c r="AZ5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589" spans="1:52" ht="14.25" hidden="1" customHeight="1" x14ac:dyDescent="0.25">
      <c r="A589" t="s">
        <v>3212</v>
      </c>
      <c r="B589" s="16">
        <v>42548</v>
      </c>
      <c r="C589" s="16">
        <v>42569</v>
      </c>
      <c r="D589" s="16">
        <v>42569</v>
      </c>
      <c r="E589">
        <v>2016571</v>
      </c>
      <c r="F589" t="s">
        <v>64</v>
      </c>
      <c r="G589" t="s">
        <v>3213</v>
      </c>
      <c r="H589" t="s">
        <v>66</v>
      </c>
      <c r="I589" t="s">
        <v>3214</v>
      </c>
      <c r="J589" t="s">
        <v>118</v>
      </c>
      <c r="K589" t="s">
        <v>69</v>
      </c>
      <c r="L589" t="s">
        <v>139</v>
      </c>
      <c r="N589" t="s">
        <v>90</v>
      </c>
      <c r="O589" t="s">
        <v>121</v>
      </c>
      <c r="P589" t="s">
        <v>3215</v>
      </c>
      <c r="Q589" t="s">
        <v>3216</v>
      </c>
      <c r="R589" t="s">
        <v>3217</v>
      </c>
      <c r="U589" t="s">
        <v>144</v>
      </c>
      <c r="V589" t="s">
        <v>145</v>
      </c>
      <c r="W589">
        <v>52218</v>
      </c>
      <c r="X589" t="s">
        <v>3218</v>
      </c>
      <c r="Y589" t="s">
        <v>976</v>
      </c>
      <c r="Z589">
        <v>0.63360000000000005</v>
      </c>
      <c r="AB589" t="s">
        <v>79</v>
      </c>
      <c r="AC589" t="s">
        <v>127</v>
      </c>
      <c r="AD589" t="s">
        <v>3219</v>
      </c>
      <c r="AE589" s="3"/>
      <c r="AF589" s="3"/>
      <c r="AG589">
        <v>70.64</v>
      </c>
      <c r="AH589" t="s">
        <v>82</v>
      </c>
      <c r="AI589" s="18">
        <v>70.64</v>
      </c>
      <c r="AJ589">
        <v>0</v>
      </c>
      <c r="AK589">
        <v>70.64</v>
      </c>
      <c r="AL589">
        <v>70.64</v>
      </c>
      <c r="AM589" s="19" t="s">
        <v>82</v>
      </c>
      <c r="AN589">
        <v>0</v>
      </c>
      <c r="AO589">
        <v>0</v>
      </c>
      <c r="AP589">
        <v>0</v>
      </c>
      <c r="AQ589">
        <v>0</v>
      </c>
      <c r="AR589" s="19" t="s">
        <v>82</v>
      </c>
      <c r="AS589">
        <v>0</v>
      </c>
      <c r="AT589" s="20">
        <f>IF(t_ExtractAll[[#This Row],[Currency]]="GBP",t_ExtractAll[[#This Row],[Claimed Amount]]*$BD$2,IF(t_ExtractAll[[#This Row],[Currency]]="USD",t_ExtractAll[[#This Row],[Claimed Amount]]*$BD$3,IF(t_ExtractAll[[#This Row],[Currency]]="MXN",t_ExtractAll[[#This Row],[Claimed Amount]]*$BD$4,t_ExtractAll[[#This Row],[Claimed Amount]])))</f>
        <v>70.64</v>
      </c>
      <c r="AU589" s="20">
        <f>IF(t_ExtractAll[[#This Row],[Currency2]]="GBP",t_ExtractAll[[#This Row],[Accruals Plant]]*$BD$2,IF(t_ExtractAll[[#This Row],[Currency2]]="USD",t_ExtractAll[[#This Row],[Accruals Plant]]*$BD$3,IF(t_ExtractAll[[#This Row],[Currency2]]="MXN",t_ExtractAll[[#This Row],[Accruals Plant]]*$BD$4,t_ExtractAll[[#This Row],[Accruals Plant]])))</f>
        <v>0</v>
      </c>
      <c r="AV589" s="20">
        <f>IF(t_ExtractAll[[#This Row],[IMD_Currency]]="GBP",t_ExtractAll[[#This Row],[Accruals ABII]]*$BD$2,IF(t_ExtractAll[[#This Row],[IMD_Currency]]="USD",t_ExtractAll[[#This Row],[Accruals ABII]]*$BD$3,t_ExtractAll[[#This Row],[Accruals ABII]]))</f>
        <v>70.64</v>
      </c>
      <c r="AW5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89" s="20">
        <f>IF(t_ExtractAll[[#This Row],[IMD_Currency]]="GBP",t_ExtractAll[[#This Row],[Amount Accepted (ABII)]]*$BD$2,IF(t_ExtractAll[[#This Row],[IMD_Currency]]="USD",t_ExtractAll[[#This Row],[Amount Accepted (ABII)]]*$BD$3,t_ExtractAll[[#This Row],[Amount Accepted (ABII)]]))</f>
        <v>70.64</v>
      </c>
      <c r="AY589" s="20">
        <f>IF((t_ExtractAll[[#This Row],[Amount Accepted ABII '[EUR']]]-t_ExtractAll[[#This Row],[Amount Accepted Plant '[EUR']]])&lt;0,0,t_ExtractAll[[#This Row],[Amount Accepted ABII '[EUR']]]-t_ExtractAll[[#This Row],[Amount Accepted Plant '[EUR']]])</f>
        <v>70.64</v>
      </c>
      <c r="AZ5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590" spans="1:52" ht="14.25" hidden="1" customHeight="1" x14ac:dyDescent="0.25">
      <c r="A590" t="s">
        <v>3220</v>
      </c>
      <c r="B590" s="16">
        <v>42549</v>
      </c>
      <c r="C590" s="16">
        <v>42573</v>
      </c>
      <c r="D590" s="16">
        <v>42573</v>
      </c>
      <c r="E590">
        <v>2016573</v>
      </c>
      <c r="F590" t="s">
        <v>64</v>
      </c>
      <c r="G590" t="s">
        <v>116</v>
      </c>
      <c r="H590" t="s">
        <v>287</v>
      </c>
      <c r="I590" t="s">
        <v>117</v>
      </c>
      <c r="J590" t="s">
        <v>118</v>
      </c>
      <c r="K590" t="s">
        <v>69</v>
      </c>
      <c r="L590" t="s">
        <v>130</v>
      </c>
      <c r="N590" t="s">
        <v>161</v>
      </c>
      <c r="O590" t="s">
        <v>121</v>
      </c>
      <c r="P590" t="s">
        <v>3221</v>
      </c>
      <c r="R590" t="s">
        <v>3222</v>
      </c>
      <c r="U590" t="s">
        <v>75</v>
      </c>
      <c r="V590" t="s">
        <v>76</v>
      </c>
      <c r="Y590" t="s">
        <v>1107</v>
      </c>
      <c r="Z590">
        <v>423.27359999999999</v>
      </c>
      <c r="AB590" t="s">
        <v>79</v>
      </c>
      <c r="AC590" t="s">
        <v>127</v>
      </c>
      <c r="AD590" t="s">
        <v>3223</v>
      </c>
      <c r="AE590" s="3"/>
      <c r="AF590" s="3"/>
      <c r="AG590">
        <v>3300</v>
      </c>
      <c r="AH590" t="s">
        <v>100</v>
      </c>
      <c r="AI590" s="18">
        <v>0</v>
      </c>
      <c r="AJ590">
        <v>3300</v>
      </c>
      <c r="AK590">
        <v>3300</v>
      </c>
      <c r="AL590">
        <v>3300</v>
      </c>
      <c r="AM590" s="19" t="s">
        <v>82</v>
      </c>
      <c r="AN590">
        <v>0</v>
      </c>
      <c r="AO590">
        <v>0</v>
      </c>
      <c r="AP590">
        <v>0</v>
      </c>
      <c r="AQ590">
        <v>0</v>
      </c>
      <c r="AR590" s="19" t="s">
        <v>100</v>
      </c>
      <c r="AS590">
        <v>3300</v>
      </c>
      <c r="AT590" s="20">
        <f>IF(t_ExtractAll[[#This Row],[Currency]]="GBP",t_ExtractAll[[#This Row],[Claimed Amount]]*$BD$2,IF(t_ExtractAll[[#This Row],[Currency]]="USD",t_ExtractAll[[#This Row],[Claimed Amount]]*$BD$3,IF(t_ExtractAll[[#This Row],[Currency]]="MXN",t_ExtractAll[[#This Row],[Claimed Amount]]*$BD$4,t_ExtractAll[[#This Row],[Claimed Amount]])))</f>
        <v>3019.17</v>
      </c>
      <c r="AU590" s="20">
        <f>IF(t_ExtractAll[[#This Row],[Currency2]]="GBP",t_ExtractAll[[#This Row],[Accruals Plant]]*$BD$2,IF(t_ExtractAll[[#This Row],[Currency2]]="USD",t_ExtractAll[[#This Row],[Accruals Plant]]*$BD$3,IF(t_ExtractAll[[#This Row],[Currency2]]="MXN",t_ExtractAll[[#This Row],[Accruals Plant]]*$BD$4,t_ExtractAll[[#This Row],[Accruals Plant]])))</f>
        <v>0</v>
      </c>
      <c r="AV590" s="20">
        <f>IF(t_ExtractAll[[#This Row],[IMD_Currency]]="GBP",t_ExtractAll[[#This Row],[Accruals ABII]]*$BD$2,IF(t_ExtractAll[[#This Row],[IMD_Currency]]="USD",t_ExtractAll[[#This Row],[Accruals ABII]]*$BD$3,t_ExtractAll[[#This Row],[Accruals ABII]]))</f>
        <v>3300</v>
      </c>
      <c r="AW5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0" s="20">
        <f>IF(t_ExtractAll[[#This Row],[IMD_Currency]]="GBP",t_ExtractAll[[#This Row],[Amount Accepted (ABII)]]*$BD$2,IF(t_ExtractAll[[#This Row],[IMD_Currency]]="USD",t_ExtractAll[[#This Row],[Amount Accepted (ABII)]]*$BD$3,t_ExtractAll[[#This Row],[Amount Accepted (ABII)]]))</f>
        <v>3300</v>
      </c>
      <c r="AY590" s="20">
        <f>IF((t_ExtractAll[[#This Row],[Amount Accepted ABII '[EUR']]]-t_ExtractAll[[#This Row],[Amount Accepted Plant '[EUR']]])&lt;0,0,t_ExtractAll[[#This Row],[Amount Accepted ABII '[EUR']]]-t_ExtractAll[[#This Row],[Amount Accepted Plant '[EUR']]])</f>
        <v>3300</v>
      </c>
      <c r="AZ5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91" spans="1:52" ht="14.25" hidden="1" customHeight="1" x14ac:dyDescent="0.25">
      <c r="A591" t="s">
        <v>3224</v>
      </c>
      <c r="B591" s="16">
        <v>42548</v>
      </c>
      <c r="C591" s="16">
        <v>42550</v>
      </c>
      <c r="D591" s="16">
        <v>42550</v>
      </c>
      <c r="E591">
        <v>2016572</v>
      </c>
      <c r="F591" t="s">
        <v>64</v>
      </c>
      <c r="G591" t="s">
        <v>3213</v>
      </c>
      <c r="H591" t="s">
        <v>66</v>
      </c>
      <c r="I591" t="s">
        <v>3214</v>
      </c>
      <c r="J591" t="s">
        <v>118</v>
      </c>
      <c r="K591" t="s">
        <v>88</v>
      </c>
      <c r="L591" t="s">
        <v>139</v>
      </c>
      <c r="N591" t="s">
        <v>90</v>
      </c>
      <c r="O591" t="s">
        <v>444</v>
      </c>
      <c r="P591" t="s">
        <v>3225</v>
      </c>
      <c r="U591" t="s">
        <v>144</v>
      </c>
      <c r="V591" t="s">
        <v>145</v>
      </c>
      <c r="W591" t="s">
        <v>3226</v>
      </c>
      <c r="Z591">
        <v>0</v>
      </c>
      <c r="AB591" t="s">
        <v>79</v>
      </c>
      <c r="AC591" t="s">
        <v>127</v>
      </c>
      <c r="AD591" t="s">
        <v>3227</v>
      </c>
      <c r="AE591" s="3"/>
      <c r="AF591" s="3"/>
      <c r="AG591">
        <v>0</v>
      </c>
      <c r="AH591" t="s">
        <v>82</v>
      </c>
      <c r="AI591" s="18">
        <v>0</v>
      </c>
      <c r="AJ591">
        <v>0</v>
      </c>
      <c r="AK591">
        <v>0</v>
      </c>
      <c r="AM591" s="19" t="s">
        <v>82</v>
      </c>
      <c r="AN591">
        <v>0</v>
      </c>
      <c r="AO591">
        <v>0</v>
      </c>
      <c r="AP591">
        <v>0</v>
      </c>
      <c r="AR591" s="19" t="s">
        <v>82</v>
      </c>
      <c r="AS591">
        <v>0</v>
      </c>
      <c r="AT591" s="20">
        <f>IF(t_ExtractAll[[#This Row],[Currency]]="GBP",t_ExtractAll[[#This Row],[Claimed Amount]]*$BD$2,IF(t_ExtractAll[[#This Row],[Currency]]="USD",t_ExtractAll[[#This Row],[Claimed Amount]]*$BD$3,IF(t_ExtractAll[[#This Row],[Currency]]="MXN",t_ExtractAll[[#This Row],[Claimed Amount]]*$BD$4,t_ExtractAll[[#This Row],[Claimed Amount]])))</f>
        <v>0</v>
      </c>
      <c r="AU591" s="20">
        <f>IF(t_ExtractAll[[#This Row],[Currency2]]="GBP",t_ExtractAll[[#This Row],[Accruals Plant]]*$BD$2,IF(t_ExtractAll[[#This Row],[Currency2]]="USD",t_ExtractAll[[#This Row],[Accruals Plant]]*$BD$3,IF(t_ExtractAll[[#This Row],[Currency2]]="MXN",t_ExtractAll[[#This Row],[Accruals Plant]]*$BD$4,t_ExtractAll[[#This Row],[Accruals Plant]])))</f>
        <v>0</v>
      </c>
      <c r="AV591" s="20">
        <f>IF(t_ExtractAll[[#This Row],[IMD_Currency]]="GBP",t_ExtractAll[[#This Row],[Accruals ABII]]*$BD$2,IF(t_ExtractAll[[#This Row],[IMD_Currency]]="USD",t_ExtractAll[[#This Row],[Accruals ABII]]*$BD$3,t_ExtractAll[[#This Row],[Accruals ABII]]))</f>
        <v>0</v>
      </c>
      <c r="AW5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1" s="20">
        <f>IF(t_ExtractAll[[#This Row],[IMD_Currency]]="GBP",t_ExtractAll[[#This Row],[Amount Accepted (ABII)]]*$BD$2,IF(t_ExtractAll[[#This Row],[IMD_Currency]]="USD",t_ExtractAll[[#This Row],[Amount Accepted (ABII)]]*$BD$3,t_ExtractAll[[#This Row],[Amount Accepted (ABII)]]))</f>
        <v>0</v>
      </c>
      <c r="AY591" s="20">
        <f>IF((t_ExtractAll[[#This Row],[Amount Accepted ABII '[EUR']]]-t_ExtractAll[[#This Row],[Amount Accepted Plant '[EUR']]])&lt;0,0,t_ExtractAll[[#This Row],[Amount Accepted ABII '[EUR']]]-t_ExtractAll[[#This Row],[Amount Accepted Plant '[EUR']]])</f>
        <v>0</v>
      </c>
      <c r="AZ5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92" spans="1:52" ht="14.25" hidden="1" customHeight="1" x14ac:dyDescent="0.25">
      <c r="A592" t="s">
        <v>3228</v>
      </c>
      <c r="B592" s="16">
        <v>42549</v>
      </c>
      <c r="C592" s="16">
        <v>42577</v>
      </c>
      <c r="D592" s="16">
        <v>42577</v>
      </c>
      <c r="E592">
        <v>2016570</v>
      </c>
      <c r="F592" t="s">
        <v>64</v>
      </c>
      <c r="G592" t="s">
        <v>567</v>
      </c>
      <c r="H592" t="s">
        <v>86</v>
      </c>
      <c r="I592" t="s">
        <v>568</v>
      </c>
      <c r="J592" t="s">
        <v>68</v>
      </c>
      <c r="K592" t="s">
        <v>69</v>
      </c>
      <c r="L592" t="s">
        <v>70</v>
      </c>
      <c r="N592" t="s">
        <v>90</v>
      </c>
      <c r="O592" t="s">
        <v>361</v>
      </c>
      <c r="P592" s="3" t="s">
        <v>3229</v>
      </c>
      <c r="Q592">
        <v>8859305</v>
      </c>
      <c r="R592">
        <v>4502738478</v>
      </c>
      <c r="S592">
        <v>80428729</v>
      </c>
      <c r="U592" t="s">
        <v>933</v>
      </c>
      <c r="V592" t="s">
        <v>76</v>
      </c>
      <c r="W592">
        <v>45301</v>
      </c>
      <c r="X592" t="s">
        <v>2403</v>
      </c>
      <c r="Y592" t="s">
        <v>2189</v>
      </c>
      <c r="Z592">
        <v>245.376</v>
      </c>
      <c r="AB592" t="s">
        <v>79</v>
      </c>
      <c r="AC592" t="s">
        <v>80</v>
      </c>
      <c r="AD592" t="s">
        <v>3230</v>
      </c>
      <c r="AE592" s="3"/>
      <c r="AF592" s="3"/>
      <c r="AG592">
        <v>5295.19</v>
      </c>
      <c r="AH592" t="s">
        <v>100</v>
      </c>
      <c r="AI592" s="18">
        <v>0</v>
      </c>
      <c r="AJ592">
        <v>0</v>
      </c>
      <c r="AK592">
        <v>0</v>
      </c>
      <c r="AL592">
        <v>0</v>
      </c>
      <c r="AM592" s="19" t="s">
        <v>82</v>
      </c>
      <c r="AN592">
        <v>0</v>
      </c>
      <c r="AO592">
        <v>5295.19</v>
      </c>
      <c r="AP592">
        <v>5295.19</v>
      </c>
      <c r="AQ592">
        <v>5295.19</v>
      </c>
      <c r="AR592" s="19" t="s">
        <v>100</v>
      </c>
      <c r="AS592">
        <v>0</v>
      </c>
      <c r="AT592" s="20">
        <f>IF(t_ExtractAll[[#This Row],[Currency]]="GBP",t_ExtractAll[[#This Row],[Claimed Amount]]*$BD$2,IF(t_ExtractAll[[#This Row],[Currency]]="USD",t_ExtractAll[[#This Row],[Claimed Amount]]*$BD$3,IF(t_ExtractAll[[#This Row],[Currency]]="MXN",t_ExtractAll[[#This Row],[Claimed Amount]]*$BD$4,t_ExtractAll[[#This Row],[Claimed Amount]])))</f>
        <v>4844.5693309999997</v>
      </c>
      <c r="AU592" s="20">
        <f>IF(t_ExtractAll[[#This Row],[Currency2]]="GBP",t_ExtractAll[[#This Row],[Accruals Plant]]*$BD$2,IF(t_ExtractAll[[#This Row],[Currency2]]="USD",t_ExtractAll[[#This Row],[Accruals Plant]]*$BD$3,IF(t_ExtractAll[[#This Row],[Currency2]]="MXN",t_ExtractAll[[#This Row],[Accruals Plant]]*$BD$4,t_ExtractAll[[#This Row],[Accruals Plant]])))</f>
        <v>4844.5693309999997</v>
      </c>
      <c r="AV592" s="20">
        <f>IF(t_ExtractAll[[#This Row],[IMD_Currency]]="GBP",t_ExtractAll[[#This Row],[Accruals ABII]]*$BD$2,IF(t_ExtractAll[[#This Row],[IMD_Currency]]="USD",t_ExtractAll[[#This Row],[Accruals ABII]]*$BD$3,t_ExtractAll[[#This Row],[Accruals ABII]]))</f>
        <v>0</v>
      </c>
      <c r="AW592" s="20">
        <f>IF(t_ExtractAll[[#This Row],[Currency2]]="GBP",t_ExtractAll[[#This Row],[PlantAmountAccepted]]*$BD$2,IF(t_ExtractAll[[#This Row],[Currency2]]="USD",t_ExtractAll[[#This Row],[PlantAmountAccepted]]*$BD$3,IF(t_ExtractAll[[#This Row],[Currency2]]="MXN",t_ExtractAll[[#This Row],[PlantAmountAccepted]]*$BD$4,t_ExtractAll[[#This Row],[PlantAmountAccepted]])))</f>
        <v>4844.5693309999997</v>
      </c>
      <c r="AX592" s="20">
        <f>IF(t_ExtractAll[[#This Row],[IMD_Currency]]="GBP",t_ExtractAll[[#This Row],[Amount Accepted (ABII)]]*$BD$2,IF(t_ExtractAll[[#This Row],[IMD_Currency]]="USD",t_ExtractAll[[#This Row],[Amount Accepted (ABII)]]*$BD$3,t_ExtractAll[[#This Row],[Amount Accepted (ABII)]]))</f>
        <v>0</v>
      </c>
      <c r="AY592" s="20">
        <f>IF((t_ExtractAll[[#This Row],[Amount Accepted ABII '[EUR']]]-t_ExtractAll[[#This Row],[Amount Accepted Plant '[EUR']]])&lt;0,0,t_ExtractAll[[#This Row],[Amount Accepted ABII '[EUR']]]-t_ExtractAll[[#This Row],[Amount Accepted Plant '[EUR']]])</f>
        <v>0</v>
      </c>
      <c r="AZ5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593" spans="1:52" ht="14.25" hidden="1" customHeight="1" x14ac:dyDescent="0.25">
      <c r="A593" t="s">
        <v>296</v>
      </c>
      <c r="B593" s="16">
        <v>42550</v>
      </c>
      <c r="C593" s="16">
        <v>42579</v>
      </c>
      <c r="D593" s="16">
        <v>42592</v>
      </c>
      <c r="E593">
        <v>2016574</v>
      </c>
      <c r="F593" t="s">
        <v>64</v>
      </c>
      <c r="G593" t="s">
        <v>297</v>
      </c>
      <c r="H593" t="s">
        <v>86</v>
      </c>
      <c r="I593" t="s">
        <v>288</v>
      </c>
      <c r="J593" t="s">
        <v>118</v>
      </c>
      <c r="K593" t="s">
        <v>69</v>
      </c>
      <c r="L593" t="s">
        <v>512</v>
      </c>
      <c r="N593" t="s">
        <v>161</v>
      </c>
      <c r="O593" t="s">
        <v>211</v>
      </c>
      <c r="P593" t="s">
        <v>3231</v>
      </c>
      <c r="Q593">
        <v>8456373</v>
      </c>
      <c r="R593" t="s">
        <v>299</v>
      </c>
      <c r="U593" t="s">
        <v>278</v>
      </c>
      <c r="V593" t="s">
        <v>109</v>
      </c>
      <c r="Y593" t="s">
        <v>3232</v>
      </c>
      <c r="Z593">
        <v>15.6</v>
      </c>
      <c r="AB593" t="s">
        <v>112</v>
      </c>
      <c r="AC593" t="s">
        <v>164</v>
      </c>
      <c r="AD593" s="3" t="s">
        <v>3233</v>
      </c>
      <c r="AE593" s="3"/>
      <c r="AF593" s="3"/>
      <c r="AG593">
        <v>184.08</v>
      </c>
      <c r="AH593" t="s">
        <v>82</v>
      </c>
      <c r="AI593" s="18">
        <v>0</v>
      </c>
      <c r="AJ593">
        <v>184.08</v>
      </c>
      <c r="AK593">
        <v>184.08</v>
      </c>
      <c r="AL593">
        <v>184.08</v>
      </c>
      <c r="AM593" s="19" t="s">
        <v>82</v>
      </c>
      <c r="AN593">
        <v>0</v>
      </c>
      <c r="AO593">
        <v>184.08</v>
      </c>
      <c r="AP593">
        <v>184.08</v>
      </c>
      <c r="AQ593">
        <v>184.08</v>
      </c>
      <c r="AR593" s="19" t="s">
        <v>82</v>
      </c>
      <c r="AS593">
        <v>0</v>
      </c>
      <c r="AT593" s="20">
        <f>IF(t_ExtractAll[[#This Row],[Currency]]="GBP",t_ExtractAll[[#This Row],[Claimed Amount]]*$BD$2,IF(t_ExtractAll[[#This Row],[Currency]]="USD",t_ExtractAll[[#This Row],[Claimed Amount]]*$BD$3,IF(t_ExtractAll[[#This Row],[Currency]]="MXN",t_ExtractAll[[#This Row],[Claimed Amount]]*$BD$4,t_ExtractAll[[#This Row],[Claimed Amount]])))</f>
        <v>184.08</v>
      </c>
      <c r="AU593" s="20">
        <f>IF(t_ExtractAll[[#This Row],[Currency2]]="GBP",t_ExtractAll[[#This Row],[Accruals Plant]]*$BD$2,IF(t_ExtractAll[[#This Row],[Currency2]]="USD",t_ExtractAll[[#This Row],[Accruals Plant]]*$BD$3,IF(t_ExtractAll[[#This Row],[Currency2]]="MXN",t_ExtractAll[[#This Row],[Accruals Plant]]*$BD$4,t_ExtractAll[[#This Row],[Accruals Plant]])))</f>
        <v>184.08</v>
      </c>
      <c r="AV593" s="20">
        <f>IF(t_ExtractAll[[#This Row],[IMD_Currency]]="GBP",t_ExtractAll[[#This Row],[Accruals ABII]]*$BD$2,IF(t_ExtractAll[[#This Row],[IMD_Currency]]="USD",t_ExtractAll[[#This Row],[Accruals ABII]]*$BD$3,t_ExtractAll[[#This Row],[Accruals ABII]]))</f>
        <v>184.08</v>
      </c>
      <c r="AW593" s="20">
        <f>IF(t_ExtractAll[[#This Row],[Currency2]]="GBP",t_ExtractAll[[#This Row],[PlantAmountAccepted]]*$BD$2,IF(t_ExtractAll[[#This Row],[Currency2]]="USD",t_ExtractAll[[#This Row],[PlantAmountAccepted]]*$BD$3,IF(t_ExtractAll[[#This Row],[Currency2]]="MXN",t_ExtractAll[[#This Row],[PlantAmountAccepted]]*$BD$4,t_ExtractAll[[#This Row],[PlantAmountAccepted]])))</f>
        <v>184.08</v>
      </c>
      <c r="AX593" s="20">
        <f>IF(t_ExtractAll[[#This Row],[IMD_Currency]]="GBP",t_ExtractAll[[#This Row],[Amount Accepted (ABII)]]*$BD$2,IF(t_ExtractAll[[#This Row],[IMD_Currency]]="USD",t_ExtractAll[[#This Row],[Amount Accepted (ABII)]]*$BD$3,t_ExtractAll[[#This Row],[Amount Accepted (ABII)]]))</f>
        <v>184.08</v>
      </c>
      <c r="AY593" s="20">
        <f>IF((t_ExtractAll[[#This Row],[Amount Accepted ABII '[EUR']]]-t_ExtractAll[[#This Row],[Amount Accepted Plant '[EUR']]])&lt;0,0,t_ExtractAll[[#This Row],[Amount Accepted ABII '[EUR']]]-t_ExtractAll[[#This Row],[Amount Accepted Plant '[EUR']]])</f>
        <v>0</v>
      </c>
      <c r="AZ5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594" spans="1:52" ht="14.25" hidden="1" customHeight="1" x14ac:dyDescent="0.25">
      <c r="A594" t="s">
        <v>3234</v>
      </c>
      <c r="B594" s="16">
        <v>42548</v>
      </c>
      <c r="C594" s="16">
        <v>42550</v>
      </c>
      <c r="D594" s="16">
        <v>42550</v>
      </c>
      <c r="E594">
        <v>2016575</v>
      </c>
      <c r="F594" t="s">
        <v>64</v>
      </c>
      <c r="G594" t="s">
        <v>65</v>
      </c>
      <c r="H594" t="s">
        <v>86</v>
      </c>
      <c r="I594" t="s">
        <v>67</v>
      </c>
      <c r="J594" t="s">
        <v>68</v>
      </c>
      <c r="K594" t="s">
        <v>88</v>
      </c>
      <c r="L594" t="s">
        <v>195</v>
      </c>
      <c r="N594" t="s">
        <v>161</v>
      </c>
      <c r="O594" t="s">
        <v>162</v>
      </c>
      <c r="P594" s="3" t="s">
        <v>3235</v>
      </c>
      <c r="Q594" t="s">
        <v>3236</v>
      </c>
      <c r="R594" t="s">
        <v>3237</v>
      </c>
      <c r="S594" t="s">
        <v>3238</v>
      </c>
      <c r="T594" t="s">
        <v>3239</v>
      </c>
      <c r="U594" t="s">
        <v>182</v>
      </c>
      <c r="V594" t="s">
        <v>145</v>
      </c>
      <c r="W594">
        <v>10622</v>
      </c>
      <c r="X594" t="s">
        <v>424</v>
      </c>
      <c r="Y594" t="s">
        <v>1162</v>
      </c>
      <c r="Z594">
        <v>15.48</v>
      </c>
      <c r="AB594" t="s">
        <v>112</v>
      </c>
      <c r="AC594" t="s">
        <v>164</v>
      </c>
      <c r="AE594" s="3"/>
      <c r="AF594" s="3"/>
      <c r="AG594">
        <v>0</v>
      </c>
      <c r="AH594" t="s">
        <v>82</v>
      </c>
      <c r="AI594" s="18">
        <v>0</v>
      </c>
      <c r="AJ594">
        <v>0</v>
      </c>
      <c r="AK594">
        <v>0</v>
      </c>
      <c r="AM594" s="19" t="s">
        <v>82</v>
      </c>
      <c r="AN594">
        <v>745.23299999999995</v>
      </c>
      <c r="AO594">
        <v>0</v>
      </c>
      <c r="AP594">
        <v>745.23299999999995</v>
      </c>
      <c r="AR594" s="19" t="s">
        <v>82</v>
      </c>
      <c r="AS594">
        <v>0</v>
      </c>
      <c r="AT594" s="20">
        <f>IF(t_ExtractAll[[#This Row],[Currency]]="GBP",t_ExtractAll[[#This Row],[Claimed Amount]]*$BD$2,IF(t_ExtractAll[[#This Row],[Currency]]="USD",t_ExtractAll[[#This Row],[Claimed Amount]]*$BD$3,IF(t_ExtractAll[[#This Row],[Currency]]="MXN",t_ExtractAll[[#This Row],[Claimed Amount]]*$BD$4,t_ExtractAll[[#This Row],[Claimed Amount]])))</f>
        <v>0</v>
      </c>
      <c r="AU594" s="20">
        <f>IF(t_ExtractAll[[#This Row],[Currency2]]="GBP",t_ExtractAll[[#This Row],[Accruals Plant]]*$BD$2,IF(t_ExtractAll[[#This Row],[Currency2]]="USD",t_ExtractAll[[#This Row],[Accruals Plant]]*$BD$3,IF(t_ExtractAll[[#This Row],[Currency2]]="MXN",t_ExtractAll[[#This Row],[Accruals Plant]]*$BD$4,t_ExtractAll[[#This Row],[Accruals Plant]])))</f>
        <v>745.23299999999995</v>
      </c>
      <c r="AV594" s="20">
        <f>IF(t_ExtractAll[[#This Row],[IMD_Currency]]="GBP",t_ExtractAll[[#This Row],[Accruals ABII]]*$BD$2,IF(t_ExtractAll[[#This Row],[IMD_Currency]]="USD",t_ExtractAll[[#This Row],[Accruals ABII]]*$BD$3,t_ExtractAll[[#This Row],[Accruals ABII]]))</f>
        <v>0</v>
      </c>
      <c r="AW5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4" s="20">
        <f>IF(t_ExtractAll[[#This Row],[IMD_Currency]]="GBP",t_ExtractAll[[#This Row],[Amount Accepted (ABII)]]*$BD$2,IF(t_ExtractAll[[#This Row],[IMD_Currency]]="USD",t_ExtractAll[[#This Row],[Amount Accepted (ABII)]]*$BD$3,t_ExtractAll[[#This Row],[Amount Accepted (ABII)]]))</f>
        <v>0</v>
      </c>
      <c r="AY594" s="20">
        <f>IF((t_ExtractAll[[#This Row],[Amount Accepted ABII '[EUR']]]-t_ExtractAll[[#This Row],[Amount Accepted Plant '[EUR']]])&lt;0,0,t_ExtractAll[[#This Row],[Amount Accepted ABII '[EUR']]]-t_ExtractAll[[#This Row],[Amount Accepted Plant '[EUR']]])</f>
        <v>0</v>
      </c>
      <c r="AZ5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95" spans="1:52" ht="14.25" hidden="1" customHeight="1" x14ac:dyDescent="0.25">
      <c r="A595" t="s">
        <v>3240</v>
      </c>
      <c r="B595" s="16">
        <v>42550</v>
      </c>
      <c r="C595" s="16">
        <v>42558</v>
      </c>
      <c r="D595" s="16">
        <v>42558</v>
      </c>
      <c r="E595">
        <v>2016576</v>
      </c>
      <c r="F595" t="s">
        <v>64</v>
      </c>
      <c r="G595" t="s">
        <v>2035</v>
      </c>
      <c r="H595" t="s">
        <v>287</v>
      </c>
      <c r="I595" t="s">
        <v>375</v>
      </c>
      <c r="J595" t="s">
        <v>118</v>
      </c>
      <c r="K595" t="s">
        <v>69</v>
      </c>
      <c r="L595" t="s">
        <v>275</v>
      </c>
      <c r="N595" t="s">
        <v>90</v>
      </c>
      <c r="O595" t="s">
        <v>738</v>
      </c>
      <c r="P595" t="s">
        <v>3241</v>
      </c>
      <c r="Q595">
        <v>8803259</v>
      </c>
      <c r="R595" t="s">
        <v>3242</v>
      </c>
      <c r="T595" t="s">
        <v>3243</v>
      </c>
      <c r="U595" t="s">
        <v>278</v>
      </c>
      <c r="V595" t="s">
        <v>109</v>
      </c>
      <c r="W595" t="s">
        <v>2361</v>
      </c>
      <c r="Z595">
        <v>72</v>
      </c>
      <c r="AB595" t="s">
        <v>97</v>
      </c>
      <c r="AC595" t="s">
        <v>743</v>
      </c>
      <c r="AD595" t="s">
        <v>3244</v>
      </c>
      <c r="AE595" s="3"/>
      <c r="AF595" s="3"/>
      <c r="AG595">
        <v>0</v>
      </c>
      <c r="AH595" t="s">
        <v>82</v>
      </c>
      <c r="AI595" s="18">
        <v>0</v>
      </c>
      <c r="AJ595">
        <v>0</v>
      </c>
      <c r="AK595">
        <v>0</v>
      </c>
      <c r="AL595">
        <v>0</v>
      </c>
      <c r="AM595" s="19" t="s">
        <v>82</v>
      </c>
      <c r="AN595">
        <v>0</v>
      </c>
      <c r="AO595">
        <v>0</v>
      </c>
      <c r="AP595">
        <v>0</v>
      </c>
      <c r="AQ595">
        <v>0</v>
      </c>
      <c r="AR595" s="19" t="s">
        <v>82</v>
      </c>
      <c r="AS595">
        <v>0</v>
      </c>
      <c r="AT595" s="20">
        <f>IF(t_ExtractAll[[#This Row],[Currency]]="GBP",t_ExtractAll[[#This Row],[Claimed Amount]]*$BD$2,IF(t_ExtractAll[[#This Row],[Currency]]="USD",t_ExtractAll[[#This Row],[Claimed Amount]]*$BD$3,IF(t_ExtractAll[[#This Row],[Currency]]="MXN",t_ExtractAll[[#This Row],[Claimed Amount]]*$BD$4,t_ExtractAll[[#This Row],[Claimed Amount]])))</f>
        <v>0</v>
      </c>
      <c r="AU595" s="20">
        <f>IF(t_ExtractAll[[#This Row],[Currency2]]="GBP",t_ExtractAll[[#This Row],[Accruals Plant]]*$BD$2,IF(t_ExtractAll[[#This Row],[Currency2]]="USD",t_ExtractAll[[#This Row],[Accruals Plant]]*$BD$3,IF(t_ExtractAll[[#This Row],[Currency2]]="MXN",t_ExtractAll[[#This Row],[Accruals Plant]]*$BD$4,t_ExtractAll[[#This Row],[Accruals Plant]])))</f>
        <v>0</v>
      </c>
      <c r="AV595" s="20">
        <f>IF(t_ExtractAll[[#This Row],[IMD_Currency]]="GBP",t_ExtractAll[[#This Row],[Accruals ABII]]*$BD$2,IF(t_ExtractAll[[#This Row],[IMD_Currency]]="USD",t_ExtractAll[[#This Row],[Accruals ABII]]*$BD$3,t_ExtractAll[[#This Row],[Accruals ABII]]))</f>
        <v>0</v>
      </c>
      <c r="AW5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5" s="20">
        <f>IF(t_ExtractAll[[#This Row],[IMD_Currency]]="GBP",t_ExtractAll[[#This Row],[Amount Accepted (ABII)]]*$BD$2,IF(t_ExtractAll[[#This Row],[IMD_Currency]]="USD",t_ExtractAll[[#This Row],[Amount Accepted (ABII)]]*$BD$3,t_ExtractAll[[#This Row],[Amount Accepted (ABII)]]))</f>
        <v>0</v>
      </c>
      <c r="AY595" s="20">
        <f>IF((t_ExtractAll[[#This Row],[Amount Accepted ABII '[EUR']]]-t_ExtractAll[[#This Row],[Amount Accepted Plant '[EUR']]])&lt;0,0,t_ExtractAll[[#This Row],[Amount Accepted ABII '[EUR']]]-t_ExtractAll[[#This Row],[Amount Accepted Plant '[EUR']]])</f>
        <v>0</v>
      </c>
      <c r="AZ5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96" spans="1:52" ht="14.25" hidden="1" customHeight="1" x14ac:dyDescent="0.25">
      <c r="A596" t="s">
        <v>3245</v>
      </c>
      <c r="B596" s="16">
        <v>42551</v>
      </c>
      <c r="C596" s="16">
        <v>42611</v>
      </c>
      <c r="D596" s="16">
        <v>42611</v>
      </c>
      <c r="E596">
        <v>2016578</v>
      </c>
      <c r="F596" t="s">
        <v>64</v>
      </c>
      <c r="G596" t="s">
        <v>241</v>
      </c>
      <c r="H596" t="s">
        <v>86</v>
      </c>
      <c r="I596" t="s">
        <v>242</v>
      </c>
      <c r="J596" t="s">
        <v>68</v>
      </c>
      <c r="K596" t="s">
        <v>69</v>
      </c>
      <c r="L596" t="s">
        <v>187</v>
      </c>
      <c r="N596" t="s">
        <v>161</v>
      </c>
      <c r="O596" t="s">
        <v>211</v>
      </c>
      <c r="P596" s="3" t="s">
        <v>3246</v>
      </c>
      <c r="Q596">
        <v>8283203</v>
      </c>
      <c r="R596" t="s">
        <v>2168</v>
      </c>
      <c r="S596">
        <v>80359219</v>
      </c>
      <c r="T596" t="s">
        <v>3247</v>
      </c>
      <c r="U596" t="s">
        <v>182</v>
      </c>
      <c r="V596" t="s">
        <v>145</v>
      </c>
      <c r="W596">
        <v>18724</v>
      </c>
      <c r="X596" t="s">
        <v>432</v>
      </c>
      <c r="Y596" t="s">
        <v>3248</v>
      </c>
      <c r="Z596">
        <v>0.2</v>
      </c>
      <c r="AB596" t="s">
        <v>112</v>
      </c>
      <c r="AC596" t="s">
        <v>164</v>
      </c>
      <c r="AD596" t="s">
        <v>3249</v>
      </c>
      <c r="AE596" s="3"/>
      <c r="AF596" s="3"/>
      <c r="AG596">
        <v>12.225899999999999</v>
      </c>
      <c r="AH596" t="s">
        <v>82</v>
      </c>
      <c r="AI596" s="18">
        <v>0</v>
      </c>
      <c r="AJ596">
        <v>0</v>
      </c>
      <c r="AK596">
        <v>0</v>
      </c>
      <c r="AL596">
        <v>0</v>
      </c>
      <c r="AM596" s="19" t="s">
        <v>82</v>
      </c>
      <c r="AN596">
        <v>12.225899999999999</v>
      </c>
      <c r="AO596">
        <v>1.8</v>
      </c>
      <c r="AP596">
        <v>14.0259</v>
      </c>
      <c r="AQ596">
        <v>14.0259</v>
      </c>
      <c r="AR596" s="19" t="s">
        <v>82</v>
      </c>
      <c r="AS596">
        <v>0</v>
      </c>
      <c r="AT596" s="20">
        <f>IF(t_ExtractAll[[#This Row],[Currency]]="GBP",t_ExtractAll[[#This Row],[Claimed Amount]]*$BD$2,IF(t_ExtractAll[[#This Row],[Currency]]="USD",t_ExtractAll[[#This Row],[Claimed Amount]]*$BD$3,IF(t_ExtractAll[[#This Row],[Currency]]="MXN",t_ExtractAll[[#This Row],[Claimed Amount]]*$BD$4,t_ExtractAll[[#This Row],[Claimed Amount]])))</f>
        <v>12.225899999999999</v>
      </c>
      <c r="AU596" s="20">
        <f>IF(t_ExtractAll[[#This Row],[Currency2]]="GBP",t_ExtractAll[[#This Row],[Accruals Plant]]*$BD$2,IF(t_ExtractAll[[#This Row],[Currency2]]="USD",t_ExtractAll[[#This Row],[Accruals Plant]]*$BD$3,IF(t_ExtractAll[[#This Row],[Currency2]]="MXN",t_ExtractAll[[#This Row],[Accruals Plant]]*$BD$4,t_ExtractAll[[#This Row],[Accruals Plant]])))</f>
        <v>14.0259</v>
      </c>
      <c r="AV596" s="20">
        <f>IF(t_ExtractAll[[#This Row],[IMD_Currency]]="GBP",t_ExtractAll[[#This Row],[Accruals ABII]]*$BD$2,IF(t_ExtractAll[[#This Row],[IMD_Currency]]="USD",t_ExtractAll[[#This Row],[Accruals ABII]]*$BD$3,t_ExtractAll[[#This Row],[Accruals ABII]]))</f>
        <v>0</v>
      </c>
      <c r="AW596" s="20">
        <f>IF(t_ExtractAll[[#This Row],[Currency2]]="GBP",t_ExtractAll[[#This Row],[PlantAmountAccepted]]*$BD$2,IF(t_ExtractAll[[#This Row],[Currency2]]="USD",t_ExtractAll[[#This Row],[PlantAmountAccepted]]*$BD$3,IF(t_ExtractAll[[#This Row],[Currency2]]="MXN",t_ExtractAll[[#This Row],[PlantAmountAccepted]]*$BD$4,t_ExtractAll[[#This Row],[PlantAmountAccepted]])))</f>
        <v>14.0259</v>
      </c>
      <c r="AX596" s="20">
        <f>IF(t_ExtractAll[[#This Row],[IMD_Currency]]="GBP",t_ExtractAll[[#This Row],[Amount Accepted (ABII)]]*$BD$2,IF(t_ExtractAll[[#This Row],[IMD_Currency]]="USD",t_ExtractAll[[#This Row],[Amount Accepted (ABII)]]*$BD$3,t_ExtractAll[[#This Row],[Amount Accepted (ABII)]]))</f>
        <v>0</v>
      </c>
      <c r="AY596" s="20">
        <f>IF((t_ExtractAll[[#This Row],[Amount Accepted ABII '[EUR']]]-t_ExtractAll[[#This Row],[Amount Accepted Plant '[EUR']]])&lt;0,0,t_ExtractAll[[#This Row],[Amount Accepted ABII '[EUR']]]-t_ExtractAll[[#This Row],[Amount Accepted Plant '[EUR']]])</f>
        <v>0</v>
      </c>
      <c r="AZ5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597" spans="1:52" ht="14.25" hidden="1" customHeight="1" x14ac:dyDescent="0.25">
      <c r="A597" t="s">
        <v>3250</v>
      </c>
      <c r="B597" s="16">
        <v>42551</v>
      </c>
      <c r="C597" s="16">
        <v>42769</v>
      </c>
      <c r="D597" s="16">
        <v>42769</v>
      </c>
      <c r="E597">
        <v>2016579</v>
      </c>
      <c r="F597" t="s">
        <v>64</v>
      </c>
      <c r="G597" t="s">
        <v>450</v>
      </c>
      <c r="H597" t="s">
        <v>451</v>
      </c>
      <c r="I597" t="s">
        <v>452</v>
      </c>
      <c r="J597" t="s">
        <v>68</v>
      </c>
      <c r="K597" t="s">
        <v>88</v>
      </c>
      <c r="L597" t="s">
        <v>70</v>
      </c>
      <c r="N597" t="s">
        <v>71</v>
      </c>
      <c r="O597" t="s">
        <v>72</v>
      </c>
      <c r="P597" s="3" t="s">
        <v>3251</v>
      </c>
      <c r="Q597">
        <v>8728009</v>
      </c>
      <c r="R597" t="s">
        <v>3252</v>
      </c>
      <c r="S597">
        <v>80402584</v>
      </c>
      <c r="T597" t="s">
        <v>456</v>
      </c>
      <c r="U597" t="s">
        <v>261</v>
      </c>
      <c r="V597" t="s">
        <v>117</v>
      </c>
      <c r="W597">
        <v>53213</v>
      </c>
      <c r="X597" t="s">
        <v>457</v>
      </c>
      <c r="Y597">
        <v>76743</v>
      </c>
      <c r="Z597">
        <v>6538.5036</v>
      </c>
      <c r="AB597" t="s">
        <v>79</v>
      </c>
      <c r="AC597" t="s">
        <v>80</v>
      </c>
      <c r="AD597" s="3" t="s">
        <v>3253</v>
      </c>
      <c r="AE597" s="3"/>
      <c r="AF597" s="3"/>
      <c r="AG597">
        <v>108726</v>
      </c>
      <c r="AH597" t="s">
        <v>82</v>
      </c>
      <c r="AI597" s="18">
        <v>0</v>
      </c>
      <c r="AJ597">
        <v>0</v>
      </c>
      <c r="AK597">
        <v>0</v>
      </c>
      <c r="AM597" s="19" t="s">
        <v>82</v>
      </c>
      <c r="AN597">
        <v>0</v>
      </c>
      <c r="AO597">
        <v>0</v>
      </c>
      <c r="AP597">
        <v>0</v>
      </c>
      <c r="AR597" s="19" t="s">
        <v>82</v>
      </c>
      <c r="AS597">
        <v>108726</v>
      </c>
      <c r="AT597" s="20">
        <f>IF(t_ExtractAll[[#This Row],[Currency]]="GBP",t_ExtractAll[[#This Row],[Claimed Amount]]*$BD$2,IF(t_ExtractAll[[#This Row],[Currency]]="USD",t_ExtractAll[[#This Row],[Claimed Amount]]*$BD$3,IF(t_ExtractAll[[#This Row],[Currency]]="MXN",t_ExtractAll[[#This Row],[Claimed Amount]]*$BD$4,t_ExtractAll[[#This Row],[Claimed Amount]])))</f>
        <v>108726</v>
      </c>
      <c r="AU597" s="20">
        <f>IF(t_ExtractAll[[#This Row],[Currency2]]="GBP",t_ExtractAll[[#This Row],[Accruals Plant]]*$BD$2,IF(t_ExtractAll[[#This Row],[Currency2]]="USD",t_ExtractAll[[#This Row],[Accruals Plant]]*$BD$3,IF(t_ExtractAll[[#This Row],[Currency2]]="MXN",t_ExtractAll[[#This Row],[Accruals Plant]]*$BD$4,t_ExtractAll[[#This Row],[Accruals Plant]])))</f>
        <v>0</v>
      </c>
      <c r="AV597" s="20">
        <f>IF(t_ExtractAll[[#This Row],[IMD_Currency]]="GBP",t_ExtractAll[[#This Row],[Accruals ABII]]*$BD$2,IF(t_ExtractAll[[#This Row],[IMD_Currency]]="USD",t_ExtractAll[[#This Row],[Accruals ABII]]*$BD$3,t_ExtractAll[[#This Row],[Accruals ABII]]))</f>
        <v>0</v>
      </c>
      <c r="AW5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7" s="20">
        <f>IF(t_ExtractAll[[#This Row],[IMD_Currency]]="GBP",t_ExtractAll[[#This Row],[Amount Accepted (ABII)]]*$BD$2,IF(t_ExtractAll[[#This Row],[IMD_Currency]]="USD",t_ExtractAll[[#This Row],[Amount Accepted (ABII)]]*$BD$3,t_ExtractAll[[#This Row],[Amount Accepted (ABII)]]))</f>
        <v>0</v>
      </c>
      <c r="AY597" s="20">
        <f>IF((t_ExtractAll[[#This Row],[Amount Accepted ABII '[EUR']]]-t_ExtractAll[[#This Row],[Amount Accepted Plant '[EUR']]])&lt;0,0,t_ExtractAll[[#This Row],[Amount Accepted ABII '[EUR']]]-t_ExtractAll[[#This Row],[Amount Accepted Plant '[EUR']]])</f>
        <v>0</v>
      </c>
      <c r="AZ597"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598" spans="1:52" ht="14.25" hidden="1" customHeight="1" x14ac:dyDescent="0.25">
      <c r="A598" t="s">
        <v>3254</v>
      </c>
      <c r="B598" s="16">
        <v>42552</v>
      </c>
      <c r="C598" s="16">
        <v>42578</v>
      </c>
      <c r="D598" s="16">
        <v>42579</v>
      </c>
      <c r="E598">
        <v>2016580</v>
      </c>
      <c r="F598" t="s">
        <v>64</v>
      </c>
      <c r="G598" t="s">
        <v>777</v>
      </c>
      <c r="H598" t="s">
        <v>86</v>
      </c>
      <c r="I598" t="s">
        <v>778</v>
      </c>
      <c r="J598" t="s">
        <v>118</v>
      </c>
      <c r="K598" t="s">
        <v>69</v>
      </c>
      <c r="L598" t="s">
        <v>70</v>
      </c>
      <c r="N598" t="s">
        <v>71</v>
      </c>
      <c r="O598" t="s">
        <v>444</v>
      </c>
      <c r="P598" s="3" t="s">
        <v>3255</v>
      </c>
      <c r="Q598">
        <v>8923967</v>
      </c>
      <c r="R598">
        <v>4500216637</v>
      </c>
      <c r="S598">
        <v>80436866</v>
      </c>
      <c r="U598" t="s">
        <v>788</v>
      </c>
      <c r="V598" t="s">
        <v>145</v>
      </c>
      <c r="W598">
        <v>366</v>
      </c>
      <c r="X598" t="s">
        <v>3256</v>
      </c>
      <c r="Z598">
        <v>278.35520000000002</v>
      </c>
      <c r="AB598" t="s">
        <v>79</v>
      </c>
      <c r="AC598" t="s">
        <v>127</v>
      </c>
      <c r="AD598" t="s">
        <v>3257</v>
      </c>
      <c r="AE598" s="3"/>
      <c r="AF598" s="3"/>
      <c r="AG598">
        <v>300</v>
      </c>
      <c r="AH598" t="s">
        <v>82</v>
      </c>
      <c r="AI598" s="18">
        <v>0</v>
      </c>
      <c r="AJ598">
        <v>300</v>
      </c>
      <c r="AK598">
        <v>300</v>
      </c>
      <c r="AL598">
        <v>300</v>
      </c>
      <c r="AM598" s="19" t="s">
        <v>82</v>
      </c>
      <c r="AN598">
        <v>0</v>
      </c>
      <c r="AO598">
        <v>0</v>
      </c>
      <c r="AP598">
        <v>0</v>
      </c>
      <c r="AQ598">
        <v>0</v>
      </c>
      <c r="AR598" s="19" t="s">
        <v>82</v>
      </c>
      <c r="AS598">
        <v>300</v>
      </c>
      <c r="AT598" s="20">
        <f>IF(t_ExtractAll[[#This Row],[Currency]]="GBP",t_ExtractAll[[#This Row],[Claimed Amount]]*$BD$2,IF(t_ExtractAll[[#This Row],[Currency]]="USD",t_ExtractAll[[#This Row],[Claimed Amount]]*$BD$3,IF(t_ExtractAll[[#This Row],[Currency]]="MXN",t_ExtractAll[[#This Row],[Claimed Amount]]*$BD$4,t_ExtractAll[[#This Row],[Claimed Amount]])))</f>
        <v>300</v>
      </c>
      <c r="AU598" s="20">
        <f>IF(t_ExtractAll[[#This Row],[Currency2]]="GBP",t_ExtractAll[[#This Row],[Accruals Plant]]*$BD$2,IF(t_ExtractAll[[#This Row],[Currency2]]="USD",t_ExtractAll[[#This Row],[Accruals Plant]]*$BD$3,IF(t_ExtractAll[[#This Row],[Currency2]]="MXN",t_ExtractAll[[#This Row],[Accruals Plant]]*$BD$4,t_ExtractAll[[#This Row],[Accruals Plant]])))</f>
        <v>0</v>
      </c>
      <c r="AV598" s="20">
        <f>IF(t_ExtractAll[[#This Row],[IMD_Currency]]="GBP",t_ExtractAll[[#This Row],[Accruals ABII]]*$BD$2,IF(t_ExtractAll[[#This Row],[IMD_Currency]]="USD",t_ExtractAll[[#This Row],[Accruals ABII]]*$BD$3,t_ExtractAll[[#This Row],[Accruals ABII]]))</f>
        <v>300</v>
      </c>
      <c r="AW5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8" s="20">
        <f>IF(t_ExtractAll[[#This Row],[IMD_Currency]]="GBP",t_ExtractAll[[#This Row],[Amount Accepted (ABII)]]*$BD$2,IF(t_ExtractAll[[#This Row],[IMD_Currency]]="USD",t_ExtractAll[[#This Row],[Amount Accepted (ABII)]]*$BD$3,t_ExtractAll[[#This Row],[Amount Accepted (ABII)]]))</f>
        <v>300</v>
      </c>
      <c r="AY598" s="20">
        <f>IF((t_ExtractAll[[#This Row],[Amount Accepted ABII '[EUR']]]-t_ExtractAll[[#This Row],[Amount Accepted Plant '[EUR']]])&lt;0,0,t_ExtractAll[[#This Row],[Amount Accepted ABII '[EUR']]]-t_ExtractAll[[#This Row],[Amount Accepted Plant '[EUR']]])</f>
        <v>300</v>
      </c>
      <c r="AZ5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599" spans="1:52" ht="14.25" hidden="1" customHeight="1" x14ac:dyDescent="0.25">
      <c r="A599" t="s">
        <v>3258</v>
      </c>
      <c r="B599" s="16">
        <v>42552</v>
      </c>
      <c r="C599" s="16">
        <v>42599</v>
      </c>
      <c r="D599" s="16">
        <v>42605</v>
      </c>
      <c r="E599">
        <v>2016581</v>
      </c>
      <c r="F599" t="s">
        <v>64</v>
      </c>
      <c r="G599" t="s">
        <v>3259</v>
      </c>
      <c r="H599" t="s">
        <v>86</v>
      </c>
      <c r="I599" t="s">
        <v>307</v>
      </c>
      <c r="J599" t="s">
        <v>118</v>
      </c>
      <c r="K599" t="s">
        <v>69</v>
      </c>
      <c r="L599" t="s">
        <v>298</v>
      </c>
      <c r="N599" t="s">
        <v>90</v>
      </c>
      <c r="O599" t="s">
        <v>121</v>
      </c>
      <c r="Q599">
        <v>8903363</v>
      </c>
      <c r="R599">
        <v>248099</v>
      </c>
      <c r="S599">
        <v>80431200</v>
      </c>
      <c r="U599" t="s">
        <v>278</v>
      </c>
      <c r="V599" t="s">
        <v>109</v>
      </c>
      <c r="W599">
        <v>6526</v>
      </c>
      <c r="X599" t="s">
        <v>3260</v>
      </c>
      <c r="Y599" t="s">
        <v>3261</v>
      </c>
      <c r="Z599">
        <v>72.599999999999994</v>
      </c>
      <c r="AB599" t="s">
        <v>79</v>
      </c>
      <c r="AC599" t="s">
        <v>127</v>
      </c>
      <c r="AD599" s="3" t="s">
        <v>3262</v>
      </c>
      <c r="AE599" s="3"/>
      <c r="AF599" s="3"/>
      <c r="AG599">
        <v>0</v>
      </c>
      <c r="AH599" t="s">
        <v>82</v>
      </c>
      <c r="AI599" s="18">
        <v>0</v>
      </c>
      <c r="AJ599">
        <v>0</v>
      </c>
      <c r="AK599">
        <v>0</v>
      </c>
      <c r="AL599">
        <v>0</v>
      </c>
      <c r="AM599" s="19" t="s">
        <v>82</v>
      </c>
      <c r="AN599">
        <v>0</v>
      </c>
      <c r="AO599">
        <v>0</v>
      </c>
      <c r="AP599">
        <v>0</v>
      </c>
      <c r="AQ599">
        <v>0</v>
      </c>
      <c r="AR599" s="19" t="s">
        <v>82</v>
      </c>
      <c r="AS599">
        <v>0</v>
      </c>
      <c r="AT599" s="20">
        <f>IF(t_ExtractAll[[#This Row],[Currency]]="GBP",t_ExtractAll[[#This Row],[Claimed Amount]]*$BD$2,IF(t_ExtractAll[[#This Row],[Currency]]="USD",t_ExtractAll[[#This Row],[Claimed Amount]]*$BD$3,IF(t_ExtractAll[[#This Row],[Currency]]="MXN",t_ExtractAll[[#This Row],[Claimed Amount]]*$BD$4,t_ExtractAll[[#This Row],[Claimed Amount]])))</f>
        <v>0</v>
      </c>
      <c r="AU599" s="20">
        <f>IF(t_ExtractAll[[#This Row],[Currency2]]="GBP",t_ExtractAll[[#This Row],[Accruals Plant]]*$BD$2,IF(t_ExtractAll[[#This Row],[Currency2]]="USD",t_ExtractAll[[#This Row],[Accruals Plant]]*$BD$3,IF(t_ExtractAll[[#This Row],[Currency2]]="MXN",t_ExtractAll[[#This Row],[Accruals Plant]]*$BD$4,t_ExtractAll[[#This Row],[Accruals Plant]])))</f>
        <v>0</v>
      </c>
      <c r="AV599" s="20">
        <f>IF(t_ExtractAll[[#This Row],[IMD_Currency]]="GBP",t_ExtractAll[[#This Row],[Accruals ABII]]*$BD$2,IF(t_ExtractAll[[#This Row],[IMD_Currency]]="USD",t_ExtractAll[[#This Row],[Accruals ABII]]*$BD$3,t_ExtractAll[[#This Row],[Accruals ABII]]))</f>
        <v>0</v>
      </c>
      <c r="AW5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599" s="20">
        <f>IF(t_ExtractAll[[#This Row],[IMD_Currency]]="GBP",t_ExtractAll[[#This Row],[Amount Accepted (ABII)]]*$BD$2,IF(t_ExtractAll[[#This Row],[IMD_Currency]]="USD",t_ExtractAll[[#This Row],[Amount Accepted (ABII)]]*$BD$3,t_ExtractAll[[#This Row],[Amount Accepted (ABII)]]))</f>
        <v>0</v>
      </c>
      <c r="AY599" s="20">
        <f>IF((t_ExtractAll[[#This Row],[Amount Accepted ABII '[EUR']]]-t_ExtractAll[[#This Row],[Amount Accepted Plant '[EUR']]])&lt;0,0,t_ExtractAll[[#This Row],[Amount Accepted ABII '[EUR']]]-t_ExtractAll[[#This Row],[Amount Accepted Plant '[EUR']]])</f>
        <v>0</v>
      </c>
      <c r="AZ5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00" spans="1:52" ht="14.25" hidden="1" customHeight="1" x14ac:dyDescent="0.25">
      <c r="A600" t="s">
        <v>3263</v>
      </c>
      <c r="B600" s="16">
        <v>42542</v>
      </c>
      <c r="C600" s="16">
        <v>42618</v>
      </c>
      <c r="D600" s="16">
        <v>42618</v>
      </c>
      <c r="E600">
        <v>2016566</v>
      </c>
      <c r="F600" t="s">
        <v>64</v>
      </c>
      <c r="G600" t="s">
        <v>649</v>
      </c>
      <c r="H600" t="s">
        <v>86</v>
      </c>
      <c r="I600" t="s">
        <v>650</v>
      </c>
      <c r="J600" t="s">
        <v>118</v>
      </c>
      <c r="K600" t="s">
        <v>88</v>
      </c>
      <c r="L600" t="s">
        <v>298</v>
      </c>
      <c r="N600" t="s">
        <v>90</v>
      </c>
      <c r="O600" t="s">
        <v>444</v>
      </c>
      <c r="Q600">
        <v>8827255</v>
      </c>
      <c r="R600" t="s">
        <v>3264</v>
      </c>
      <c r="U600" t="s">
        <v>282</v>
      </c>
      <c r="V600" t="s">
        <v>109</v>
      </c>
      <c r="W600">
        <v>34066</v>
      </c>
      <c r="X600" t="s">
        <v>2009</v>
      </c>
      <c r="Y600" t="s">
        <v>439</v>
      </c>
      <c r="Z600">
        <v>9.9792000000000005</v>
      </c>
      <c r="AB600" t="s">
        <v>79</v>
      </c>
      <c r="AC600" t="s">
        <v>127</v>
      </c>
      <c r="AD600" s="3" t="s">
        <v>3265</v>
      </c>
      <c r="AE600" s="3"/>
      <c r="AF600" s="3"/>
      <c r="AG600">
        <v>0</v>
      </c>
      <c r="AH600" t="s">
        <v>82</v>
      </c>
      <c r="AI600" s="18">
        <v>0</v>
      </c>
      <c r="AJ600">
        <v>0</v>
      </c>
      <c r="AK600">
        <v>0</v>
      </c>
      <c r="AM600" s="19" t="s">
        <v>82</v>
      </c>
      <c r="AN600">
        <v>0</v>
      </c>
      <c r="AO600">
        <v>0</v>
      </c>
      <c r="AP600">
        <v>0</v>
      </c>
      <c r="AR600" s="19" t="s">
        <v>82</v>
      </c>
      <c r="AS600">
        <v>0</v>
      </c>
      <c r="AT600" s="20">
        <f>IF(t_ExtractAll[[#This Row],[Currency]]="GBP",t_ExtractAll[[#This Row],[Claimed Amount]]*$BD$2,IF(t_ExtractAll[[#This Row],[Currency]]="USD",t_ExtractAll[[#This Row],[Claimed Amount]]*$BD$3,IF(t_ExtractAll[[#This Row],[Currency]]="MXN",t_ExtractAll[[#This Row],[Claimed Amount]]*$BD$4,t_ExtractAll[[#This Row],[Claimed Amount]])))</f>
        <v>0</v>
      </c>
      <c r="AU600" s="20">
        <f>IF(t_ExtractAll[[#This Row],[Currency2]]="GBP",t_ExtractAll[[#This Row],[Accruals Plant]]*$BD$2,IF(t_ExtractAll[[#This Row],[Currency2]]="USD",t_ExtractAll[[#This Row],[Accruals Plant]]*$BD$3,IF(t_ExtractAll[[#This Row],[Currency2]]="MXN",t_ExtractAll[[#This Row],[Accruals Plant]]*$BD$4,t_ExtractAll[[#This Row],[Accruals Plant]])))</f>
        <v>0</v>
      </c>
      <c r="AV600" s="20">
        <f>IF(t_ExtractAll[[#This Row],[IMD_Currency]]="GBP",t_ExtractAll[[#This Row],[Accruals ABII]]*$BD$2,IF(t_ExtractAll[[#This Row],[IMD_Currency]]="USD",t_ExtractAll[[#This Row],[Accruals ABII]]*$BD$3,t_ExtractAll[[#This Row],[Accruals ABII]]))</f>
        <v>0</v>
      </c>
      <c r="AW6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0" s="20">
        <f>IF(t_ExtractAll[[#This Row],[IMD_Currency]]="GBP",t_ExtractAll[[#This Row],[Amount Accepted (ABII)]]*$BD$2,IF(t_ExtractAll[[#This Row],[IMD_Currency]]="USD",t_ExtractAll[[#This Row],[Amount Accepted (ABII)]]*$BD$3,t_ExtractAll[[#This Row],[Amount Accepted (ABII)]]))</f>
        <v>0</v>
      </c>
      <c r="AY600" s="20">
        <f>IF((t_ExtractAll[[#This Row],[Amount Accepted ABII '[EUR']]]-t_ExtractAll[[#This Row],[Amount Accepted Plant '[EUR']]])&lt;0,0,t_ExtractAll[[#This Row],[Amount Accepted ABII '[EUR']]]-t_ExtractAll[[#This Row],[Amount Accepted Plant '[EUR']]])</f>
        <v>0</v>
      </c>
      <c r="AZ6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01" spans="1:52" ht="14.25" hidden="1" customHeight="1" x14ac:dyDescent="0.25">
      <c r="A601" t="s">
        <v>3266</v>
      </c>
      <c r="B601" s="16">
        <v>42555</v>
      </c>
      <c r="C601" s="16">
        <v>42619</v>
      </c>
      <c r="D601" s="16">
        <v>42619</v>
      </c>
      <c r="E601">
        <v>2016582</v>
      </c>
      <c r="F601" t="s">
        <v>64</v>
      </c>
      <c r="G601" t="s">
        <v>3267</v>
      </c>
      <c r="H601" t="s">
        <v>287</v>
      </c>
      <c r="I601" t="s">
        <v>3268</v>
      </c>
      <c r="J601" t="s">
        <v>118</v>
      </c>
      <c r="K601" t="s">
        <v>69</v>
      </c>
      <c r="L601" t="s">
        <v>2511</v>
      </c>
      <c r="N601" t="s">
        <v>161</v>
      </c>
      <c r="O601" t="s">
        <v>416</v>
      </c>
      <c r="P601" s="3" t="s">
        <v>3269</v>
      </c>
      <c r="Q601" t="s">
        <v>3270</v>
      </c>
      <c r="R601" t="s">
        <v>3271</v>
      </c>
      <c r="S601">
        <v>80406465</v>
      </c>
      <c r="T601" t="s">
        <v>3272</v>
      </c>
      <c r="U601" t="s">
        <v>75</v>
      </c>
      <c r="V601" t="s">
        <v>76</v>
      </c>
      <c r="W601">
        <v>52314</v>
      </c>
      <c r="X601" t="s">
        <v>3273</v>
      </c>
      <c r="Y601" t="s">
        <v>3274</v>
      </c>
      <c r="Z601">
        <v>1001.952</v>
      </c>
      <c r="AB601" t="s">
        <v>112</v>
      </c>
      <c r="AC601" t="s">
        <v>185</v>
      </c>
      <c r="AD601" t="s">
        <v>3275</v>
      </c>
      <c r="AE601" s="3"/>
      <c r="AF601" s="3"/>
      <c r="AG601">
        <v>46081.14</v>
      </c>
      <c r="AH601" t="s">
        <v>82</v>
      </c>
      <c r="AI601" s="18">
        <v>0</v>
      </c>
      <c r="AJ601">
        <v>46081.14</v>
      </c>
      <c r="AK601">
        <v>46081.14</v>
      </c>
      <c r="AL601">
        <v>46081.14</v>
      </c>
      <c r="AM601" s="19" t="s">
        <v>82</v>
      </c>
      <c r="AN601">
        <v>0</v>
      </c>
      <c r="AO601">
        <v>46081.14</v>
      </c>
      <c r="AP601">
        <v>46081.14</v>
      </c>
      <c r="AQ601">
        <v>46081.14</v>
      </c>
      <c r="AR601" s="19" t="s">
        <v>82</v>
      </c>
      <c r="AS601">
        <v>0</v>
      </c>
      <c r="AT601" s="20">
        <f>IF(t_ExtractAll[[#This Row],[Currency]]="GBP",t_ExtractAll[[#This Row],[Claimed Amount]]*$BD$2,IF(t_ExtractAll[[#This Row],[Currency]]="USD",t_ExtractAll[[#This Row],[Claimed Amount]]*$BD$3,IF(t_ExtractAll[[#This Row],[Currency]]="MXN",t_ExtractAll[[#This Row],[Claimed Amount]]*$BD$4,t_ExtractAll[[#This Row],[Claimed Amount]])))</f>
        <v>46081.14</v>
      </c>
      <c r="AU601" s="20">
        <f>IF(t_ExtractAll[[#This Row],[Currency2]]="GBP",t_ExtractAll[[#This Row],[Accruals Plant]]*$BD$2,IF(t_ExtractAll[[#This Row],[Currency2]]="USD",t_ExtractAll[[#This Row],[Accruals Plant]]*$BD$3,IF(t_ExtractAll[[#This Row],[Currency2]]="MXN",t_ExtractAll[[#This Row],[Accruals Plant]]*$BD$4,t_ExtractAll[[#This Row],[Accruals Plant]])))</f>
        <v>46081.14</v>
      </c>
      <c r="AV601" s="20">
        <f>IF(t_ExtractAll[[#This Row],[IMD_Currency]]="GBP",t_ExtractAll[[#This Row],[Accruals ABII]]*$BD$2,IF(t_ExtractAll[[#This Row],[IMD_Currency]]="USD",t_ExtractAll[[#This Row],[Accruals ABII]]*$BD$3,t_ExtractAll[[#This Row],[Accruals ABII]]))</f>
        <v>46081.14</v>
      </c>
      <c r="AW601" s="20">
        <f>IF(t_ExtractAll[[#This Row],[Currency2]]="GBP",t_ExtractAll[[#This Row],[PlantAmountAccepted]]*$BD$2,IF(t_ExtractAll[[#This Row],[Currency2]]="USD",t_ExtractAll[[#This Row],[PlantAmountAccepted]]*$BD$3,IF(t_ExtractAll[[#This Row],[Currency2]]="MXN",t_ExtractAll[[#This Row],[PlantAmountAccepted]]*$BD$4,t_ExtractAll[[#This Row],[PlantAmountAccepted]])))</f>
        <v>46081.14</v>
      </c>
      <c r="AX601" s="20">
        <f>IF(t_ExtractAll[[#This Row],[IMD_Currency]]="GBP",t_ExtractAll[[#This Row],[Amount Accepted (ABII)]]*$BD$2,IF(t_ExtractAll[[#This Row],[IMD_Currency]]="USD",t_ExtractAll[[#This Row],[Amount Accepted (ABII)]]*$BD$3,t_ExtractAll[[#This Row],[Amount Accepted (ABII)]]))</f>
        <v>46081.14</v>
      </c>
      <c r="AY601" s="20">
        <f>IF((t_ExtractAll[[#This Row],[Amount Accepted ABII '[EUR']]]-t_ExtractAll[[#This Row],[Amount Accepted Plant '[EUR']]])&lt;0,0,t_ExtractAll[[#This Row],[Amount Accepted ABII '[EUR']]]-t_ExtractAll[[#This Row],[Amount Accepted Plant '[EUR']]])</f>
        <v>0</v>
      </c>
      <c r="AZ6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02" spans="1:52" ht="14.25" hidden="1" customHeight="1" x14ac:dyDescent="0.25">
      <c r="A602" t="s">
        <v>3276</v>
      </c>
      <c r="B602" s="16">
        <v>42555</v>
      </c>
      <c r="C602" s="16">
        <v>42576</v>
      </c>
      <c r="D602" s="16">
        <v>42576</v>
      </c>
      <c r="E602">
        <v>2016583</v>
      </c>
      <c r="F602" t="s">
        <v>64</v>
      </c>
      <c r="G602" t="s">
        <v>3277</v>
      </c>
      <c r="H602" t="s">
        <v>287</v>
      </c>
      <c r="I602" t="s">
        <v>3278</v>
      </c>
      <c r="J602" t="s">
        <v>118</v>
      </c>
      <c r="K602" t="s">
        <v>69</v>
      </c>
      <c r="L602" t="s">
        <v>70</v>
      </c>
      <c r="N602" t="s">
        <v>71</v>
      </c>
      <c r="O602" t="s">
        <v>361</v>
      </c>
      <c r="P602" s="3" t="s">
        <v>3279</v>
      </c>
      <c r="Q602">
        <v>8925198</v>
      </c>
      <c r="R602" t="s">
        <v>3280</v>
      </c>
      <c r="S602">
        <v>80427719</v>
      </c>
      <c r="T602" t="s">
        <v>3281</v>
      </c>
      <c r="U602" t="s">
        <v>75</v>
      </c>
      <c r="V602" t="s">
        <v>76</v>
      </c>
      <c r="W602">
        <v>50980</v>
      </c>
      <c r="X602" t="s">
        <v>2368</v>
      </c>
      <c r="Y602" t="s">
        <v>1121</v>
      </c>
      <c r="Z602">
        <v>987.63840000000005</v>
      </c>
      <c r="AB602" t="s">
        <v>79</v>
      </c>
      <c r="AC602" t="s">
        <v>80</v>
      </c>
      <c r="AD602" t="s">
        <v>3282</v>
      </c>
      <c r="AE602" s="3"/>
      <c r="AF602" s="3"/>
      <c r="AG602">
        <v>3442.59</v>
      </c>
      <c r="AH602" t="s">
        <v>82</v>
      </c>
      <c r="AI602" s="18">
        <v>0</v>
      </c>
      <c r="AJ602">
        <v>3442.59</v>
      </c>
      <c r="AK602">
        <v>3442.59</v>
      </c>
      <c r="AL602">
        <v>3442.59</v>
      </c>
      <c r="AM602" s="19" t="s">
        <v>82</v>
      </c>
      <c r="AN602">
        <v>0</v>
      </c>
      <c r="AO602">
        <v>0</v>
      </c>
      <c r="AP602">
        <v>0</v>
      </c>
      <c r="AQ602">
        <v>0</v>
      </c>
      <c r="AR602" s="19" t="s">
        <v>82</v>
      </c>
      <c r="AS602">
        <v>3442.59</v>
      </c>
      <c r="AT602" s="20">
        <f>IF(t_ExtractAll[[#This Row],[Currency]]="GBP",t_ExtractAll[[#This Row],[Claimed Amount]]*$BD$2,IF(t_ExtractAll[[#This Row],[Currency]]="USD",t_ExtractAll[[#This Row],[Claimed Amount]]*$BD$3,IF(t_ExtractAll[[#This Row],[Currency]]="MXN",t_ExtractAll[[#This Row],[Claimed Amount]]*$BD$4,t_ExtractAll[[#This Row],[Claimed Amount]])))</f>
        <v>3442.59</v>
      </c>
      <c r="AU602" s="20">
        <f>IF(t_ExtractAll[[#This Row],[Currency2]]="GBP",t_ExtractAll[[#This Row],[Accruals Plant]]*$BD$2,IF(t_ExtractAll[[#This Row],[Currency2]]="USD",t_ExtractAll[[#This Row],[Accruals Plant]]*$BD$3,IF(t_ExtractAll[[#This Row],[Currency2]]="MXN",t_ExtractAll[[#This Row],[Accruals Plant]]*$BD$4,t_ExtractAll[[#This Row],[Accruals Plant]])))</f>
        <v>0</v>
      </c>
      <c r="AV602" s="20">
        <f>IF(t_ExtractAll[[#This Row],[IMD_Currency]]="GBP",t_ExtractAll[[#This Row],[Accruals ABII]]*$BD$2,IF(t_ExtractAll[[#This Row],[IMD_Currency]]="USD",t_ExtractAll[[#This Row],[Accruals ABII]]*$BD$3,t_ExtractAll[[#This Row],[Accruals ABII]]))</f>
        <v>3442.59</v>
      </c>
      <c r="AW6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2" s="20">
        <f>IF(t_ExtractAll[[#This Row],[IMD_Currency]]="GBP",t_ExtractAll[[#This Row],[Amount Accepted (ABII)]]*$BD$2,IF(t_ExtractAll[[#This Row],[IMD_Currency]]="USD",t_ExtractAll[[#This Row],[Amount Accepted (ABII)]]*$BD$3,t_ExtractAll[[#This Row],[Amount Accepted (ABII)]]))</f>
        <v>3442.59</v>
      </c>
      <c r="AY602" s="20">
        <f>IF((t_ExtractAll[[#This Row],[Amount Accepted ABII '[EUR']]]-t_ExtractAll[[#This Row],[Amount Accepted Plant '[EUR']]])&lt;0,0,t_ExtractAll[[#This Row],[Amount Accepted ABII '[EUR']]]-t_ExtractAll[[#This Row],[Amount Accepted Plant '[EUR']]])</f>
        <v>3442.59</v>
      </c>
      <c r="AZ6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603" spans="1:52" ht="14.25" hidden="1" customHeight="1" x14ac:dyDescent="0.25">
      <c r="A603" t="s">
        <v>3283</v>
      </c>
      <c r="B603" s="16">
        <v>42549</v>
      </c>
      <c r="C603" s="16">
        <v>42753</v>
      </c>
      <c r="D603" s="16">
        <v>42753</v>
      </c>
      <c r="E603">
        <v>2016584</v>
      </c>
      <c r="F603" t="s">
        <v>64</v>
      </c>
      <c r="G603" t="s">
        <v>65</v>
      </c>
      <c r="H603" t="s">
        <v>86</v>
      </c>
      <c r="I603" t="s">
        <v>67</v>
      </c>
      <c r="J603" t="s">
        <v>68</v>
      </c>
      <c r="K603" t="s">
        <v>88</v>
      </c>
      <c r="L603" t="s">
        <v>70</v>
      </c>
      <c r="N603" t="s">
        <v>71</v>
      </c>
      <c r="O603" t="s">
        <v>72</v>
      </c>
      <c r="P603" s="3" t="s">
        <v>3284</v>
      </c>
      <c r="Q603" t="s">
        <v>3285</v>
      </c>
      <c r="R603" t="s">
        <v>3285</v>
      </c>
      <c r="S603" t="s">
        <v>3285</v>
      </c>
      <c r="U603" t="s">
        <v>182</v>
      </c>
      <c r="V603" t="s">
        <v>145</v>
      </c>
      <c r="W603">
        <v>48710</v>
      </c>
      <c r="X603" t="s">
        <v>378</v>
      </c>
      <c r="Y603" t="s">
        <v>3286</v>
      </c>
      <c r="Z603">
        <v>20464.281599999998</v>
      </c>
      <c r="AB603" t="s">
        <v>79</v>
      </c>
      <c r="AC603" t="s">
        <v>80</v>
      </c>
      <c r="AD603" t="s">
        <v>3285</v>
      </c>
      <c r="AE603" s="3"/>
      <c r="AF603" s="3"/>
      <c r="AG603">
        <v>64000</v>
      </c>
      <c r="AH603" t="s">
        <v>82</v>
      </c>
      <c r="AI603" s="18">
        <v>0</v>
      </c>
      <c r="AJ603">
        <v>0</v>
      </c>
      <c r="AK603">
        <v>0</v>
      </c>
      <c r="AM603" s="19" t="s">
        <v>82</v>
      </c>
      <c r="AN603">
        <v>0</v>
      </c>
      <c r="AO603">
        <v>0</v>
      </c>
      <c r="AP603">
        <v>0</v>
      </c>
      <c r="AR603" s="19" t="s">
        <v>82</v>
      </c>
      <c r="AS603">
        <v>64000</v>
      </c>
      <c r="AT603" s="20">
        <f>IF(t_ExtractAll[[#This Row],[Currency]]="GBP",t_ExtractAll[[#This Row],[Claimed Amount]]*$BD$2,IF(t_ExtractAll[[#This Row],[Currency]]="USD",t_ExtractAll[[#This Row],[Claimed Amount]]*$BD$3,IF(t_ExtractAll[[#This Row],[Currency]]="MXN",t_ExtractAll[[#This Row],[Claimed Amount]]*$BD$4,t_ExtractAll[[#This Row],[Claimed Amount]])))</f>
        <v>64000</v>
      </c>
      <c r="AU603" s="20">
        <f>IF(t_ExtractAll[[#This Row],[Currency2]]="GBP",t_ExtractAll[[#This Row],[Accruals Plant]]*$BD$2,IF(t_ExtractAll[[#This Row],[Currency2]]="USD",t_ExtractAll[[#This Row],[Accruals Plant]]*$BD$3,IF(t_ExtractAll[[#This Row],[Currency2]]="MXN",t_ExtractAll[[#This Row],[Accruals Plant]]*$BD$4,t_ExtractAll[[#This Row],[Accruals Plant]])))</f>
        <v>0</v>
      </c>
      <c r="AV603" s="20">
        <f>IF(t_ExtractAll[[#This Row],[IMD_Currency]]="GBP",t_ExtractAll[[#This Row],[Accruals ABII]]*$BD$2,IF(t_ExtractAll[[#This Row],[IMD_Currency]]="USD",t_ExtractAll[[#This Row],[Accruals ABII]]*$BD$3,t_ExtractAll[[#This Row],[Accruals ABII]]))</f>
        <v>0</v>
      </c>
      <c r="AW6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3" s="20">
        <f>IF(t_ExtractAll[[#This Row],[IMD_Currency]]="GBP",t_ExtractAll[[#This Row],[Amount Accepted (ABII)]]*$BD$2,IF(t_ExtractAll[[#This Row],[IMD_Currency]]="USD",t_ExtractAll[[#This Row],[Amount Accepted (ABII)]]*$BD$3,t_ExtractAll[[#This Row],[Amount Accepted (ABII)]]))</f>
        <v>0</v>
      </c>
      <c r="AY603" s="20">
        <f>IF((t_ExtractAll[[#This Row],[Amount Accepted ABII '[EUR']]]-t_ExtractAll[[#This Row],[Amount Accepted Plant '[EUR']]])&lt;0,0,t_ExtractAll[[#This Row],[Amount Accepted ABII '[EUR']]]-t_ExtractAll[[#This Row],[Amount Accepted Plant '[EUR']]])</f>
        <v>0</v>
      </c>
      <c r="AZ603"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604" spans="1:52" ht="14.25" hidden="1" customHeight="1" x14ac:dyDescent="0.25">
      <c r="A604" t="s">
        <v>807</v>
      </c>
      <c r="B604" s="16">
        <v>42401</v>
      </c>
      <c r="C604" s="16">
        <v>42527</v>
      </c>
      <c r="D604" s="16">
        <v>42527</v>
      </c>
      <c r="E604">
        <v>2016585</v>
      </c>
      <c r="F604" t="s">
        <v>64</v>
      </c>
      <c r="G604" t="s">
        <v>1082</v>
      </c>
      <c r="H604" t="s">
        <v>287</v>
      </c>
      <c r="I604" t="s">
        <v>375</v>
      </c>
      <c r="J604" t="s">
        <v>118</v>
      </c>
      <c r="K604" t="s">
        <v>69</v>
      </c>
      <c r="L604" t="s">
        <v>298</v>
      </c>
      <c r="N604" t="s">
        <v>90</v>
      </c>
      <c r="O604" t="s">
        <v>547</v>
      </c>
      <c r="P604" t="s">
        <v>1101</v>
      </c>
      <c r="R604" t="s">
        <v>1102</v>
      </c>
      <c r="U604" t="s">
        <v>108</v>
      </c>
      <c r="V604" t="s">
        <v>109</v>
      </c>
      <c r="W604">
        <v>20565</v>
      </c>
      <c r="X604" t="s">
        <v>1103</v>
      </c>
      <c r="Y604" t="s">
        <v>1107</v>
      </c>
      <c r="Z604">
        <v>362.88</v>
      </c>
      <c r="AB604" t="s">
        <v>97</v>
      </c>
      <c r="AC604" t="s">
        <v>98</v>
      </c>
      <c r="AD604" t="s">
        <v>3287</v>
      </c>
      <c r="AE604" s="3"/>
      <c r="AF604" s="3"/>
      <c r="AG604">
        <v>175.13</v>
      </c>
      <c r="AH604" t="s">
        <v>82</v>
      </c>
      <c r="AI604" s="18">
        <v>0</v>
      </c>
      <c r="AJ604">
        <v>175.13</v>
      </c>
      <c r="AK604">
        <v>175.13</v>
      </c>
      <c r="AL604">
        <v>175.13</v>
      </c>
      <c r="AM604" s="19" t="s">
        <v>82</v>
      </c>
      <c r="AN604">
        <v>0</v>
      </c>
      <c r="AO604">
        <v>0</v>
      </c>
      <c r="AP604">
        <v>0</v>
      </c>
      <c r="AQ604">
        <v>0</v>
      </c>
      <c r="AR604" s="19" t="s">
        <v>82</v>
      </c>
      <c r="AS604">
        <v>0</v>
      </c>
      <c r="AT604" s="20">
        <f>IF(t_ExtractAll[[#This Row],[Currency]]="GBP",t_ExtractAll[[#This Row],[Claimed Amount]]*$BD$2,IF(t_ExtractAll[[#This Row],[Currency]]="USD",t_ExtractAll[[#This Row],[Claimed Amount]]*$BD$3,IF(t_ExtractAll[[#This Row],[Currency]]="MXN",t_ExtractAll[[#This Row],[Claimed Amount]]*$BD$4,t_ExtractAll[[#This Row],[Claimed Amount]])))</f>
        <v>175.13</v>
      </c>
      <c r="AU604" s="20">
        <f>IF(t_ExtractAll[[#This Row],[Currency2]]="GBP",t_ExtractAll[[#This Row],[Accruals Plant]]*$BD$2,IF(t_ExtractAll[[#This Row],[Currency2]]="USD",t_ExtractAll[[#This Row],[Accruals Plant]]*$BD$3,IF(t_ExtractAll[[#This Row],[Currency2]]="MXN",t_ExtractAll[[#This Row],[Accruals Plant]]*$BD$4,t_ExtractAll[[#This Row],[Accruals Plant]])))</f>
        <v>0</v>
      </c>
      <c r="AV604" s="20">
        <f>IF(t_ExtractAll[[#This Row],[IMD_Currency]]="GBP",t_ExtractAll[[#This Row],[Accruals ABII]]*$BD$2,IF(t_ExtractAll[[#This Row],[IMD_Currency]]="USD",t_ExtractAll[[#This Row],[Accruals ABII]]*$BD$3,t_ExtractAll[[#This Row],[Accruals ABII]]))</f>
        <v>175.13</v>
      </c>
      <c r="AW6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4" s="20">
        <f>IF(t_ExtractAll[[#This Row],[IMD_Currency]]="GBP",t_ExtractAll[[#This Row],[Amount Accepted (ABII)]]*$BD$2,IF(t_ExtractAll[[#This Row],[IMD_Currency]]="USD",t_ExtractAll[[#This Row],[Amount Accepted (ABII)]]*$BD$3,t_ExtractAll[[#This Row],[Amount Accepted (ABII)]]))</f>
        <v>175.13</v>
      </c>
      <c r="AY604" s="20">
        <f>IF((t_ExtractAll[[#This Row],[Amount Accepted ABII '[EUR']]]-t_ExtractAll[[#This Row],[Amount Accepted Plant '[EUR']]])&lt;0,0,t_ExtractAll[[#This Row],[Amount Accepted ABII '[EUR']]]-t_ExtractAll[[#This Row],[Amount Accepted Plant '[EUR']]])</f>
        <v>175.13</v>
      </c>
      <c r="AZ6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05" spans="1:52" ht="14.25" hidden="1" customHeight="1" x14ac:dyDescent="0.25">
      <c r="A605" t="s">
        <v>3288</v>
      </c>
      <c r="B605" s="16">
        <v>42555</v>
      </c>
      <c r="C605" s="16">
        <v>42664</v>
      </c>
      <c r="D605" s="16">
        <v>42664</v>
      </c>
      <c r="E605">
        <v>2016586</v>
      </c>
      <c r="F605" t="s">
        <v>64</v>
      </c>
      <c r="G605" t="s">
        <v>649</v>
      </c>
      <c r="H605" t="s">
        <v>576</v>
      </c>
      <c r="I605" t="s">
        <v>650</v>
      </c>
      <c r="J605" t="s">
        <v>118</v>
      </c>
      <c r="K605" t="s">
        <v>69</v>
      </c>
      <c r="L605" t="s">
        <v>2511</v>
      </c>
      <c r="N605" t="s">
        <v>161</v>
      </c>
      <c r="O605" t="s">
        <v>177</v>
      </c>
      <c r="P605" s="3" t="s">
        <v>3289</v>
      </c>
      <c r="Q605" t="s">
        <v>3290</v>
      </c>
      <c r="R605" t="s">
        <v>3291</v>
      </c>
      <c r="S605" t="s">
        <v>3292</v>
      </c>
      <c r="T605" t="s">
        <v>3293</v>
      </c>
      <c r="U605" t="s">
        <v>75</v>
      </c>
      <c r="V605" t="s">
        <v>76</v>
      </c>
      <c r="W605">
        <v>52536</v>
      </c>
      <c r="X605" t="s">
        <v>653</v>
      </c>
      <c r="Y605" t="s">
        <v>3294</v>
      </c>
      <c r="Z605">
        <v>887.95439999999996</v>
      </c>
      <c r="AB605" t="s">
        <v>112</v>
      </c>
      <c r="AC605" t="s">
        <v>185</v>
      </c>
      <c r="AD605" s="3" t="s">
        <v>3295</v>
      </c>
      <c r="AE605" s="3"/>
      <c r="AF605" s="3"/>
      <c r="AG605">
        <v>31034.12</v>
      </c>
      <c r="AH605" t="s">
        <v>82</v>
      </c>
      <c r="AI605" s="18">
        <v>31034.12</v>
      </c>
      <c r="AJ605">
        <v>0</v>
      </c>
      <c r="AK605">
        <v>31034.12</v>
      </c>
      <c r="AL605">
        <v>31034.12</v>
      </c>
      <c r="AM605" s="19" t="s">
        <v>82</v>
      </c>
      <c r="AN605">
        <v>0</v>
      </c>
      <c r="AO605">
        <v>0</v>
      </c>
      <c r="AP605">
        <v>0</v>
      </c>
      <c r="AQ605">
        <v>0</v>
      </c>
      <c r="AR605" s="19" t="s">
        <v>82</v>
      </c>
      <c r="AS605">
        <v>0</v>
      </c>
      <c r="AT605" s="20">
        <f>IF(t_ExtractAll[[#This Row],[Currency]]="GBP",t_ExtractAll[[#This Row],[Claimed Amount]]*$BD$2,IF(t_ExtractAll[[#This Row],[Currency]]="USD",t_ExtractAll[[#This Row],[Claimed Amount]]*$BD$3,IF(t_ExtractAll[[#This Row],[Currency]]="MXN",t_ExtractAll[[#This Row],[Claimed Amount]]*$BD$4,t_ExtractAll[[#This Row],[Claimed Amount]])))</f>
        <v>31034.12</v>
      </c>
      <c r="AU605" s="20">
        <f>IF(t_ExtractAll[[#This Row],[Currency2]]="GBP",t_ExtractAll[[#This Row],[Accruals Plant]]*$BD$2,IF(t_ExtractAll[[#This Row],[Currency2]]="USD",t_ExtractAll[[#This Row],[Accruals Plant]]*$BD$3,IF(t_ExtractAll[[#This Row],[Currency2]]="MXN",t_ExtractAll[[#This Row],[Accruals Plant]]*$BD$4,t_ExtractAll[[#This Row],[Accruals Plant]])))</f>
        <v>0</v>
      </c>
      <c r="AV605" s="20">
        <f>IF(t_ExtractAll[[#This Row],[IMD_Currency]]="GBP",t_ExtractAll[[#This Row],[Accruals ABII]]*$BD$2,IF(t_ExtractAll[[#This Row],[IMD_Currency]]="USD",t_ExtractAll[[#This Row],[Accruals ABII]]*$BD$3,t_ExtractAll[[#This Row],[Accruals ABII]]))</f>
        <v>31034.12</v>
      </c>
      <c r="AW6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5" s="20">
        <f>IF(t_ExtractAll[[#This Row],[IMD_Currency]]="GBP",t_ExtractAll[[#This Row],[Amount Accepted (ABII)]]*$BD$2,IF(t_ExtractAll[[#This Row],[IMD_Currency]]="USD",t_ExtractAll[[#This Row],[Amount Accepted (ABII)]]*$BD$3,t_ExtractAll[[#This Row],[Amount Accepted (ABII)]]))</f>
        <v>31034.12</v>
      </c>
      <c r="AY605" s="20">
        <f>IF((t_ExtractAll[[#This Row],[Amount Accepted ABII '[EUR']]]-t_ExtractAll[[#This Row],[Amount Accepted Plant '[EUR']]])&lt;0,0,t_ExtractAll[[#This Row],[Amount Accepted ABII '[EUR']]]-t_ExtractAll[[#This Row],[Amount Accepted Plant '[EUR']]])</f>
        <v>31034.12</v>
      </c>
      <c r="AZ6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06" spans="1:52" ht="14.25" hidden="1" customHeight="1" x14ac:dyDescent="0.25">
      <c r="A606" t="s">
        <v>3296</v>
      </c>
      <c r="B606" s="16">
        <v>42558</v>
      </c>
      <c r="C606" s="16">
        <v>42572</v>
      </c>
      <c r="D606" s="16">
        <v>42572</v>
      </c>
      <c r="E606">
        <v>2016587</v>
      </c>
      <c r="F606" t="s">
        <v>64</v>
      </c>
      <c r="G606" t="s">
        <v>3297</v>
      </c>
      <c r="H606" t="s">
        <v>287</v>
      </c>
      <c r="I606" t="s">
        <v>443</v>
      </c>
      <c r="J606" t="s">
        <v>118</v>
      </c>
      <c r="K606" t="s">
        <v>69</v>
      </c>
      <c r="L606" t="s">
        <v>546</v>
      </c>
      <c r="N606" t="s">
        <v>90</v>
      </c>
      <c r="O606" t="s">
        <v>547</v>
      </c>
      <c r="P606" t="s">
        <v>3298</v>
      </c>
      <c r="Q606">
        <v>8924723</v>
      </c>
      <c r="R606" t="s">
        <v>3299</v>
      </c>
      <c r="S606">
        <v>80427534</v>
      </c>
      <c r="T606" t="s">
        <v>3300</v>
      </c>
      <c r="U606" t="s">
        <v>75</v>
      </c>
      <c r="V606" t="s">
        <v>76</v>
      </c>
      <c r="W606">
        <v>50980</v>
      </c>
      <c r="X606" t="s">
        <v>2368</v>
      </c>
      <c r="Y606" t="s">
        <v>280</v>
      </c>
      <c r="Z606">
        <v>2.7263999999999999</v>
      </c>
      <c r="AB606" t="s">
        <v>97</v>
      </c>
      <c r="AC606" t="s">
        <v>98</v>
      </c>
      <c r="AD606" s="3" t="s">
        <v>3301</v>
      </c>
      <c r="AE606" s="3"/>
      <c r="AF606" s="3"/>
      <c r="AG606">
        <v>371.52</v>
      </c>
      <c r="AH606" t="s">
        <v>82</v>
      </c>
      <c r="AI606" s="18">
        <v>371.52</v>
      </c>
      <c r="AJ606">
        <v>0</v>
      </c>
      <c r="AK606">
        <v>371.52</v>
      </c>
      <c r="AL606">
        <v>371.52</v>
      </c>
      <c r="AM606" s="19" t="s">
        <v>82</v>
      </c>
      <c r="AN606">
        <v>0</v>
      </c>
      <c r="AO606">
        <v>0</v>
      </c>
      <c r="AP606">
        <v>0</v>
      </c>
      <c r="AQ606">
        <v>0</v>
      </c>
      <c r="AR606" s="19" t="s">
        <v>82</v>
      </c>
      <c r="AS606">
        <v>371.52</v>
      </c>
      <c r="AT606" s="20">
        <f>IF(t_ExtractAll[[#This Row],[Currency]]="GBP",t_ExtractAll[[#This Row],[Claimed Amount]]*$BD$2,IF(t_ExtractAll[[#This Row],[Currency]]="USD",t_ExtractAll[[#This Row],[Claimed Amount]]*$BD$3,IF(t_ExtractAll[[#This Row],[Currency]]="MXN",t_ExtractAll[[#This Row],[Claimed Amount]]*$BD$4,t_ExtractAll[[#This Row],[Claimed Amount]])))</f>
        <v>371.52</v>
      </c>
      <c r="AU606" s="20">
        <f>IF(t_ExtractAll[[#This Row],[Currency2]]="GBP",t_ExtractAll[[#This Row],[Accruals Plant]]*$BD$2,IF(t_ExtractAll[[#This Row],[Currency2]]="USD",t_ExtractAll[[#This Row],[Accruals Plant]]*$BD$3,IF(t_ExtractAll[[#This Row],[Currency2]]="MXN",t_ExtractAll[[#This Row],[Accruals Plant]]*$BD$4,t_ExtractAll[[#This Row],[Accruals Plant]])))</f>
        <v>0</v>
      </c>
      <c r="AV606" s="20">
        <f>IF(t_ExtractAll[[#This Row],[IMD_Currency]]="GBP",t_ExtractAll[[#This Row],[Accruals ABII]]*$BD$2,IF(t_ExtractAll[[#This Row],[IMD_Currency]]="USD",t_ExtractAll[[#This Row],[Accruals ABII]]*$BD$3,t_ExtractAll[[#This Row],[Accruals ABII]]))</f>
        <v>371.52</v>
      </c>
      <c r="AW6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6" s="20">
        <f>IF(t_ExtractAll[[#This Row],[IMD_Currency]]="GBP",t_ExtractAll[[#This Row],[Amount Accepted (ABII)]]*$BD$2,IF(t_ExtractAll[[#This Row],[IMD_Currency]]="USD",t_ExtractAll[[#This Row],[Amount Accepted (ABII)]]*$BD$3,t_ExtractAll[[#This Row],[Amount Accepted (ABII)]]))</f>
        <v>371.52</v>
      </c>
      <c r="AY606" s="20">
        <f>IF((t_ExtractAll[[#This Row],[Amount Accepted ABII '[EUR']]]-t_ExtractAll[[#This Row],[Amount Accepted Plant '[EUR']]])&lt;0,0,t_ExtractAll[[#This Row],[Amount Accepted ABII '[EUR']]]-t_ExtractAll[[#This Row],[Amount Accepted Plant '[EUR']]])</f>
        <v>371.52</v>
      </c>
      <c r="AZ6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07" spans="1:52" ht="14.25" hidden="1" customHeight="1" x14ac:dyDescent="0.25">
      <c r="A607" t="s">
        <v>3302</v>
      </c>
      <c r="B607" s="16">
        <v>42551</v>
      </c>
      <c r="C607" s="16">
        <v>42569</v>
      </c>
      <c r="D607" s="16">
        <v>42569</v>
      </c>
      <c r="E607">
        <v>2016577</v>
      </c>
      <c r="F607" t="s">
        <v>64</v>
      </c>
      <c r="G607" t="s">
        <v>3213</v>
      </c>
      <c r="H607" t="s">
        <v>66</v>
      </c>
      <c r="I607" t="s">
        <v>3214</v>
      </c>
      <c r="J607" t="s">
        <v>118</v>
      </c>
      <c r="K607" t="s">
        <v>69</v>
      </c>
      <c r="L607" t="s">
        <v>139</v>
      </c>
      <c r="N607" t="s">
        <v>90</v>
      </c>
      <c r="O607" t="s">
        <v>121</v>
      </c>
      <c r="P607" t="s">
        <v>3303</v>
      </c>
      <c r="Q607" t="s">
        <v>3304</v>
      </c>
      <c r="R607">
        <v>4520114486</v>
      </c>
      <c r="T607" t="s">
        <v>3305</v>
      </c>
      <c r="U607" t="s">
        <v>144</v>
      </c>
      <c r="V607" t="s">
        <v>145</v>
      </c>
      <c r="W607">
        <v>52218</v>
      </c>
      <c r="X607" t="s">
        <v>3218</v>
      </c>
      <c r="Y607" t="s">
        <v>1041</v>
      </c>
      <c r="Z607">
        <v>0.31680000000000003</v>
      </c>
      <c r="AB607" t="s">
        <v>79</v>
      </c>
      <c r="AC607" t="s">
        <v>127</v>
      </c>
      <c r="AD607" t="s">
        <v>3306</v>
      </c>
      <c r="AE607" s="3"/>
      <c r="AF607" s="3"/>
      <c r="AG607">
        <v>0</v>
      </c>
      <c r="AH607" t="s">
        <v>82</v>
      </c>
      <c r="AI607" s="18">
        <v>0</v>
      </c>
      <c r="AJ607">
        <v>0</v>
      </c>
      <c r="AK607">
        <v>0</v>
      </c>
      <c r="AL607">
        <v>0</v>
      </c>
      <c r="AM607" s="19" t="s">
        <v>82</v>
      </c>
      <c r="AN607">
        <v>0</v>
      </c>
      <c r="AO607">
        <v>0</v>
      </c>
      <c r="AP607">
        <v>0</v>
      </c>
      <c r="AQ607">
        <v>0</v>
      </c>
      <c r="AR607" s="19" t="s">
        <v>82</v>
      </c>
      <c r="AS607">
        <v>0</v>
      </c>
      <c r="AT607" s="20">
        <f>IF(t_ExtractAll[[#This Row],[Currency]]="GBP",t_ExtractAll[[#This Row],[Claimed Amount]]*$BD$2,IF(t_ExtractAll[[#This Row],[Currency]]="USD",t_ExtractAll[[#This Row],[Claimed Amount]]*$BD$3,IF(t_ExtractAll[[#This Row],[Currency]]="MXN",t_ExtractAll[[#This Row],[Claimed Amount]]*$BD$4,t_ExtractAll[[#This Row],[Claimed Amount]])))</f>
        <v>0</v>
      </c>
      <c r="AU607" s="20">
        <f>IF(t_ExtractAll[[#This Row],[Currency2]]="GBP",t_ExtractAll[[#This Row],[Accruals Plant]]*$BD$2,IF(t_ExtractAll[[#This Row],[Currency2]]="USD",t_ExtractAll[[#This Row],[Accruals Plant]]*$BD$3,IF(t_ExtractAll[[#This Row],[Currency2]]="MXN",t_ExtractAll[[#This Row],[Accruals Plant]]*$BD$4,t_ExtractAll[[#This Row],[Accruals Plant]])))</f>
        <v>0</v>
      </c>
      <c r="AV607" s="20">
        <f>IF(t_ExtractAll[[#This Row],[IMD_Currency]]="GBP",t_ExtractAll[[#This Row],[Accruals ABII]]*$BD$2,IF(t_ExtractAll[[#This Row],[IMD_Currency]]="USD",t_ExtractAll[[#This Row],[Accruals ABII]]*$BD$3,t_ExtractAll[[#This Row],[Accruals ABII]]))</f>
        <v>0</v>
      </c>
      <c r="AW6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07" s="20">
        <f>IF(t_ExtractAll[[#This Row],[IMD_Currency]]="GBP",t_ExtractAll[[#This Row],[Amount Accepted (ABII)]]*$BD$2,IF(t_ExtractAll[[#This Row],[IMD_Currency]]="USD",t_ExtractAll[[#This Row],[Amount Accepted (ABII)]]*$BD$3,t_ExtractAll[[#This Row],[Amount Accepted (ABII)]]))</f>
        <v>0</v>
      </c>
      <c r="AY607" s="20">
        <f>IF((t_ExtractAll[[#This Row],[Amount Accepted ABII '[EUR']]]-t_ExtractAll[[#This Row],[Amount Accepted Plant '[EUR']]])&lt;0,0,t_ExtractAll[[#This Row],[Amount Accepted ABII '[EUR']]]-t_ExtractAll[[#This Row],[Amount Accepted Plant '[EUR']]])</f>
        <v>0</v>
      </c>
      <c r="AZ6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08" spans="1:52" ht="14.25" hidden="1" customHeight="1" x14ac:dyDescent="0.25">
      <c r="A608" t="s">
        <v>3307</v>
      </c>
      <c r="B608" s="16">
        <v>42558</v>
      </c>
      <c r="C608" s="16">
        <v>42682</v>
      </c>
      <c r="D608" s="16">
        <v>42682</v>
      </c>
      <c r="E608">
        <v>2016588</v>
      </c>
      <c r="F608" t="s">
        <v>64</v>
      </c>
      <c r="G608" t="s">
        <v>382</v>
      </c>
      <c r="H608" t="s">
        <v>287</v>
      </c>
      <c r="I608" t="s">
        <v>67</v>
      </c>
      <c r="J608" t="s">
        <v>68</v>
      </c>
      <c r="K608" t="s">
        <v>69</v>
      </c>
      <c r="L608" t="s">
        <v>139</v>
      </c>
      <c r="N608" t="s">
        <v>90</v>
      </c>
      <c r="O608" t="s">
        <v>121</v>
      </c>
      <c r="P608" t="s">
        <v>3308</v>
      </c>
      <c r="Q608">
        <v>8344735</v>
      </c>
      <c r="R608" t="s">
        <v>3309</v>
      </c>
      <c r="S608">
        <v>8404563</v>
      </c>
      <c r="T608" t="s">
        <v>3310</v>
      </c>
      <c r="U608" t="s">
        <v>278</v>
      </c>
      <c r="V608" t="s">
        <v>145</v>
      </c>
      <c r="W608">
        <v>48081</v>
      </c>
      <c r="X608" t="s">
        <v>386</v>
      </c>
      <c r="Y608" t="s">
        <v>1329</v>
      </c>
      <c r="Z608">
        <v>185.16</v>
      </c>
      <c r="AB608" t="s">
        <v>79</v>
      </c>
      <c r="AC608" t="s">
        <v>127</v>
      </c>
      <c r="AD608" t="s">
        <v>3311</v>
      </c>
      <c r="AE608" s="3"/>
      <c r="AF608" s="3"/>
      <c r="AG608">
        <v>469.98</v>
      </c>
      <c r="AH608" t="s">
        <v>82</v>
      </c>
      <c r="AI608" s="18">
        <v>391.65</v>
      </c>
      <c r="AJ608">
        <v>78.33</v>
      </c>
      <c r="AK608">
        <v>469.98</v>
      </c>
      <c r="AL608">
        <v>469.98</v>
      </c>
      <c r="AM608" s="19" t="s">
        <v>82</v>
      </c>
      <c r="AN608">
        <v>172.98</v>
      </c>
      <c r="AO608">
        <v>78.33</v>
      </c>
      <c r="AP608">
        <v>251.31</v>
      </c>
      <c r="AQ608">
        <v>251.31</v>
      </c>
      <c r="AR608" s="19" t="s">
        <v>82</v>
      </c>
      <c r="AS608">
        <v>0</v>
      </c>
      <c r="AT608" s="20">
        <f>IF(t_ExtractAll[[#This Row],[Currency]]="GBP",t_ExtractAll[[#This Row],[Claimed Amount]]*$BD$2,IF(t_ExtractAll[[#This Row],[Currency]]="USD",t_ExtractAll[[#This Row],[Claimed Amount]]*$BD$3,IF(t_ExtractAll[[#This Row],[Currency]]="MXN",t_ExtractAll[[#This Row],[Claimed Amount]]*$BD$4,t_ExtractAll[[#This Row],[Claimed Amount]])))</f>
        <v>469.98</v>
      </c>
      <c r="AU608" s="20">
        <f>IF(t_ExtractAll[[#This Row],[Currency2]]="GBP",t_ExtractAll[[#This Row],[Accruals Plant]]*$BD$2,IF(t_ExtractAll[[#This Row],[Currency2]]="USD",t_ExtractAll[[#This Row],[Accruals Plant]]*$BD$3,IF(t_ExtractAll[[#This Row],[Currency2]]="MXN",t_ExtractAll[[#This Row],[Accruals Plant]]*$BD$4,t_ExtractAll[[#This Row],[Accruals Plant]])))</f>
        <v>251.31</v>
      </c>
      <c r="AV608" s="20">
        <f>IF(t_ExtractAll[[#This Row],[IMD_Currency]]="GBP",t_ExtractAll[[#This Row],[Accruals ABII]]*$BD$2,IF(t_ExtractAll[[#This Row],[IMD_Currency]]="USD",t_ExtractAll[[#This Row],[Accruals ABII]]*$BD$3,t_ExtractAll[[#This Row],[Accruals ABII]]))</f>
        <v>469.98</v>
      </c>
      <c r="AW608" s="20">
        <f>IF(t_ExtractAll[[#This Row],[Currency2]]="GBP",t_ExtractAll[[#This Row],[PlantAmountAccepted]]*$BD$2,IF(t_ExtractAll[[#This Row],[Currency2]]="USD",t_ExtractAll[[#This Row],[PlantAmountAccepted]]*$BD$3,IF(t_ExtractAll[[#This Row],[Currency2]]="MXN",t_ExtractAll[[#This Row],[PlantAmountAccepted]]*$BD$4,t_ExtractAll[[#This Row],[PlantAmountAccepted]])))</f>
        <v>251.31</v>
      </c>
      <c r="AX608" s="20">
        <f>IF(t_ExtractAll[[#This Row],[IMD_Currency]]="GBP",t_ExtractAll[[#This Row],[Amount Accepted (ABII)]]*$BD$2,IF(t_ExtractAll[[#This Row],[IMD_Currency]]="USD",t_ExtractAll[[#This Row],[Amount Accepted (ABII)]]*$BD$3,t_ExtractAll[[#This Row],[Amount Accepted (ABII)]]))</f>
        <v>469.98</v>
      </c>
      <c r="AY608" s="20">
        <f>IF((t_ExtractAll[[#This Row],[Amount Accepted ABII '[EUR']]]-t_ExtractAll[[#This Row],[Amount Accepted Plant '[EUR']]])&lt;0,0,t_ExtractAll[[#This Row],[Amount Accepted ABII '[EUR']]]-t_ExtractAll[[#This Row],[Amount Accepted Plant '[EUR']]])</f>
        <v>218.67000000000002</v>
      </c>
      <c r="AZ6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09" spans="1:52" ht="14.25" hidden="1" customHeight="1" x14ac:dyDescent="0.25">
      <c r="A609" t="s">
        <v>3312</v>
      </c>
      <c r="B609" s="16">
        <v>42559</v>
      </c>
      <c r="C609" s="16">
        <v>42639</v>
      </c>
      <c r="D609" s="16">
        <v>42639</v>
      </c>
      <c r="E609">
        <v>2016591</v>
      </c>
      <c r="F609" t="s">
        <v>64</v>
      </c>
      <c r="G609" t="s">
        <v>1639</v>
      </c>
      <c r="H609" t="s">
        <v>66</v>
      </c>
      <c r="I609" t="s">
        <v>1640</v>
      </c>
      <c r="J609" t="s">
        <v>68</v>
      </c>
      <c r="K609" t="s">
        <v>69</v>
      </c>
      <c r="L609" t="s">
        <v>2511</v>
      </c>
      <c r="N609" t="s">
        <v>161</v>
      </c>
      <c r="O609" t="s">
        <v>162</v>
      </c>
      <c r="P609" s="3" t="s">
        <v>3313</v>
      </c>
      <c r="Q609">
        <v>8065280</v>
      </c>
      <c r="R609">
        <v>15000696</v>
      </c>
      <c r="S609">
        <v>80331871</v>
      </c>
      <c r="T609" t="s">
        <v>2069</v>
      </c>
      <c r="U609" t="s">
        <v>75</v>
      </c>
      <c r="V609" t="s">
        <v>76</v>
      </c>
      <c r="W609">
        <v>52545</v>
      </c>
      <c r="X609" t="s">
        <v>2070</v>
      </c>
      <c r="Y609" t="s">
        <v>126</v>
      </c>
      <c r="Z609">
        <v>0.3528</v>
      </c>
      <c r="AB609" t="s">
        <v>112</v>
      </c>
      <c r="AC609" t="s">
        <v>164</v>
      </c>
      <c r="AE609" s="3"/>
      <c r="AF609" s="3"/>
      <c r="AG609">
        <v>35.49</v>
      </c>
      <c r="AH609" t="s">
        <v>82</v>
      </c>
      <c r="AI609" s="18">
        <v>0</v>
      </c>
      <c r="AJ609">
        <v>0</v>
      </c>
      <c r="AK609">
        <v>0</v>
      </c>
      <c r="AL609">
        <v>0</v>
      </c>
      <c r="AM609" s="19" t="s">
        <v>82</v>
      </c>
      <c r="AN609">
        <v>35.49</v>
      </c>
      <c r="AO609">
        <v>0</v>
      </c>
      <c r="AP609">
        <v>35.49</v>
      </c>
      <c r="AQ609">
        <v>35.49</v>
      </c>
      <c r="AR609" s="19" t="s">
        <v>82</v>
      </c>
      <c r="AS609">
        <v>0</v>
      </c>
      <c r="AT609" s="20">
        <f>IF(t_ExtractAll[[#This Row],[Currency]]="GBP",t_ExtractAll[[#This Row],[Claimed Amount]]*$BD$2,IF(t_ExtractAll[[#This Row],[Currency]]="USD",t_ExtractAll[[#This Row],[Claimed Amount]]*$BD$3,IF(t_ExtractAll[[#This Row],[Currency]]="MXN",t_ExtractAll[[#This Row],[Claimed Amount]]*$BD$4,t_ExtractAll[[#This Row],[Claimed Amount]])))</f>
        <v>35.49</v>
      </c>
      <c r="AU609" s="20">
        <f>IF(t_ExtractAll[[#This Row],[Currency2]]="GBP",t_ExtractAll[[#This Row],[Accruals Plant]]*$BD$2,IF(t_ExtractAll[[#This Row],[Currency2]]="USD",t_ExtractAll[[#This Row],[Accruals Plant]]*$BD$3,IF(t_ExtractAll[[#This Row],[Currency2]]="MXN",t_ExtractAll[[#This Row],[Accruals Plant]]*$BD$4,t_ExtractAll[[#This Row],[Accruals Plant]])))</f>
        <v>35.49</v>
      </c>
      <c r="AV609" s="20">
        <f>IF(t_ExtractAll[[#This Row],[IMD_Currency]]="GBP",t_ExtractAll[[#This Row],[Accruals ABII]]*$BD$2,IF(t_ExtractAll[[#This Row],[IMD_Currency]]="USD",t_ExtractAll[[#This Row],[Accruals ABII]]*$BD$3,t_ExtractAll[[#This Row],[Accruals ABII]]))</f>
        <v>0</v>
      </c>
      <c r="AW609" s="20">
        <f>IF(t_ExtractAll[[#This Row],[Currency2]]="GBP",t_ExtractAll[[#This Row],[PlantAmountAccepted]]*$BD$2,IF(t_ExtractAll[[#This Row],[Currency2]]="USD",t_ExtractAll[[#This Row],[PlantAmountAccepted]]*$BD$3,IF(t_ExtractAll[[#This Row],[Currency2]]="MXN",t_ExtractAll[[#This Row],[PlantAmountAccepted]]*$BD$4,t_ExtractAll[[#This Row],[PlantAmountAccepted]])))</f>
        <v>35.49</v>
      </c>
      <c r="AX609" s="20">
        <f>IF(t_ExtractAll[[#This Row],[IMD_Currency]]="GBP",t_ExtractAll[[#This Row],[Amount Accepted (ABII)]]*$BD$2,IF(t_ExtractAll[[#This Row],[IMD_Currency]]="USD",t_ExtractAll[[#This Row],[Amount Accepted (ABII)]]*$BD$3,t_ExtractAll[[#This Row],[Amount Accepted (ABII)]]))</f>
        <v>0</v>
      </c>
      <c r="AY609" s="20">
        <f>IF((t_ExtractAll[[#This Row],[Amount Accepted ABII '[EUR']]]-t_ExtractAll[[#This Row],[Amount Accepted Plant '[EUR']]])&lt;0,0,t_ExtractAll[[#This Row],[Amount Accepted ABII '[EUR']]]-t_ExtractAll[[#This Row],[Amount Accepted Plant '[EUR']]])</f>
        <v>0</v>
      </c>
      <c r="AZ6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10" spans="1:52" ht="14.25" hidden="1" customHeight="1" x14ac:dyDescent="0.25">
      <c r="A610" t="s">
        <v>3314</v>
      </c>
      <c r="B610" s="16">
        <v>42558</v>
      </c>
      <c r="C610" s="16">
        <v>42559</v>
      </c>
      <c r="D610" s="16">
        <v>42559</v>
      </c>
      <c r="E610">
        <v>2016592</v>
      </c>
      <c r="F610" t="s">
        <v>64</v>
      </c>
      <c r="G610" t="s">
        <v>1318</v>
      </c>
      <c r="H610" t="s">
        <v>287</v>
      </c>
      <c r="I610" t="s">
        <v>1319</v>
      </c>
      <c r="J610" t="s">
        <v>118</v>
      </c>
      <c r="K610" t="s">
        <v>69</v>
      </c>
      <c r="L610" t="s">
        <v>70</v>
      </c>
      <c r="N610" t="s">
        <v>71</v>
      </c>
      <c r="O610" t="s">
        <v>361</v>
      </c>
      <c r="P610" t="s">
        <v>3315</v>
      </c>
      <c r="Q610">
        <v>8547607</v>
      </c>
      <c r="R610" t="s">
        <v>3316</v>
      </c>
      <c r="U610" t="s">
        <v>144</v>
      </c>
      <c r="V610" t="s">
        <v>145</v>
      </c>
      <c r="W610">
        <v>18618</v>
      </c>
      <c r="X610" t="s">
        <v>246</v>
      </c>
      <c r="Z610">
        <v>138</v>
      </c>
      <c r="AB610" t="s">
        <v>79</v>
      </c>
      <c r="AC610" t="s">
        <v>80</v>
      </c>
      <c r="AD610" t="s">
        <v>3317</v>
      </c>
      <c r="AE610" s="3"/>
      <c r="AF610" s="3"/>
      <c r="AG610">
        <v>0</v>
      </c>
      <c r="AH610" t="s">
        <v>82</v>
      </c>
      <c r="AI610" s="18">
        <v>0</v>
      </c>
      <c r="AJ610">
        <v>0</v>
      </c>
      <c r="AK610">
        <v>0</v>
      </c>
      <c r="AL610">
        <v>0</v>
      </c>
      <c r="AM610" s="19" t="s">
        <v>82</v>
      </c>
      <c r="AN610">
        <v>0</v>
      </c>
      <c r="AO610">
        <v>0</v>
      </c>
      <c r="AP610">
        <v>0</v>
      </c>
      <c r="AQ610">
        <v>0</v>
      </c>
      <c r="AR610" s="19" t="s">
        <v>82</v>
      </c>
      <c r="AS610">
        <v>0</v>
      </c>
      <c r="AT610" s="20">
        <f>IF(t_ExtractAll[[#This Row],[Currency]]="GBP",t_ExtractAll[[#This Row],[Claimed Amount]]*$BD$2,IF(t_ExtractAll[[#This Row],[Currency]]="USD",t_ExtractAll[[#This Row],[Claimed Amount]]*$BD$3,IF(t_ExtractAll[[#This Row],[Currency]]="MXN",t_ExtractAll[[#This Row],[Claimed Amount]]*$BD$4,t_ExtractAll[[#This Row],[Claimed Amount]])))</f>
        <v>0</v>
      </c>
      <c r="AU610" s="20">
        <f>IF(t_ExtractAll[[#This Row],[Currency2]]="GBP",t_ExtractAll[[#This Row],[Accruals Plant]]*$BD$2,IF(t_ExtractAll[[#This Row],[Currency2]]="USD",t_ExtractAll[[#This Row],[Accruals Plant]]*$BD$3,IF(t_ExtractAll[[#This Row],[Currency2]]="MXN",t_ExtractAll[[#This Row],[Accruals Plant]]*$BD$4,t_ExtractAll[[#This Row],[Accruals Plant]])))</f>
        <v>0</v>
      </c>
      <c r="AV610" s="20">
        <f>IF(t_ExtractAll[[#This Row],[IMD_Currency]]="GBP",t_ExtractAll[[#This Row],[Accruals ABII]]*$BD$2,IF(t_ExtractAll[[#This Row],[IMD_Currency]]="USD",t_ExtractAll[[#This Row],[Accruals ABII]]*$BD$3,t_ExtractAll[[#This Row],[Accruals ABII]]))</f>
        <v>0</v>
      </c>
      <c r="AW6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10" s="20">
        <f>IF(t_ExtractAll[[#This Row],[IMD_Currency]]="GBP",t_ExtractAll[[#This Row],[Amount Accepted (ABII)]]*$BD$2,IF(t_ExtractAll[[#This Row],[IMD_Currency]]="USD",t_ExtractAll[[#This Row],[Amount Accepted (ABII)]]*$BD$3,t_ExtractAll[[#This Row],[Amount Accepted (ABII)]]))</f>
        <v>0</v>
      </c>
      <c r="AY610" s="20">
        <f>IF((t_ExtractAll[[#This Row],[Amount Accepted ABII '[EUR']]]-t_ExtractAll[[#This Row],[Amount Accepted Plant '[EUR']]])&lt;0,0,t_ExtractAll[[#This Row],[Amount Accepted ABII '[EUR']]]-t_ExtractAll[[#This Row],[Amount Accepted Plant '[EUR']]])</f>
        <v>0</v>
      </c>
      <c r="AZ6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11" spans="1:52" ht="14.25" hidden="1" customHeight="1" x14ac:dyDescent="0.25">
      <c r="A611" t="s">
        <v>3318</v>
      </c>
      <c r="B611" s="16">
        <v>42558</v>
      </c>
      <c r="C611" s="16">
        <v>42563</v>
      </c>
      <c r="D611" s="16">
        <v>42563</v>
      </c>
      <c r="E611">
        <v>2016593</v>
      </c>
      <c r="F611" t="s">
        <v>64</v>
      </c>
      <c r="G611" t="s">
        <v>2055</v>
      </c>
      <c r="H611" t="s">
        <v>287</v>
      </c>
      <c r="I611" t="s">
        <v>1319</v>
      </c>
      <c r="J611" t="s">
        <v>68</v>
      </c>
      <c r="K611" t="s">
        <v>69</v>
      </c>
      <c r="L611" t="s">
        <v>320</v>
      </c>
      <c r="M611" t="s">
        <v>3017</v>
      </c>
      <c r="N611" t="s">
        <v>90</v>
      </c>
      <c r="O611" t="s">
        <v>121</v>
      </c>
      <c r="P611" t="s">
        <v>3319</v>
      </c>
      <c r="Q611">
        <v>8698484</v>
      </c>
      <c r="R611" t="s">
        <v>3320</v>
      </c>
      <c r="S611">
        <v>80405175</v>
      </c>
      <c r="T611" t="s">
        <v>3321</v>
      </c>
      <c r="U611" t="s">
        <v>269</v>
      </c>
      <c r="V611" t="s">
        <v>117</v>
      </c>
      <c r="W611">
        <v>53107</v>
      </c>
      <c r="X611" t="s">
        <v>3322</v>
      </c>
      <c r="Y611" t="s">
        <v>350</v>
      </c>
      <c r="Z611">
        <v>8.5199999999999998E-2</v>
      </c>
      <c r="AB611" t="s">
        <v>79</v>
      </c>
      <c r="AC611" t="s">
        <v>127</v>
      </c>
      <c r="AD611" s="3" t="s">
        <v>3323</v>
      </c>
      <c r="AE611" s="3"/>
      <c r="AF611" s="3"/>
      <c r="AG611">
        <v>4.9400000000000004</v>
      </c>
      <c r="AH611" t="s">
        <v>100</v>
      </c>
      <c r="AI611" s="18">
        <v>0</v>
      </c>
      <c r="AJ611">
        <v>0</v>
      </c>
      <c r="AK611">
        <v>0</v>
      </c>
      <c r="AL611">
        <v>0</v>
      </c>
      <c r="AM611" s="19" t="s">
        <v>82</v>
      </c>
      <c r="AN611">
        <v>7.25</v>
      </c>
      <c r="AO611">
        <v>0</v>
      </c>
      <c r="AP611">
        <v>7.25</v>
      </c>
      <c r="AQ611">
        <v>7.25</v>
      </c>
      <c r="AR611" s="19" t="s">
        <v>100</v>
      </c>
      <c r="AS611">
        <v>0</v>
      </c>
      <c r="AT611" s="20">
        <f>IF(t_ExtractAll[[#This Row],[Currency]]="GBP",t_ExtractAll[[#This Row],[Claimed Amount]]*$BD$2,IF(t_ExtractAll[[#This Row],[Currency]]="USD",t_ExtractAll[[#This Row],[Claimed Amount]]*$BD$3,IF(t_ExtractAll[[#This Row],[Currency]]="MXN",t_ExtractAll[[#This Row],[Claimed Amount]]*$BD$4,t_ExtractAll[[#This Row],[Claimed Amount]])))</f>
        <v>4.5196060000000005</v>
      </c>
      <c r="AU611" s="20">
        <f>IF(t_ExtractAll[[#This Row],[Currency2]]="GBP",t_ExtractAll[[#This Row],[Accruals Plant]]*$BD$2,IF(t_ExtractAll[[#This Row],[Currency2]]="USD",t_ExtractAll[[#This Row],[Accruals Plant]]*$BD$3,IF(t_ExtractAll[[#This Row],[Currency2]]="MXN",t_ExtractAll[[#This Row],[Accruals Plant]]*$BD$4,t_ExtractAll[[#This Row],[Accruals Plant]])))</f>
        <v>6.6330249999999999</v>
      </c>
      <c r="AV611" s="20">
        <f>IF(t_ExtractAll[[#This Row],[IMD_Currency]]="GBP",t_ExtractAll[[#This Row],[Accruals ABII]]*$BD$2,IF(t_ExtractAll[[#This Row],[IMD_Currency]]="USD",t_ExtractAll[[#This Row],[Accruals ABII]]*$BD$3,t_ExtractAll[[#This Row],[Accruals ABII]]))</f>
        <v>0</v>
      </c>
      <c r="AW611" s="20">
        <f>IF(t_ExtractAll[[#This Row],[Currency2]]="GBP",t_ExtractAll[[#This Row],[PlantAmountAccepted]]*$BD$2,IF(t_ExtractAll[[#This Row],[Currency2]]="USD",t_ExtractAll[[#This Row],[PlantAmountAccepted]]*$BD$3,IF(t_ExtractAll[[#This Row],[Currency2]]="MXN",t_ExtractAll[[#This Row],[PlantAmountAccepted]]*$BD$4,t_ExtractAll[[#This Row],[PlantAmountAccepted]])))</f>
        <v>6.6330249999999999</v>
      </c>
      <c r="AX611" s="20">
        <f>IF(t_ExtractAll[[#This Row],[IMD_Currency]]="GBP",t_ExtractAll[[#This Row],[Amount Accepted (ABII)]]*$BD$2,IF(t_ExtractAll[[#This Row],[IMD_Currency]]="USD",t_ExtractAll[[#This Row],[Amount Accepted (ABII)]]*$BD$3,t_ExtractAll[[#This Row],[Amount Accepted (ABII)]]))</f>
        <v>0</v>
      </c>
      <c r="AY611" s="20">
        <f>IF((t_ExtractAll[[#This Row],[Amount Accepted ABII '[EUR']]]-t_ExtractAll[[#This Row],[Amount Accepted Plant '[EUR']]])&lt;0,0,t_ExtractAll[[#This Row],[Amount Accepted ABII '[EUR']]]-t_ExtractAll[[#This Row],[Amount Accepted Plant '[EUR']]])</f>
        <v>0</v>
      </c>
      <c r="AZ6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12" spans="1:52" ht="14.25" hidden="1" customHeight="1" x14ac:dyDescent="0.25">
      <c r="A612" t="s">
        <v>3324</v>
      </c>
      <c r="B612" s="16">
        <v>42562</v>
      </c>
      <c r="C612" s="16">
        <v>42636</v>
      </c>
      <c r="D612" s="16">
        <v>42636</v>
      </c>
      <c r="E612">
        <v>2016594</v>
      </c>
      <c r="F612" t="s">
        <v>64</v>
      </c>
      <c r="G612" t="s">
        <v>641</v>
      </c>
      <c r="H612" t="s">
        <v>86</v>
      </c>
      <c r="I612" t="s">
        <v>242</v>
      </c>
      <c r="J612" t="s">
        <v>68</v>
      </c>
      <c r="K612" t="s">
        <v>88</v>
      </c>
      <c r="L612" t="s">
        <v>130</v>
      </c>
      <c r="N612" t="s">
        <v>90</v>
      </c>
      <c r="O612" t="s">
        <v>91</v>
      </c>
      <c r="Q612">
        <v>8600997</v>
      </c>
      <c r="R612" t="s">
        <v>3325</v>
      </c>
      <c r="S612">
        <v>80416595</v>
      </c>
      <c r="T612" t="s">
        <v>3326</v>
      </c>
      <c r="U612" t="s">
        <v>75</v>
      </c>
      <c r="V612" t="s">
        <v>76</v>
      </c>
      <c r="W612">
        <v>49102</v>
      </c>
      <c r="X612" t="s">
        <v>646</v>
      </c>
      <c r="Y612" t="s">
        <v>412</v>
      </c>
      <c r="Z612">
        <v>0.1704</v>
      </c>
      <c r="AB612" t="s">
        <v>97</v>
      </c>
      <c r="AC612" t="s">
        <v>98</v>
      </c>
      <c r="AE612" s="3"/>
      <c r="AF612" s="3"/>
      <c r="AG612">
        <v>11.66</v>
      </c>
      <c r="AH612" t="s">
        <v>82</v>
      </c>
      <c r="AI612" s="18">
        <v>0</v>
      </c>
      <c r="AJ612">
        <v>0</v>
      </c>
      <c r="AK612">
        <v>0</v>
      </c>
      <c r="AM612" s="19" t="s">
        <v>82</v>
      </c>
      <c r="AN612">
        <v>11.66</v>
      </c>
      <c r="AO612">
        <v>0</v>
      </c>
      <c r="AP612">
        <v>11.66</v>
      </c>
      <c r="AR612" s="19" t="s">
        <v>82</v>
      </c>
      <c r="AS612">
        <v>0</v>
      </c>
      <c r="AT612" s="20">
        <f>IF(t_ExtractAll[[#This Row],[Currency]]="GBP",t_ExtractAll[[#This Row],[Claimed Amount]]*$BD$2,IF(t_ExtractAll[[#This Row],[Currency]]="USD",t_ExtractAll[[#This Row],[Claimed Amount]]*$BD$3,IF(t_ExtractAll[[#This Row],[Currency]]="MXN",t_ExtractAll[[#This Row],[Claimed Amount]]*$BD$4,t_ExtractAll[[#This Row],[Claimed Amount]])))</f>
        <v>11.66</v>
      </c>
      <c r="AU612" s="20">
        <f>IF(t_ExtractAll[[#This Row],[Currency2]]="GBP",t_ExtractAll[[#This Row],[Accruals Plant]]*$BD$2,IF(t_ExtractAll[[#This Row],[Currency2]]="USD",t_ExtractAll[[#This Row],[Accruals Plant]]*$BD$3,IF(t_ExtractAll[[#This Row],[Currency2]]="MXN",t_ExtractAll[[#This Row],[Accruals Plant]]*$BD$4,t_ExtractAll[[#This Row],[Accruals Plant]])))</f>
        <v>11.66</v>
      </c>
      <c r="AV612" s="20">
        <f>IF(t_ExtractAll[[#This Row],[IMD_Currency]]="GBP",t_ExtractAll[[#This Row],[Accruals ABII]]*$BD$2,IF(t_ExtractAll[[#This Row],[IMD_Currency]]="USD",t_ExtractAll[[#This Row],[Accruals ABII]]*$BD$3,t_ExtractAll[[#This Row],[Accruals ABII]]))</f>
        <v>0</v>
      </c>
      <c r="AW6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12" s="20">
        <f>IF(t_ExtractAll[[#This Row],[IMD_Currency]]="GBP",t_ExtractAll[[#This Row],[Amount Accepted (ABII)]]*$BD$2,IF(t_ExtractAll[[#This Row],[IMD_Currency]]="USD",t_ExtractAll[[#This Row],[Amount Accepted (ABII)]]*$BD$3,t_ExtractAll[[#This Row],[Amount Accepted (ABII)]]))</f>
        <v>0</v>
      </c>
      <c r="AY612" s="20">
        <f>IF((t_ExtractAll[[#This Row],[Amount Accepted ABII '[EUR']]]-t_ExtractAll[[#This Row],[Amount Accepted Plant '[EUR']]])&lt;0,0,t_ExtractAll[[#This Row],[Amount Accepted ABII '[EUR']]]-t_ExtractAll[[#This Row],[Amount Accepted Plant '[EUR']]])</f>
        <v>0</v>
      </c>
      <c r="AZ6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13" spans="1:52" ht="14.25" hidden="1" customHeight="1" x14ac:dyDescent="0.25">
      <c r="A613" t="s">
        <v>3327</v>
      </c>
      <c r="B613" s="16">
        <v>42562</v>
      </c>
      <c r="C613" s="16">
        <v>42565</v>
      </c>
      <c r="D613" s="16">
        <v>42565</v>
      </c>
      <c r="E613">
        <v>2016602</v>
      </c>
      <c r="F613" t="s">
        <v>64</v>
      </c>
      <c r="G613" t="s">
        <v>257</v>
      </c>
      <c r="H613" t="s">
        <v>86</v>
      </c>
      <c r="I613" t="s">
        <v>258</v>
      </c>
      <c r="J613" t="s">
        <v>68</v>
      </c>
      <c r="K613" t="s">
        <v>88</v>
      </c>
      <c r="L613" t="s">
        <v>3328</v>
      </c>
      <c r="N613" t="s">
        <v>90</v>
      </c>
      <c r="O613" t="s">
        <v>738</v>
      </c>
      <c r="P613" s="3" t="s">
        <v>3329</v>
      </c>
      <c r="Q613">
        <v>8349118</v>
      </c>
      <c r="R613" t="s">
        <v>3330</v>
      </c>
      <c r="T613" t="s">
        <v>3331</v>
      </c>
      <c r="U613" t="s">
        <v>124</v>
      </c>
      <c r="V613" t="s">
        <v>117</v>
      </c>
      <c r="W613">
        <v>38079</v>
      </c>
      <c r="X613" t="s">
        <v>3332</v>
      </c>
      <c r="Y613">
        <v>294</v>
      </c>
      <c r="Z613">
        <v>25.0488</v>
      </c>
      <c r="AB613" t="s">
        <v>97</v>
      </c>
      <c r="AC613" t="s">
        <v>743</v>
      </c>
      <c r="AD613" t="s">
        <v>3333</v>
      </c>
      <c r="AE613" s="3"/>
      <c r="AF613" s="3"/>
      <c r="AG613">
        <v>3354.87</v>
      </c>
      <c r="AH613" t="s">
        <v>100</v>
      </c>
      <c r="AI613" s="18">
        <v>0</v>
      </c>
      <c r="AJ613">
        <v>0</v>
      </c>
      <c r="AK613">
        <v>0</v>
      </c>
      <c r="AM613" s="19" t="s">
        <v>82</v>
      </c>
      <c r="AN613">
        <v>0</v>
      </c>
      <c r="AO613">
        <v>3354.87</v>
      </c>
      <c r="AP613">
        <v>3354.87</v>
      </c>
      <c r="AR613" s="19" t="s">
        <v>100</v>
      </c>
      <c r="AS613">
        <v>0</v>
      </c>
      <c r="AT613" s="20">
        <f>IF(t_ExtractAll[[#This Row],[Currency]]="GBP",t_ExtractAll[[#This Row],[Claimed Amount]]*$BD$2,IF(t_ExtractAll[[#This Row],[Currency]]="USD",t_ExtractAll[[#This Row],[Claimed Amount]]*$BD$3,IF(t_ExtractAll[[#This Row],[Currency]]="MXN",t_ExtractAll[[#This Row],[Claimed Amount]]*$BD$4,t_ExtractAll[[#This Row],[Claimed Amount]])))</f>
        <v>3069.3705629999999</v>
      </c>
      <c r="AU613" s="20">
        <f>IF(t_ExtractAll[[#This Row],[Currency2]]="GBP",t_ExtractAll[[#This Row],[Accruals Plant]]*$BD$2,IF(t_ExtractAll[[#This Row],[Currency2]]="USD",t_ExtractAll[[#This Row],[Accruals Plant]]*$BD$3,IF(t_ExtractAll[[#This Row],[Currency2]]="MXN",t_ExtractAll[[#This Row],[Accruals Plant]]*$BD$4,t_ExtractAll[[#This Row],[Accruals Plant]])))</f>
        <v>3069.3705629999999</v>
      </c>
      <c r="AV613" s="20">
        <f>IF(t_ExtractAll[[#This Row],[IMD_Currency]]="GBP",t_ExtractAll[[#This Row],[Accruals ABII]]*$BD$2,IF(t_ExtractAll[[#This Row],[IMD_Currency]]="USD",t_ExtractAll[[#This Row],[Accruals ABII]]*$BD$3,t_ExtractAll[[#This Row],[Accruals ABII]]))</f>
        <v>0</v>
      </c>
      <c r="AW6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13" s="20">
        <f>IF(t_ExtractAll[[#This Row],[IMD_Currency]]="GBP",t_ExtractAll[[#This Row],[Amount Accepted (ABII)]]*$BD$2,IF(t_ExtractAll[[#This Row],[IMD_Currency]]="USD",t_ExtractAll[[#This Row],[Amount Accepted (ABII)]]*$BD$3,t_ExtractAll[[#This Row],[Amount Accepted (ABII)]]))</f>
        <v>0</v>
      </c>
      <c r="AY613" s="20">
        <f>IF((t_ExtractAll[[#This Row],[Amount Accepted ABII '[EUR']]]-t_ExtractAll[[#This Row],[Amount Accepted Plant '[EUR']]])&lt;0,0,t_ExtractAll[[#This Row],[Amount Accepted ABII '[EUR']]]-t_ExtractAll[[#This Row],[Amount Accepted Plant '[EUR']]])</f>
        <v>0</v>
      </c>
      <c r="AZ6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614" spans="1:52" ht="14.25" hidden="1" customHeight="1" x14ac:dyDescent="0.25">
      <c r="A614" t="s">
        <v>3334</v>
      </c>
      <c r="B614" s="16">
        <v>42562</v>
      </c>
      <c r="C614" s="16">
        <v>42615</v>
      </c>
      <c r="D614" s="16">
        <v>42697</v>
      </c>
      <c r="E614">
        <v>2016601</v>
      </c>
      <c r="F614" t="s">
        <v>64</v>
      </c>
      <c r="G614" t="s">
        <v>3335</v>
      </c>
      <c r="H614" t="s">
        <v>451</v>
      </c>
      <c r="I614" t="s">
        <v>117</v>
      </c>
      <c r="J614" t="s">
        <v>118</v>
      </c>
      <c r="K614" t="s">
        <v>69</v>
      </c>
      <c r="L614" t="s">
        <v>70</v>
      </c>
      <c r="N614" t="s">
        <v>71</v>
      </c>
      <c r="O614" t="s">
        <v>72</v>
      </c>
      <c r="P614" s="3" t="s">
        <v>3336</v>
      </c>
      <c r="Q614">
        <v>8801738</v>
      </c>
      <c r="R614">
        <v>552016</v>
      </c>
      <c r="S614">
        <v>80412502</v>
      </c>
      <c r="T614" t="s">
        <v>3337</v>
      </c>
      <c r="U614" t="s">
        <v>261</v>
      </c>
      <c r="V614" t="s">
        <v>117</v>
      </c>
      <c r="W614">
        <v>53003</v>
      </c>
      <c r="X614" t="s">
        <v>3338</v>
      </c>
      <c r="Y614" t="s">
        <v>3339</v>
      </c>
      <c r="Z614">
        <v>929.72879999999998</v>
      </c>
      <c r="AB614" t="s">
        <v>79</v>
      </c>
      <c r="AC614" t="s">
        <v>80</v>
      </c>
      <c r="AD614" s="3" t="s">
        <v>3340</v>
      </c>
      <c r="AE614" s="3"/>
      <c r="AF614" s="3"/>
      <c r="AG614">
        <v>14438.18</v>
      </c>
      <c r="AH614" t="s">
        <v>82</v>
      </c>
      <c r="AI614" s="18">
        <v>0</v>
      </c>
      <c r="AJ614">
        <v>14438.18</v>
      </c>
      <c r="AK614">
        <v>14438.18</v>
      </c>
      <c r="AL614">
        <v>14438.18</v>
      </c>
      <c r="AM614" s="19" t="s">
        <v>82</v>
      </c>
      <c r="AN614">
        <v>0</v>
      </c>
      <c r="AO614">
        <v>0</v>
      </c>
      <c r="AP614">
        <v>0</v>
      </c>
      <c r="AQ614">
        <v>0</v>
      </c>
      <c r="AR614" s="19" t="s">
        <v>82</v>
      </c>
      <c r="AS614">
        <v>14438.18</v>
      </c>
      <c r="AT614" s="20">
        <f>IF(t_ExtractAll[[#This Row],[Currency]]="GBP",t_ExtractAll[[#This Row],[Claimed Amount]]*$BD$2,IF(t_ExtractAll[[#This Row],[Currency]]="USD",t_ExtractAll[[#This Row],[Claimed Amount]]*$BD$3,IF(t_ExtractAll[[#This Row],[Currency]]="MXN",t_ExtractAll[[#This Row],[Claimed Amount]]*$BD$4,t_ExtractAll[[#This Row],[Claimed Amount]])))</f>
        <v>14438.18</v>
      </c>
      <c r="AU614" s="20">
        <f>IF(t_ExtractAll[[#This Row],[Currency2]]="GBP",t_ExtractAll[[#This Row],[Accruals Plant]]*$BD$2,IF(t_ExtractAll[[#This Row],[Currency2]]="USD",t_ExtractAll[[#This Row],[Accruals Plant]]*$BD$3,IF(t_ExtractAll[[#This Row],[Currency2]]="MXN",t_ExtractAll[[#This Row],[Accruals Plant]]*$BD$4,t_ExtractAll[[#This Row],[Accruals Plant]])))</f>
        <v>0</v>
      </c>
      <c r="AV614" s="20">
        <f>IF(t_ExtractAll[[#This Row],[IMD_Currency]]="GBP",t_ExtractAll[[#This Row],[Accruals ABII]]*$BD$2,IF(t_ExtractAll[[#This Row],[IMD_Currency]]="USD",t_ExtractAll[[#This Row],[Accruals ABII]]*$BD$3,t_ExtractAll[[#This Row],[Accruals ABII]]))</f>
        <v>14438.18</v>
      </c>
      <c r="AW6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14" s="20">
        <f>IF(t_ExtractAll[[#This Row],[IMD_Currency]]="GBP",t_ExtractAll[[#This Row],[Amount Accepted (ABII)]]*$BD$2,IF(t_ExtractAll[[#This Row],[IMD_Currency]]="USD",t_ExtractAll[[#This Row],[Amount Accepted (ABII)]]*$BD$3,t_ExtractAll[[#This Row],[Amount Accepted (ABII)]]))</f>
        <v>14438.18</v>
      </c>
      <c r="AY614" s="20">
        <f>IF((t_ExtractAll[[#This Row],[Amount Accepted ABII '[EUR']]]-t_ExtractAll[[#This Row],[Amount Accepted Plant '[EUR']]])&lt;0,0,t_ExtractAll[[#This Row],[Amount Accepted ABII '[EUR']]]-t_ExtractAll[[#This Row],[Amount Accepted Plant '[EUR']]])</f>
        <v>14438.18</v>
      </c>
      <c r="AZ6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615" spans="1:52" ht="14.25" hidden="1" customHeight="1" x14ac:dyDescent="0.25">
      <c r="A615" t="s">
        <v>3341</v>
      </c>
      <c r="B615" s="16">
        <v>42558</v>
      </c>
      <c r="C615" s="16">
        <v>42734</v>
      </c>
      <c r="D615" s="16">
        <v>42734</v>
      </c>
      <c r="E615">
        <v>2016600</v>
      </c>
      <c r="F615" t="s">
        <v>64</v>
      </c>
      <c r="G615" t="s">
        <v>667</v>
      </c>
      <c r="H615" t="s">
        <v>66</v>
      </c>
      <c r="I615" t="s">
        <v>288</v>
      </c>
      <c r="J615" t="s">
        <v>118</v>
      </c>
      <c r="K615" t="s">
        <v>69</v>
      </c>
      <c r="L615" t="s">
        <v>609</v>
      </c>
      <c r="N615" t="s">
        <v>90</v>
      </c>
      <c r="O615" t="s">
        <v>91</v>
      </c>
      <c r="P615" s="3" t="s">
        <v>3342</v>
      </c>
      <c r="Q615">
        <v>8525791</v>
      </c>
      <c r="R615" t="s">
        <v>3343</v>
      </c>
      <c r="S615">
        <v>80408955</v>
      </c>
      <c r="T615" t="s">
        <v>3344</v>
      </c>
      <c r="U615" t="s">
        <v>182</v>
      </c>
      <c r="V615" t="s">
        <v>145</v>
      </c>
      <c r="W615">
        <v>6111</v>
      </c>
      <c r="X615" t="s">
        <v>3345</v>
      </c>
      <c r="Y615" t="s">
        <v>3346</v>
      </c>
      <c r="Z615">
        <v>10</v>
      </c>
      <c r="AB615" t="s">
        <v>97</v>
      </c>
      <c r="AC615" t="s">
        <v>98</v>
      </c>
      <c r="AE615" s="3"/>
      <c r="AF615" s="3"/>
      <c r="AG615">
        <v>725</v>
      </c>
      <c r="AH615" t="s">
        <v>82</v>
      </c>
      <c r="AI615" s="18">
        <v>0</v>
      </c>
      <c r="AJ615">
        <v>0</v>
      </c>
      <c r="AK615">
        <v>0</v>
      </c>
      <c r="AL615">
        <v>0</v>
      </c>
      <c r="AM615" s="19" t="s">
        <v>82</v>
      </c>
      <c r="AN615">
        <v>0</v>
      </c>
      <c r="AO615">
        <v>0</v>
      </c>
      <c r="AP615">
        <v>0</v>
      </c>
      <c r="AQ615">
        <v>0</v>
      </c>
      <c r="AR615" s="19" t="s">
        <v>82</v>
      </c>
      <c r="AS615">
        <v>0</v>
      </c>
      <c r="AT615" s="20">
        <f>IF(t_ExtractAll[[#This Row],[Currency]]="GBP",t_ExtractAll[[#This Row],[Claimed Amount]]*$BD$2,IF(t_ExtractAll[[#This Row],[Currency]]="USD",t_ExtractAll[[#This Row],[Claimed Amount]]*$BD$3,IF(t_ExtractAll[[#This Row],[Currency]]="MXN",t_ExtractAll[[#This Row],[Claimed Amount]]*$BD$4,t_ExtractAll[[#This Row],[Claimed Amount]])))</f>
        <v>725</v>
      </c>
      <c r="AU615" s="20">
        <f>IF(t_ExtractAll[[#This Row],[Currency2]]="GBP",t_ExtractAll[[#This Row],[Accruals Plant]]*$BD$2,IF(t_ExtractAll[[#This Row],[Currency2]]="USD",t_ExtractAll[[#This Row],[Accruals Plant]]*$BD$3,IF(t_ExtractAll[[#This Row],[Currency2]]="MXN",t_ExtractAll[[#This Row],[Accruals Plant]]*$BD$4,t_ExtractAll[[#This Row],[Accruals Plant]])))</f>
        <v>0</v>
      </c>
      <c r="AV615" s="20">
        <f>IF(t_ExtractAll[[#This Row],[IMD_Currency]]="GBP",t_ExtractAll[[#This Row],[Accruals ABII]]*$BD$2,IF(t_ExtractAll[[#This Row],[IMD_Currency]]="USD",t_ExtractAll[[#This Row],[Accruals ABII]]*$BD$3,t_ExtractAll[[#This Row],[Accruals ABII]]))</f>
        <v>0</v>
      </c>
      <c r="AW6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15" s="20">
        <f>IF(t_ExtractAll[[#This Row],[IMD_Currency]]="GBP",t_ExtractAll[[#This Row],[Amount Accepted (ABII)]]*$BD$2,IF(t_ExtractAll[[#This Row],[IMD_Currency]]="USD",t_ExtractAll[[#This Row],[Amount Accepted (ABII)]]*$BD$3,t_ExtractAll[[#This Row],[Amount Accepted (ABII)]]))</f>
        <v>0</v>
      </c>
      <c r="AY615" s="20">
        <f>IF((t_ExtractAll[[#This Row],[Amount Accepted ABII '[EUR']]]-t_ExtractAll[[#This Row],[Amount Accepted Plant '[EUR']]])&lt;0,0,t_ExtractAll[[#This Row],[Amount Accepted ABII '[EUR']]]-t_ExtractAll[[#This Row],[Amount Accepted Plant '[EUR']]])</f>
        <v>0</v>
      </c>
      <c r="AZ6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16" spans="1:52" ht="14.25" hidden="1" customHeight="1" x14ac:dyDescent="0.25">
      <c r="A616" t="s">
        <v>3347</v>
      </c>
      <c r="B616" s="16">
        <v>42557</v>
      </c>
      <c r="C616" s="16">
        <v>42576</v>
      </c>
      <c r="D616" s="16">
        <v>42584</v>
      </c>
      <c r="E616">
        <v>2016599</v>
      </c>
      <c r="F616" t="s">
        <v>64</v>
      </c>
      <c r="G616" t="s">
        <v>667</v>
      </c>
      <c r="H616" t="s">
        <v>66</v>
      </c>
      <c r="I616" t="s">
        <v>288</v>
      </c>
      <c r="J616" t="s">
        <v>118</v>
      </c>
      <c r="K616" t="s">
        <v>69</v>
      </c>
      <c r="L616" t="s">
        <v>3348</v>
      </c>
      <c r="N616" t="s">
        <v>161</v>
      </c>
      <c r="O616" t="s">
        <v>416</v>
      </c>
      <c r="P616" s="3" t="s">
        <v>3349</v>
      </c>
      <c r="Q616">
        <v>8543299</v>
      </c>
      <c r="R616" t="s">
        <v>3350</v>
      </c>
      <c r="U616" t="s">
        <v>998</v>
      </c>
      <c r="V616" t="s">
        <v>313</v>
      </c>
      <c r="W616">
        <v>6278</v>
      </c>
      <c r="X616" t="s">
        <v>3351</v>
      </c>
      <c r="Y616" t="s">
        <v>1213</v>
      </c>
      <c r="Z616">
        <v>1.0224</v>
      </c>
      <c r="AB616" t="s">
        <v>112</v>
      </c>
      <c r="AC616" t="s">
        <v>185</v>
      </c>
      <c r="AD616" s="3" t="s">
        <v>3352</v>
      </c>
      <c r="AE616" s="3"/>
      <c r="AF616" s="3"/>
      <c r="AG616">
        <v>114</v>
      </c>
      <c r="AH616" t="s">
        <v>82</v>
      </c>
      <c r="AI616" s="18">
        <v>114</v>
      </c>
      <c r="AJ616">
        <v>0</v>
      </c>
      <c r="AK616">
        <v>114</v>
      </c>
      <c r="AL616">
        <v>114</v>
      </c>
      <c r="AM616" s="19" t="s">
        <v>82</v>
      </c>
      <c r="AN616">
        <v>95.16</v>
      </c>
      <c r="AO616">
        <v>0</v>
      </c>
      <c r="AP616">
        <v>95.16</v>
      </c>
      <c r="AQ616">
        <v>95.16</v>
      </c>
      <c r="AR616" s="19" t="s">
        <v>82</v>
      </c>
      <c r="AS616">
        <v>0</v>
      </c>
      <c r="AT616" s="20">
        <f>IF(t_ExtractAll[[#This Row],[Currency]]="GBP",t_ExtractAll[[#This Row],[Claimed Amount]]*$BD$2,IF(t_ExtractAll[[#This Row],[Currency]]="USD",t_ExtractAll[[#This Row],[Claimed Amount]]*$BD$3,IF(t_ExtractAll[[#This Row],[Currency]]="MXN",t_ExtractAll[[#This Row],[Claimed Amount]]*$BD$4,t_ExtractAll[[#This Row],[Claimed Amount]])))</f>
        <v>114</v>
      </c>
      <c r="AU616" s="20">
        <f>IF(t_ExtractAll[[#This Row],[Currency2]]="GBP",t_ExtractAll[[#This Row],[Accruals Plant]]*$BD$2,IF(t_ExtractAll[[#This Row],[Currency2]]="USD",t_ExtractAll[[#This Row],[Accruals Plant]]*$BD$3,IF(t_ExtractAll[[#This Row],[Currency2]]="MXN",t_ExtractAll[[#This Row],[Accruals Plant]]*$BD$4,t_ExtractAll[[#This Row],[Accruals Plant]])))</f>
        <v>95.16</v>
      </c>
      <c r="AV616" s="20">
        <f>IF(t_ExtractAll[[#This Row],[IMD_Currency]]="GBP",t_ExtractAll[[#This Row],[Accruals ABII]]*$BD$2,IF(t_ExtractAll[[#This Row],[IMD_Currency]]="USD",t_ExtractAll[[#This Row],[Accruals ABII]]*$BD$3,t_ExtractAll[[#This Row],[Accruals ABII]]))</f>
        <v>114</v>
      </c>
      <c r="AW616" s="20">
        <f>IF(t_ExtractAll[[#This Row],[Currency2]]="GBP",t_ExtractAll[[#This Row],[PlantAmountAccepted]]*$BD$2,IF(t_ExtractAll[[#This Row],[Currency2]]="USD",t_ExtractAll[[#This Row],[PlantAmountAccepted]]*$BD$3,IF(t_ExtractAll[[#This Row],[Currency2]]="MXN",t_ExtractAll[[#This Row],[PlantAmountAccepted]]*$BD$4,t_ExtractAll[[#This Row],[PlantAmountAccepted]])))</f>
        <v>95.16</v>
      </c>
      <c r="AX616" s="20">
        <f>IF(t_ExtractAll[[#This Row],[IMD_Currency]]="GBP",t_ExtractAll[[#This Row],[Amount Accepted (ABII)]]*$BD$2,IF(t_ExtractAll[[#This Row],[IMD_Currency]]="USD",t_ExtractAll[[#This Row],[Amount Accepted (ABII)]]*$BD$3,t_ExtractAll[[#This Row],[Amount Accepted (ABII)]]))</f>
        <v>114</v>
      </c>
      <c r="AY616" s="20">
        <f>IF((t_ExtractAll[[#This Row],[Amount Accepted ABII '[EUR']]]-t_ExtractAll[[#This Row],[Amount Accepted Plant '[EUR']]])&lt;0,0,t_ExtractAll[[#This Row],[Amount Accepted ABII '[EUR']]]-t_ExtractAll[[#This Row],[Amount Accepted Plant '[EUR']]])</f>
        <v>18.840000000000003</v>
      </c>
      <c r="AZ6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17" spans="1:52" ht="14.25" hidden="1" customHeight="1" x14ac:dyDescent="0.25">
      <c r="A617" t="s">
        <v>3353</v>
      </c>
      <c r="B617" s="16">
        <v>42562</v>
      </c>
      <c r="C617" s="16">
        <v>42590</v>
      </c>
      <c r="D617" s="16">
        <v>42590</v>
      </c>
      <c r="E617">
        <v>2016595</v>
      </c>
      <c r="F617" t="s">
        <v>64</v>
      </c>
      <c r="G617" t="s">
        <v>305</v>
      </c>
      <c r="H617" t="s">
        <v>306</v>
      </c>
      <c r="I617" t="s">
        <v>307</v>
      </c>
      <c r="J617" t="s">
        <v>118</v>
      </c>
      <c r="K617" t="s">
        <v>69</v>
      </c>
      <c r="L617" t="s">
        <v>103</v>
      </c>
      <c r="N617" t="s">
        <v>90</v>
      </c>
      <c r="O617" t="s">
        <v>91</v>
      </c>
      <c r="P617" s="3" t="s">
        <v>3354</v>
      </c>
      <c r="Q617" t="s">
        <v>3355</v>
      </c>
      <c r="R617" t="s">
        <v>3356</v>
      </c>
      <c r="U617" t="s">
        <v>108</v>
      </c>
      <c r="V617" t="s">
        <v>109</v>
      </c>
      <c r="W617">
        <v>3452</v>
      </c>
      <c r="X617" t="s">
        <v>898</v>
      </c>
      <c r="Y617" t="s">
        <v>3357</v>
      </c>
      <c r="Z617">
        <v>1.2</v>
      </c>
      <c r="AB617" t="s">
        <v>97</v>
      </c>
      <c r="AC617" t="s">
        <v>98</v>
      </c>
      <c r="AD617" t="s">
        <v>3358</v>
      </c>
      <c r="AE617" s="3"/>
      <c r="AF617" s="3"/>
      <c r="AG617">
        <v>85.3</v>
      </c>
      <c r="AH617" t="s">
        <v>82</v>
      </c>
      <c r="AI617" s="18">
        <v>85.3</v>
      </c>
      <c r="AJ617">
        <v>0</v>
      </c>
      <c r="AK617">
        <v>85.3</v>
      </c>
      <c r="AL617">
        <v>85.3</v>
      </c>
      <c r="AM617" s="19" t="s">
        <v>82</v>
      </c>
      <c r="AN617">
        <v>59.7</v>
      </c>
      <c r="AO617">
        <v>0</v>
      </c>
      <c r="AP617">
        <v>59.7</v>
      </c>
      <c r="AQ617">
        <v>59.7</v>
      </c>
      <c r="AR617" s="19" t="s">
        <v>82</v>
      </c>
      <c r="AS617">
        <v>0</v>
      </c>
      <c r="AT617" s="20">
        <f>IF(t_ExtractAll[[#This Row],[Currency]]="GBP",t_ExtractAll[[#This Row],[Claimed Amount]]*$BD$2,IF(t_ExtractAll[[#This Row],[Currency]]="USD",t_ExtractAll[[#This Row],[Claimed Amount]]*$BD$3,IF(t_ExtractAll[[#This Row],[Currency]]="MXN",t_ExtractAll[[#This Row],[Claimed Amount]]*$BD$4,t_ExtractAll[[#This Row],[Claimed Amount]])))</f>
        <v>85.3</v>
      </c>
      <c r="AU617" s="20">
        <f>IF(t_ExtractAll[[#This Row],[Currency2]]="GBP",t_ExtractAll[[#This Row],[Accruals Plant]]*$BD$2,IF(t_ExtractAll[[#This Row],[Currency2]]="USD",t_ExtractAll[[#This Row],[Accruals Plant]]*$BD$3,IF(t_ExtractAll[[#This Row],[Currency2]]="MXN",t_ExtractAll[[#This Row],[Accruals Plant]]*$BD$4,t_ExtractAll[[#This Row],[Accruals Plant]])))</f>
        <v>59.7</v>
      </c>
      <c r="AV617" s="20">
        <f>IF(t_ExtractAll[[#This Row],[IMD_Currency]]="GBP",t_ExtractAll[[#This Row],[Accruals ABII]]*$BD$2,IF(t_ExtractAll[[#This Row],[IMD_Currency]]="USD",t_ExtractAll[[#This Row],[Accruals ABII]]*$BD$3,t_ExtractAll[[#This Row],[Accruals ABII]]))</f>
        <v>85.3</v>
      </c>
      <c r="AW617"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617" s="20">
        <f>IF(t_ExtractAll[[#This Row],[IMD_Currency]]="GBP",t_ExtractAll[[#This Row],[Amount Accepted (ABII)]]*$BD$2,IF(t_ExtractAll[[#This Row],[IMD_Currency]]="USD",t_ExtractAll[[#This Row],[Amount Accepted (ABII)]]*$BD$3,t_ExtractAll[[#This Row],[Amount Accepted (ABII)]]))</f>
        <v>85.3</v>
      </c>
      <c r="AY617" s="20">
        <f>IF((t_ExtractAll[[#This Row],[Amount Accepted ABII '[EUR']]]-t_ExtractAll[[#This Row],[Amount Accepted Plant '[EUR']]])&lt;0,0,t_ExtractAll[[#This Row],[Amount Accepted ABII '[EUR']]]-t_ExtractAll[[#This Row],[Amount Accepted Plant '[EUR']]])</f>
        <v>25.599999999999994</v>
      </c>
      <c r="AZ6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18" spans="1:52" ht="14.25" hidden="1" customHeight="1" x14ac:dyDescent="0.25">
      <c r="A618" t="s">
        <v>3359</v>
      </c>
      <c r="B618" s="16">
        <v>42557</v>
      </c>
      <c r="C618" s="16">
        <v>42621</v>
      </c>
      <c r="D618" s="16">
        <v>42646</v>
      </c>
      <c r="E618">
        <v>2016590</v>
      </c>
      <c r="F618" t="s">
        <v>64</v>
      </c>
      <c r="G618" t="s">
        <v>3360</v>
      </c>
      <c r="H618" t="s">
        <v>86</v>
      </c>
      <c r="I618" t="s">
        <v>3361</v>
      </c>
      <c r="J618" t="s">
        <v>118</v>
      </c>
      <c r="K618" t="s">
        <v>69</v>
      </c>
      <c r="L618" t="s">
        <v>139</v>
      </c>
      <c r="N618" t="s">
        <v>90</v>
      </c>
      <c r="O618" t="s">
        <v>91</v>
      </c>
      <c r="P618" s="3" t="s">
        <v>3362</v>
      </c>
      <c r="Q618">
        <v>8481263</v>
      </c>
      <c r="R618" t="s">
        <v>3363</v>
      </c>
      <c r="U618" t="s">
        <v>182</v>
      </c>
      <c r="V618" t="s">
        <v>145</v>
      </c>
      <c r="W618" t="s">
        <v>3364</v>
      </c>
      <c r="Y618" t="s">
        <v>3365</v>
      </c>
      <c r="Z618">
        <v>0.29830000000000001</v>
      </c>
      <c r="AB618" t="s">
        <v>97</v>
      </c>
      <c r="AC618" t="s">
        <v>98</v>
      </c>
      <c r="AD618" s="3" t="s">
        <v>3366</v>
      </c>
      <c r="AE618" s="3"/>
      <c r="AF618" s="3"/>
      <c r="AG618">
        <v>90.19</v>
      </c>
      <c r="AH618" t="s">
        <v>82</v>
      </c>
      <c r="AI618" s="18">
        <v>90.19</v>
      </c>
      <c r="AJ618">
        <v>0</v>
      </c>
      <c r="AK618">
        <v>90.19</v>
      </c>
      <c r="AL618">
        <v>90.19</v>
      </c>
      <c r="AM618" s="19" t="s">
        <v>82</v>
      </c>
      <c r="AN618">
        <v>30.5703</v>
      </c>
      <c r="AO618">
        <v>0</v>
      </c>
      <c r="AP618">
        <v>30.5703</v>
      </c>
      <c r="AQ618">
        <v>30.5703</v>
      </c>
      <c r="AR618" s="19" t="s">
        <v>82</v>
      </c>
      <c r="AS618">
        <v>0</v>
      </c>
      <c r="AT618" s="20">
        <f>IF(t_ExtractAll[[#This Row],[Currency]]="GBP",t_ExtractAll[[#This Row],[Claimed Amount]]*$BD$2,IF(t_ExtractAll[[#This Row],[Currency]]="USD",t_ExtractAll[[#This Row],[Claimed Amount]]*$BD$3,IF(t_ExtractAll[[#This Row],[Currency]]="MXN",t_ExtractAll[[#This Row],[Claimed Amount]]*$BD$4,t_ExtractAll[[#This Row],[Claimed Amount]])))</f>
        <v>90.19</v>
      </c>
      <c r="AU618" s="20">
        <f>IF(t_ExtractAll[[#This Row],[Currency2]]="GBP",t_ExtractAll[[#This Row],[Accruals Plant]]*$BD$2,IF(t_ExtractAll[[#This Row],[Currency2]]="USD",t_ExtractAll[[#This Row],[Accruals Plant]]*$BD$3,IF(t_ExtractAll[[#This Row],[Currency2]]="MXN",t_ExtractAll[[#This Row],[Accruals Plant]]*$BD$4,t_ExtractAll[[#This Row],[Accruals Plant]])))</f>
        <v>30.5703</v>
      </c>
      <c r="AV618" s="20">
        <f>IF(t_ExtractAll[[#This Row],[IMD_Currency]]="GBP",t_ExtractAll[[#This Row],[Accruals ABII]]*$BD$2,IF(t_ExtractAll[[#This Row],[IMD_Currency]]="USD",t_ExtractAll[[#This Row],[Accruals ABII]]*$BD$3,t_ExtractAll[[#This Row],[Accruals ABII]]))</f>
        <v>90.19</v>
      </c>
      <c r="AW618" s="20">
        <f>IF(t_ExtractAll[[#This Row],[Currency2]]="GBP",t_ExtractAll[[#This Row],[PlantAmountAccepted]]*$BD$2,IF(t_ExtractAll[[#This Row],[Currency2]]="USD",t_ExtractAll[[#This Row],[PlantAmountAccepted]]*$BD$3,IF(t_ExtractAll[[#This Row],[Currency2]]="MXN",t_ExtractAll[[#This Row],[PlantAmountAccepted]]*$BD$4,t_ExtractAll[[#This Row],[PlantAmountAccepted]])))</f>
        <v>30.5703</v>
      </c>
      <c r="AX618" s="20">
        <f>IF(t_ExtractAll[[#This Row],[IMD_Currency]]="GBP",t_ExtractAll[[#This Row],[Amount Accepted (ABII)]]*$BD$2,IF(t_ExtractAll[[#This Row],[IMD_Currency]]="USD",t_ExtractAll[[#This Row],[Amount Accepted (ABII)]]*$BD$3,t_ExtractAll[[#This Row],[Amount Accepted (ABII)]]))</f>
        <v>90.19</v>
      </c>
      <c r="AY618" s="20">
        <f>IF((t_ExtractAll[[#This Row],[Amount Accepted ABII '[EUR']]]-t_ExtractAll[[#This Row],[Amount Accepted Plant '[EUR']]])&lt;0,0,t_ExtractAll[[#This Row],[Amount Accepted ABII '[EUR']]]-t_ExtractAll[[#This Row],[Amount Accepted Plant '[EUR']]])</f>
        <v>59.619699999999995</v>
      </c>
      <c r="AZ6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19" spans="1:52" ht="14.25" hidden="1" customHeight="1" x14ac:dyDescent="0.25">
      <c r="A619" t="s">
        <v>3367</v>
      </c>
      <c r="B619" s="16">
        <v>42563</v>
      </c>
      <c r="C619" s="16">
        <v>42563</v>
      </c>
      <c r="D619" s="16">
        <v>42566</v>
      </c>
      <c r="E619">
        <v>2016596</v>
      </c>
      <c r="F619" t="s">
        <v>64</v>
      </c>
      <c r="G619" t="s">
        <v>598</v>
      </c>
      <c r="H619" t="s">
        <v>287</v>
      </c>
      <c r="I619" t="s">
        <v>461</v>
      </c>
      <c r="J619" t="s">
        <v>118</v>
      </c>
      <c r="K619" t="s">
        <v>69</v>
      </c>
      <c r="L619" t="s">
        <v>718</v>
      </c>
      <c r="N619" t="s">
        <v>161</v>
      </c>
      <c r="O619" t="s">
        <v>354</v>
      </c>
      <c r="P619" s="3" t="s">
        <v>3368</v>
      </c>
      <c r="Q619">
        <v>8368297</v>
      </c>
      <c r="R619" t="s">
        <v>3014</v>
      </c>
      <c r="U619" t="s">
        <v>182</v>
      </c>
      <c r="V619" t="s">
        <v>145</v>
      </c>
      <c r="W619">
        <v>18724</v>
      </c>
      <c r="X619" t="s">
        <v>432</v>
      </c>
      <c r="Y619" t="s">
        <v>357</v>
      </c>
      <c r="Z619">
        <v>0.2</v>
      </c>
      <c r="AB619" t="s">
        <v>112</v>
      </c>
      <c r="AC619" t="s">
        <v>113</v>
      </c>
      <c r="AD619" t="s">
        <v>3369</v>
      </c>
      <c r="AE619" s="3"/>
      <c r="AF619" s="3"/>
      <c r="AG619">
        <v>29.47</v>
      </c>
      <c r="AH619" t="s">
        <v>82</v>
      </c>
      <c r="AI619" s="18">
        <v>24.83</v>
      </c>
      <c r="AJ619">
        <v>4.6399999999999997</v>
      </c>
      <c r="AK619">
        <v>29.47</v>
      </c>
      <c r="AL619">
        <v>29.47</v>
      </c>
      <c r="AM619" s="19" t="s">
        <v>82</v>
      </c>
      <c r="AN619">
        <v>12.47</v>
      </c>
      <c r="AO619">
        <v>4.6399999999999997</v>
      </c>
      <c r="AP619">
        <v>17.11</v>
      </c>
      <c r="AQ619">
        <v>17.11</v>
      </c>
      <c r="AR619" s="19" t="s">
        <v>82</v>
      </c>
      <c r="AS619">
        <v>0</v>
      </c>
      <c r="AT619" s="20">
        <f>IF(t_ExtractAll[[#This Row],[Currency]]="GBP",t_ExtractAll[[#This Row],[Claimed Amount]]*$BD$2,IF(t_ExtractAll[[#This Row],[Currency]]="USD",t_ExtractAll[[#This Row],[Claimed Amount]]*$BD$3,IF(t_ExtractAll[[#This Row],[Currency]]="MXN",t_ExtractAll[[#This Row],[Claimed Amount]]*$BD$4,t_ExtractAll[[#This Row],[Claimed Amount]])))</f>
        <v>29.47</v>
      </c>
      <c r="AU619" s="20">
        <f>IF(t_ExtractAll[[#This Row],[Currency2]]="GBP",t_ExtractAll[[#This Row],[Accruals Plant]]*$BD$2,IF(t_ExtractAll[[#This Row],[Currency2]]="USD",t_ExtractAll[[#This Row],[Accruals Plant]]*$BD$3,IF(t_ExtractAll[[#This Row],[Currency2]]="MXN",t_ExtractAll[[#This Row],[Accruals Plant]]*$BD$4,t_ExtractAll[[#This Row],[Accruals Plant]])))</f>
        <v>17.11</v>
      </c>
      <c r="AV619" s="20">
        <f>IF(t_ExtractAll[[#This Row],[IMD_Currency]]="GBP",t_ExtractAll[[#This Row],[Accruals ABII]]*$BD$2,IF(t_ExtractAll[[#This Row],[IMD_Currency]]="USD",t_ExtractAll[[#This Row],[Accruals ABII]]*$BD$3,t_ExtractAll[[#This Row],[Accruals ABII]]))</f>
        <v>29.47</v>
      </c>
      <c r="AW619" s="20">
        <f>IF(t_ExtractAll[[#This Row],[Currency2]]="GBP",t_ExtractAll[[#This Row],[PlantAmountAccepted]]*$BD$2,IF(t_ExtractAll[[#This Row],[Currency2]]="USD",t_ExtractAll[[#This Row],[PlantAmountAccepted]]*$BD$3,IF(t_ExtractAll[[#This Row],[Currency2]]="MXN",t_ExtractAll[[#This Row],[PlantAmountAccepted]]*$BD$4,t_ExtractAll[[#This Row],[PlantAmountAccepted]])))</f>
        <v>17.11</v>
      </c>
      <c r="AX619" s="20">
        <f>IF(t_ExtractAll[[#This Row],[IMD_Currency]]="GBP",t_ExtractAll[[#This Row],[Amount Accepted (ABII)]]*$BD$2,IF(t_ExtractAll[[#This Row],[IMD_Currency]]="USD",t_ExtractAll[[#This Row],[Amount Accepted (ABII)]]*$BD$3,t_ExtractAll[[#This Row],[Amount Accepted (ABII)]]))</f>
        <v>29.47</v>
      </c>
      <c r="AY619" s="20">
        <f>IF((t_ExtractAll[[#This Row],[Amount Accepted ABII '[EUR']]]-t_ExtractAll[[#This Row],[Amount Accepted Plant '[EUR']]])&lt;0,0,t_ExtractAll[[#This Row],[Amount Accepted ABII '[EUR']]]-t_ExtractAll[[#This Row],[Amount Accepted Plant '[EUR']]])</f>
        <v>12.36</v>
      </c>
      <c r="AZ6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20" spans="1:52" ht="14.25" hidden="1" customHeight="1" x14ac:dyDescent="0.25">
      <c r="A620" t="s">
        <v>3367</v>
      </c>
      <c r="B620" s="16">
        <v>42563</v>
      </c>
      <c r="C620" s="16">
        <v>42656</v>
      </c>
      <c r="D620" s="16">
        <v>42566</v>
      </c>
      <c r="E620">
        <v>2016597</v>
      </c>
      <c r="F620" t="s">
        <v>64</v>
      </c>
      <c r="G620" t="s">
        <v>598</v>
      </c>
      <c r="H620" t="s">
        <v>306</v>
      </c>
      <c r="I620" t="s">
        <v>461</v>
      </c>
      <c r="J620" t="s">
        <v>118</v>
      </c>
      <c r="K620" t="s">
        <v>69</v>
      </c>
      <c r="L620" t="s">
        <v>187</v>
      </c>
      <c r="N620" t="s">
        <v>161</v>
      </c>
      <c r="O620" t="s">
        <v>354</v>
      </c>
      <c r="P620" s="3" t="s">
        <v>3370</v>
      </c>
      <c r="Q620">
        <v>8491138</v>
      </c>
      <c r="R620" t="s">
        <v>3371</v>
      </c>
      <c r="U620" t="s">
        <v>182</v>
      </c>
      <c r="V620" t="s">
        <v>145</v>
      </c>
      <c r="W620">
        <v>43477</v>
      </c>
      <c r="X620" t="s">
        <v>192</v>
      </c>
      <c r="Y620" t="s">
        <v>357</v>
      </c>
      <c r="Z620">
        <v>0.2</v>
      </c>
      <c r="AB620" t="s">
        <v>112</v>
      </c>
      <c r="AC620" t="s">
        <v>113</v>
      </c>
      <c r="AD620" t="s">
        <v>3372</v>
      </c>
      <c r="AE620" s="3"/>
      <c r="AF620" s="3"/>
      <c r="AG620">
        <v>26.74</v>
      </c>
      <c r="AH620" t="s">
        <v>82</v>
      </c>
      <c r="AI620" s="18">
        <v>19.940000000000001</v>
      </c>
      <c r="AJ620">
        <v>6.8</v>
      </c>
      <c r="AK620">
        <v>26.74</v>
      </c>
      <c r="AL620">
        <v>26.74</v>
      </c>
      <c r="AM620" s="19" t="s">
        <v>82</v>
      </c>
      <c r="AN620">
        <v>7.23</v>
      </c>
      <c r="AO620">
        <v>6.8</v>
      </c>
      <c r="AP620">
        <v>14.03</v>
      </c>
      <c r="AQ620">
        <v>14.03</v>
      </c>
      <c r="AR620" s="19" t="s">
        <v>82</v>
      </c>
      <c r="AS620">
        <v>0</v>
      </c>
      <c r="AT620" s="20">
        <f>IF(t_ExtractAll[[#This Row],[Currency]]="GBP",t_ExtractAll[[#This Row],[Claimed Amount]]*$BD$2,IF(t_ExtractAll[[#This Row],[Currency]]="USD",t_ExtractAll[[#This Row],[Claimed Amount]]*$BD$3,IF(t_ExtractAll[[#This Row],[Currency]]="MXN",t_ExtractAll[[#This Row],[Claimed Amount]]*$BD$4,t_ExtractAll[[#This Row],[Claimed Amount]])))</f>
        <v>26.74</v>
      </c>
      <c r="AU620" s="20">
        <f>IF(t_ExtractAll[[#This Row],[Currency2]]="GBP",t_ExtractAll[[#This Row],[Accruals Plant]]*$BD$2,IF(t_ExtractAll[[#This Row],[Currency2]]="USD",t_ExtractAll[[#This Row],[Accruals Plant]]*$BD$3,IF(t_ExtractAll[[#This Row],[Currency2]]="MXN",t_ExtractAll[[#This Row],[Accruals Plant]]*$BD$4,t_ExtractAll[[#This Row],[Accruals Plant]])))</f>
        <v>14.03</v>
      </c>
      <c r="AV620" s="20">
        <f>IF(t_ExtractAll[[#This Row],[IMD_Currency]]="GBP",t_ExtractAll[[#This Row],[Accruals ABII]]*$BD$2,IF(t_ExtractAll[[#This Row],[IMD_Currency]]="USD",t_ExtractAll[[#This Row],[Accruals ABII]]*$BD$3,t_ExtractAll[[#This Row],[Accruals ABII]]))</f>
        <v>26.74</v>
      </c>
      <c r="AW620" s="20">
        <f>IF(t_ExtractAll[[#This Row],[Currency2]]="GBP",t_ExtractAll[[#This Row],[PlantAmountAccepted]]*$BD$2,IF(t_ExtractAll[[#This Row],[Currency2]]="USD",t_ExtractAll[[#This Row],[PlantAmountAccepted]]*$BD$3,IF(t_ExtractAll[[#This Row],[Currency2]]="MXN",t_ExtractAll[[#This Row],[PlantAmountAccepted]]*$BD$4,t_ExtractAll[[#This Row],[PlantAmountAccepted]])))</f>
        <v>14.03</v>
      </c>
      <c r="AX620" s="20">
        <f>IF(t_ExtractAll[[#This Row],[IMD_Currency]]="GBP",t_ExtractAll[[#This Row],[Amount Accepted (ABII)]]*$BD$2,IF(t_ExtractAll[[#This Row],[IMD_Currency]]="USD",t_ExtractAll[[#This Row],[Amount Accepted (ABII)]]*$BD$3,t_ExtractAll[[#This Row],[Amount Accepted (ABII)]]))</f>
        <v>26.74</v>
      </c>
      <c r="AY620" s="20">
        <f>IF((t_ExtractAll[[#This Row],[Amount Accepted ABII '[EUR']]]-t_ExtractAll[[#This Row],[Amount Accepted Plant '[EUR']]])&lt;0,0,t_ExtractAll[[#This Row],[Amount Accepted ABII '[EUR']]]-t_ExtractAll[[#This Row],[Amount Accepted Plant '[EUR']]])</f>
        <v>12.709999999999999</v>
      </c>
      <c r="AZ6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21" spans="1:52" ht="14.25" hidden="1" customHeight="1" x14ac:dyDescent="0.25">
      <c r="A621" t="s">
        <v>3373</v>
      </c>
      <c r="B621" s="16">
        <v>42556</v>
      </c>
      <c r="C621" s="16">
        <v>42664</v>
      </c>
      <c r="D621" s="16">
        <v>42664</v>
      </c>
      <c r="E621">
        <v>2016589</v>
      </c>
      <c r="F621" t="s">
        <v>64</v>
      </c>
      <c r="G621" t="s">
        <v>415</v>
      </c>
      <c r="H621" t="s">
        <v>287</v>
      </c>
      <c r="I621" t="s">
        <v>375</v>
      </c>
      <c r="J621" t="s">
        <v>118</v>
      </c>
      <c r="K621" t="s">
        <v>69</v>
      </c>
      <c r="L621" t="s">
        <v>609</v>
      </c>
      <c r="N621" t="s">
        <v>90</v>
      </c>
      <c r="O621" t="s">
        <v>121</v>
      </c>
      <c r="Q621">
        <v>8571581</v>
      </c>
      <c r="U621" t="s">
        <v>182</v>
      </c>
      <c r="V621" t="s">
        <v>145</v>
      </c>
      <c r="W621">
        <v>48731</v>
      </c>
      <c r="X621" t="s">
        <v>3374</v>
      </c>
      <c r="Y621" t="s">
        <v>2963</v>
      </c>
      <c r="Z621">
        <v>5.7816000000000001</v>
      </c>
      <c r="AB621" t="s">
        <v>79</v>
      </c>
      <c r="AC621" t="s">
        <v>127</v>
      </c>
      <c r="AD621" s="3" t="s">
        <v>3375</v>
      </c>
      <c r="AE621" s="3"/>
      <c r="AF621" s="3"/>
      <c r="AG621">
        <v>601.52</v>
      </c>
      <c r="AH621" t="s">
        <v>82</v>
      </c>
      <c r="AI621" s="18">
        <v>601.52</v>
      </c>
      <c r="AJ621">
        <v>0</v>
      </c>
      <c r="AK621">
        <v>601.52</v>
      </c>
      <c r="AL621">
        <v>601.52</v>
      </c>
      <c r="AM621" s="19" t="s">
        <v>82</v>
      </c>
      <c r="AN621">
        <v>479.3691</v>
      </c>
      <c r="AO621">
        <v>0</v>
      </c>
      <c r="AP621">
        <v>479.3691</v>
      </c>
      <c r="AQ621">
        <v>479.3691</v>
      </c>
      <c r="AR621" s="19" t="s">
        <v>82</v>
      </c>
      <c r="AS621">
        <v>0</v>
      </c>
      <c r="AT621" s="20">
        <f>IF(t_ExtractAll[[#This Row],[Currency]]="GBP",t_ExtractAll[[#This Row],[Claimed Amount]]*$BD$2,IF(t_ExtractAll[[#This Row],[Currency]]="USD",t_ExtractAll[[#This Row],[Claimed Amount]]*$BD$3,IF(t_ExtractAll[[#This Row],[Currency]]="MXN",t_ExtractAll[[#This Row],[Claimed Amount]]*$BD$4,t_ExtractAll[[#This Row],[Claimed Amount]])))</f>
        <v>601.52</v>
      </c>
      <c r="AU621" s="20">
        <f>IF(t_ExtractAll[[#This Row],[Currency2]]="GBP",t_ExtractAll[[#This Row],[Accruals Plant]]*$BD$2,IF(t_ExtractAll[[#This Row],[Currency2]]="USD",t_ExtractAll[[#This Row],[Accruals Plant]]*$BD$3,IF(t_ExtractAll[[#This Row],[Currency2]]="MXN",t_ExtractAll[[#This Row],[Accruals Plant]]*$BD$4,t_ExtractAll[[#This Row],[Accruals Plant]])))</f>
        <v>479.3691</v>
      </c>
      <c r="AV621" s="20">
        <f>IF(t_ExtractAll[[#This Row],[IMD_Currency]]="GBP",t_ExtractAll[[#This Row],[Accruals ABII]]*$BD$2,IF(t_ExtractAll[[#This Row],[IMD_Currency]]="USD",t_ExtractAll[[#This Row],[Accruals ABII]]*$BD$3,t_ExtractAll[[#This Row],[Accruals ABII]]))</f>
        <v>601.52</v>
      </c>
      <c r="AW621" s="20">
        <f>IF(t_ExtractAll[[#This Row],[Currency2]]="GBP",t_ExtractAll[[#This Row],[PlantAmountAccepted]]*$BD$2,IF(t_ExtractAll[[#This Row],[Currency2]]="USD",t_ExtractAll[[#This Row],[PlantAmountAccepted]]*$BD$3,IF(t_ExtractAll[[#This Row],[Currency2]]="MXN",t_ExtractAll[[#This Row],[PlantAmountAccepted]]*$BD$4,t_ExtractAll[[#This Row],[PlantAmountAccepted]])))</f>
        <v>479.3691</v>
      </c>
      <c r="AX621" s="20">
        <f>IF(t_ExtractAll[[#This Row],[IMD_Currency]]="GBP",t_ExtractAll[[#This Row],[Amount Accepted (ABII)]]*$BD$2,IF(t_ExtractAll[[#This Row],[IMD_Currency]]="USD",t_ExtractAll[[#This Row],[Amount Accepted (ABII)]]*$BD$3,t_ExtractAll[[#This Row],[Amount Accepted (ABII)]]))</f>
        <v>601.52</v>
      </c>
      <c r="AY621" s="20">
        <f>IF((t_ExtractAll[[#This Row],[Amount Accepted ABII '[EUR']]]-t_ExtractAll[[#This Row],[Amount Accepted Plant '[EUR']]])&lt;0,0,t_ExtractAll[[#This Row],[Amount Accepted ABII '[EUR']]]-t_ExtractAll[[#This Row],[Amount Accepted Plant '[EUR']]])</f>
        <v>122.15089999999998</v>
      </c>
      <c r="AZ6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22" spans="1:52" ht="14.25" hidden="1" customHeight="1" x14ac:dyDescent="0.25">
      <c r="A622" t="s">
        <v>3376</v>
      </c>
      <c r="B622" s="16">
        <v>42564</v>
      </c>
      <c r="C622" s="16">
        <v>42564</v>
      </c>
      <c r="D622" s="16">
        <v>42564</v>
      </c>
      <c r="E622">
        <v>2016605</v>
      </c>
      <c r="F622" t="s">
        <v>64</v>
      </c>
      <c r="G622" t="s">
        <v>1068</v>
      </c>
      <c r="H622" t="s">
        <v>306</v>
      </c>
      <c r="I622" t="s">
        <v>313</v>
      </c>
      <c r="J622" t="s">
        <v>118</v>
      </c>
      <c r="K622" t="s">
        <v>69</v>
      </c>
      <c r="L622" t="s">
        <v>308</v>
      </c>
      <c r="N622" t="s">
        <v>90</v>
      </c>
      <c r="O622" t="s">
        <v>91</v>
      </c>
      <c r="P622" s="3" t="s">
        <v>3377</v>
      </c>
      <c r="Q622">
        <v>9024862</v>
      </c>
      <c r="R622" t="s">
        <v>3378</v>
      </c>
      <c r="S622">
        <v>30662102</v>
      </c>
      <c r="U622" t="s">
        <v>341</v>
      </c>
      <c r="V622" t="s">
        <v>313</v>
      </c>
      <c r="W622" t="s">
        <v>3379</v>
      </c>
      <c r="Y622" t="s">
        <v>3380</v>
      </c>
      <c r="Z622">
        <v>180.74</v>
      </c>
      <c r="AB622" t="s">
        <v>97</v>
      </c>
      <c r="AC622" t="s">
        <v>98</v>
      </c>
      <c r="AD622" t="s">
        <v>3381</v>
      </c>
      <c r="AE622" s="3"/>
      <c r="AF622" s="3"/>
      <c r="AG622">
        <v>12800.8</v>
      </c>
      <c r="AH622" t="s">
        <v>523</v>
      </c>
      <c r="AI622" s="18">
        <v>12800.8</v>
      </c>
      <c r="AJ622">
        <v>0</v>
      </c>
      <c r="AK622">
        <v>12800.8</v>
      </c>
      <c r="AL622">
        <v>12800.8</v>
      </c>
      <c r="AM622" s="19" t="s">
        <v>82</v>
      </c>
      <c r="AN622">
        <v>8857.15</v>
      </c>
      <c r="AO622">
        <v>0</v>
      </c>
      <c r="AP622">
        <v>8857.15</v>
      </c>
      <c r="AQ622">
        <v>8857.15</v>
      </c>
      <c r="AR622" s="19" t="s">
        <v>82</v>
      </c>
      <c r="AS622">
        <v>0</v>
      </c>
      <c r="AT622" s="20">
        <f>IF(t_ExtractAll[[#This Row],[Currency]]="GBP",t_ExtractAll[[#This Row],[Claimed Amount]]*$BD$2,IF(t_ExtractAll[[#This Row],[Currency]]="USD",t_ExtractAll[[#This Row],[Claimed Amount]]*$BD$3,IF(t_ExtractAll[[#This Row],[Currency]]="MXN",t_ExtractAll[[#This Row],[Claimed Amount]]*$BD$4,t_ExtractAll[[#This Row],[Claimed Amount]])))</f>
        <v>15153.587039999999</v>
      </c>
      <c r="AU622" s="20">
        <f>IF(t_ExtractAll[[#This Row],[Currency2]]="GBP",t_ExtractAll[[#This Row],[Accruals Plant]]*$BD$2,IF(t_ExtractAll[[#This Row],[Currency2]]="USD",t_ExtractAll[[#This Row],[Accruals Plant]]*$BD$3,IF(t_ExtractAll[[#This Row],[Currency2]]="MXN",t_ExtractAll[[#This Row],[Accruals Plant]]*$BD$4,t_ExtractAll[[#This Row],[Accruals Plant]])))</f>
        <v>8857.15</v>
      </c>
      <c r="AV622" s="20">
        <f>IF(t_ExtractAll[[#This Row],[IMD_Currency]]="GBP",t_ExtractAll[[#This Row],[Accruals ABII]]*$BD$2,IF(t_ExtractAll[[#This Row],[IMD_Currency]]="USD",t_ExtractAll[[#This Row],[Accruals ABII]]*$BD$3,t_ExtractAll[[#This Row],[Accruals ABII]]))</f>
        <v>12800.8</v>
      </c>
      <c r="AW622" s="20">
        <f>IF(t_ExtractAll[[#This Row],[Currency2]]="GBP",t_ExtractAll[[#This Row],[PlantAmountAccepted]]*$BD$2,IF(t_ExtractAll[[#This Row],[Currency2]]="USD",t_ExtractAll[[#This Row],[PlantAmountAccepted]]*$BD$3,IF(t_ExtractAll[[#This Row],[Currency2]]="MXN",t_ExtractAll[[#This Row],[PlantAmountAccepted]]*$BD$4,t_ExtractAll[[#This Row],[PlantAmountAccepted]])))</f>
        <v>8857.15</v>
      </c>
      <c r="AX622" s="20">
        <f>IF(t_ExtractAll[[#This Row],[IMD_Currency]]="GBP",t_ExtractAll[[#This Row],[Amount Accepted (ABII)]]*$BD$2,IF(t_ExtractAll[[#This Row],[IMD_Currency]]="USD",t_ExtractAll[[#This Row],[Amount Accepted (ABII)]]*$BD$3,t_ExtractAll[[#This Row],[Amount Accepted (ABII)]]))</f>
        <v>12800.8</v>
      </c>
      <c r="AY622" s="20">
        <f>IF((t_ExtractAll[[#This Row],[Amount Accepted ABII '[EUR']]]-t_ExtractAll[[#This Row],[Amount Accepted Plant '[EUR']]])&lt;0,0,t_ExtractAll[[#This Row],[Amount Accepted ABII '[EUR']]]-t_ExtractAll[[#This Row],[Amount Accepted Plant '[EUR']]])</f>
        <v>3943.6499999999996</v>
      </c>
      <c r="AZ6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623" spans="1:52" ht="14.25" hidden="1" customHeight="1" x14ac:dyDescent="0.25">
      <c r="A623" t="s">
        <v>3382</v>
      </c>
      <c r="B623" s="16">
        <v>42562</v>
      </c>
      <c r="C623" s="16">
        <v>42564</v>
      </c>
      <c r="D623" s="16">
        <v>42565</v>
      </c>
      <c r="E623">
        <v>2016606</v>
      </c>
      <c r="F623" t="s">
        <v>64</v>
      </c>
      <c r="G623" t="s">
        <v>241</v>
      </c>
      <c r="H623" t="s">
        <v>86</v>
      </c>
      <c r="I623" t="s">
        <v>242</v>
      </c>
      <c r="J623" t="s">
        <v>68</v>
      </c>
      <c r="K623" t="s">
        <v>69</v>
      </c>
      <c r="L623" t="s">
        <v>512</v>
      </c>
      <c r="N623" t="s">
        <v>161</v>
      </c>
      <c r="O623" t="s">
        <v>2797</v>
      </c>
      <c r="P623" s="3" t="s">
        <v>3383</v>
      </c>
      <c r="Q623">
        <v>8736589</v>
      </c>
      <c r="R623" t="s">
        <v>3384</v>
      </c>
      <c r="S623">
        <v>80419953</v>
      </c>
      <c r="U623" t="s">
        <v>282</v>
      </c>
      <c r="V623" t="s">
        <v>109</v>
      </c>
      <c r="W623">
        <v>21414</v>
      </c>
      <c r="X623" t="s">
        <v>3385</v>
      </c>
      <c r="Y623" t="s">
        <v>819</v>
      </c>
      <c r="Z623">
        <v>0.9</v>
      </c>
      <c r="AB623" t="s">
        <v>112</v>
      </c>
      <c r="AC623" t="s">
        <v>164</v>
      </c>
      <c r="AD623" t="s">
        <v>3386</v>
      </c>
      <c r="AE623" s="3"/>
      <c r="AF623" s="3"/>
      <c r="AG623">
        <v>44.05</v>
      </c>
      <c r="AH623" t="s">
        <v>82</v>
      </c>
      <c r="AI623" s="18">
        <v>36.69</v>
      </c>
      <c r="AJ623">
        <v>7.36</v>
      </c>
      <c r="AK623">
        <v>44.05</v>
      </c>
      <c r="AL623">
        <v>44.05</v>
      </c>
      <c r="AM623" s="19" t="s">
        <v>82</v>
      </c>
      <c r="AN623">
        <v>36.69</v>
      </c>
      <c r="AO623">
        <v>7.36</v>
      </c>
      <c r="AP623">
        <v>44.05</v>
      </c>
      <c r="AQ623">
        <v>44.05</v>
      </c>
      <c r="AR623" s="19" t="s">
        <v>82</v>
      </c>
      <c r="AS623">
        <v>0</v>
      </c>
      <c r="AT623" s="20">
        <f>IF(t_ExtractAll[[#This Row],[Currency]]="GBP",t_ExtractAll[[#This Row],[Claimed Amount]]*$BD$2,IF(t_ExtractAll[[#This Row],[Currency]]="USD",t_ExtractAll[[#This Row],[Claimed Amount]]*$BD$3,IF(t_ExtractAll[[#This Row],[Currency]]="MXN",t_ExtractAll[[#This Row],[Claimed Amount]]*$BD$4,t_ExtractAll[[#This Row],[Claimed Amount]])))</f>
        <v>44.05</v>
      </c>
      <c r="AU623" s="20">
        <f>IF(t_ExtractAll[[#This Row],[Currency2]]="GBP",t_ExtractAll[[#This Row],[Accruals Plant]]*$BD$2,IF(t_ExtractAll[[#This Row],[Currency2]]="USD",t_ExtractAll[[#This Row],[Accruals Plant]]*$BD$3,IF(t_ExtractAll[[#This Row],[Currency2]]="MXN",t_ExtractAll[[#This Row],[Accruals Plant]]*$BD$4,t_ExtractAll[[#This Row],[Accruals Plant]])))</f>
        <v>44.05</v>
      </c>
      <c r="AV623" s="20">
        <f>IF(t_ExtractAll[[#This Row],[IMD_Currency]]="GBP",t_ExtractAll[[#This Row],[Accruals ABII]]*$BD$2,IF(t_ExtractAll[[#This Row],[IMD_Currency]]="USD",t_ExtractAll[[#This Row],[Accruals ABII]]*$BD$3,t_ExtractAll[[#This Row],[Accruals ABII]]))</f>
        <v>44.05</v>
      </c>
      <c r="AW623" s="20">
        <f>IF(t_ExtractAll[[#This Row],[Currency2]]="GBP",t_ExtractAll[[#This Row],[PlantAmountAccepted]]*$BD$2,IF(t_ExtractAll[[#This Row],[Currency2]]="USD",t_ExtractAll[[#This Row],[PlantAmountAccepted]]*$BD$3,IF(t_ExtractAll[[#This Row],[Currency2]]="MXN",t_ExtractAll[[#This Row],[PlantAmountAccepted]]*$BD$4,t_ExtractAll[[#This Row],[PlantAmountAccepted]])))</f>
        <v>44.05</v>
      </c>
      <c r="AX623" s="20">
        <f>IF(t_ExtractAll[[#This Row],[IMD_Currency]]="GBP",t_ExtractAll[[#This Row],[Amount Accepted (ABII)]]*$BD$2,IF(t_ExtractAll[[#This Row],[IMD_Currency]]="USD",t_ExtractAll[[#This Row],[Amount Accepted (ABII)]]*$BD$3,t_ExtractAll[[#This Row],[Amount Accepted (ABII)]]))</f>
        <v>44.05</v>
      </c>
      <c r="AY623" s="20">
        <f>IF((t_ExtractAll[[#This Row],[Amount Accepted ABII '[EUR']]]-t_ExtractAll[[#This Row],[Amount Accepted Plant '[EUR']]])&lt;0,0,t_ExtractAll[[#This Row],[Amount Accepted ABII '[EUR']]]-t_ExtractAll[[#This Row],[Amount Accepted Plant '[EUR']]])</f>
        <v>0</v>
      </c>
      <c r="AZ6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24" spans="1:52" ht="14.25" hidden="1" customHeight="1" x14ac:dyDescent="0.25">
      <c r="A624" t="s">
        <v>3387</v>
      </c>
      <c r="B624" s="16">
        <v>42562</v>
      </c>
      <c r="C624" s="16">
        <v>42716</v>
      </c>
      <c r="D624" s="16">
        <v>42737</v>
      </c>
      <c r="E624">
        <v>2016607</v>
      </c>
      <c r="F624" t="s">
        <v>64</v>
      </c>
      <c r="G624" t="s">
        <v>3388</v>
      </c>
      <c r="H624" t="s">
        <v>86</v>
      </c>
      <c r="I624" t="s">
        <v>3389</v>
      </c>
      <c r="J624" t="s">
        <v>68</v>
      </c>
      <c r="K624" t="s">
        <v>69</v>
      </c>
      <c r="L624" t="s">
        <v>609</v>
      </c>
      <c r="M624" t="s">
        <v>2024</v>
      </c>
      <c r="N624" t="s">
        <v>90</v>
      </c>
      <c r="O624" t="s">
        <v>444</v>
      </c>
      <c r="P624" s="3" t="s">
        <v>3390</v>
      </c>
      <c r="Q624">
        <v>8466442</v>
      </c>
      <c r="R624" t="s">
        <v>3391</v>
      </c>
      <c r="S624">
        <v>80437288</v>
      </c>
      <c r="T624" t="s">
        <v>3392</v>
      </c>
      <c r="U624" t="s">
        <v>182</v>
      </c>
      <c r="V624" t="s">
        <v>145</v>
      </c>
      <c r="W624" t="s">
        <v>3393</v>
      </c>
      <c r="Y624" t="s">
        <v>3394</v>
      </c>
      <c r="Z624">
        <v>17.7</v>
      </c>
      <c r="AB624" t="s">
        <v>79</v>
      </c>
      <c r="AC624" t="s">
        <v>127</v>
      </c>
      <c r="AE624" s="3"/>
      <c r="AF624" s="3"/>
      <c r="AG624">
        <v>627</v>
      </c>
      <c r="AH624" t="s">
        <v>82</v>
      </c>
      <c r="AI624" s="18">
        <v>0</v>
      </c>
      <c r="AJ624">
        <v>627</v>
      </c>
      <c r="AK624">
        <v>627</v>
      </c>
      <c r="AL624">
        <v>627</v>
      </c>
      <c r="AM624" s="19" t="s">
        <v>82</v>
      </c>
      <c r="AN624">
        <v>0</v>
      </c>
      <c r="AO624">
        <v>627</v>
      </c>
      <c r="AP624">
        <v>627</v>
      </c>
      <c r="AQ624">
        <v>627</v>
      </c>
      <c r="AR624" s="19" t="s">
        <v>82</v>
      </c>
      <c r="AS624">
        <v>0</v>
      </c>
      <c r="AT624" s="20">
        <f>IF(t_ExtractAll[[#This Row],[Currency]]="GBP",t_ExtractAll[[#This Row],[Claimed Amount]]*$BD$2,IF(t_ExtractAll[[#This Row],[Currency]]="USD",t_ExtractAll[[#This Row],[Claimed Amount]]*$BD$3,IF(t_ExtractAll[[#This Row],[Currency]]="MXN",t_ExtractAll[[#This Row],[Claimed Amount]]*$BD$4,t_ExtractAll[[#This Row],[Claimed Amount]])))</f>
        <v>627</v>
      </c>
      <c r="AU624" s="20">
        <f>IF(t_ExtractAll[[#This Row],[Currency2]]="GBP",t_ExtractAll[[#This Row],[Accruals Plant]]*$BD$2,IF(t_ExtractAll[[#This Row],[Currency2]]="USD",t_ExtractAll[[#This Row],[Accruals Plant]]*$BD$3,IF(t_ExtractAll[[#This Row],[Currency2]]="MXN",t_ExtractAll[[#This Row],[Accruals Plant]]*$BD$4,t_ExtractAll[[#This Row],[Accruals Plant]])))</f>
        <v>627</v>
      </c>
      <c r="AV624" s="20">
        <f>IF(t_ExtractAll[[#This Row],[IMD_Currency]]="GBP",t_ExtractAll[[#This Row],[Accruals ABII]]*$BD$2,IF(t_ExtractAll[[#This Row],[IMD_Currency]]="USD",t_ExtractAll[[#This Row],[Accruals ABII]]*$BD$3,t_ExtractAll[[#This Row],[Accruals ABII]]))</f>
        <v>627</v>
      </c>
      <c r="AW624" s="20">
        <f>IF(t_ExtractAll[[#This Row],[Currency2]]="GBP",t_ExtractAll[[#This Row],[PlantAmountAccepted]]*$BD$2,IF(t_ExtractAll[[#This Row],[Currency2]]="USD",t_ExtractAll[[#This Row],[PlantAmountAccepted]]*$BD$3,IF(t_ExtractAll[[#This Row],[Currency2]]="MXN",t_ExtractAll[[#This Row],[PlantAmountAccepted]]*$BD$4,t_ExtractAll[[#This Row],[PlantAmountAccepted]])))</f>
        <v>627</v>
      </c>
      <c r="AX624" s="20">
        <f>IF(t_ExtractAll[[#This Row],[IMD_Currency]]="GBP",t_ExtractAll[[#This Row],[Amount Accepted (ABII)]]*$BD$2,IF(t_ExtractAll[[#This Row],[IMD_Currency]]="USD",t_ExtractAll[[#This Row],[Amount Accepted (ABII)]]*$BD$3,t_ExtractAll[[#This Row],[Amount Accepted (ABII)]]))</f>
        <v>627</v>
      </c>
      <c r="AY624" s="20">
        <f>IF((t_ExtractAll[[#This Row],[Amount Accepted ABII '[EUR']]]-t_ExtractAll[[#This Row],[Amount Accepted Plant '[EUR']]])&lt;0,0,t_ExtractAll[[#This Row],[Amount Accepted ABII '[EUR']]]-t_ExtractAll[[#This Row],[Amount Accepted Plant '[EUR']]])</f>
        <v>0</v>
      </c>
      <c r="AZ6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25" spans="1:52" ht="14.25" hidden="1" customHeight="1" x14ac:dyDescent="0.25">
      <c r="A625" t="s">
        <v>3395</v>
      </c>
      <c r="B625" s="16">
        <v>42564</v>
      </c>
      <c r="C625" s="16">
        <v>42565</v>
      </c>
      <c r="D625" s="16">
        <v>42565</v>
      </c>
      <c r="E625">
        <v>2016608</v>
      </c>
      <c r="F625" t="s">
        <v>64</v>
      </c>
      <c r="G625" t="s">
        <v>286</v>
      </c>
      <c r="H625" t="s">
        <v>287</v>
      </c>
      <c r="I625" t="s">
        <v>288</v>
      </c>
      <c r="J625" t="s">
        <v>118</v>
      </c>
      <c r="K625" t="s">
        <v>88</v>
      </c>
      <c r="L625" t="s">
        <v>2511</v>
      </c>
      <c r="N625" t="s">
        <v>90</v>
      </c>
      <c r="O625" t="s">
        <v>91</v>
      </c>
      <c r="P625" s="3" t="s">
        <v>3396</v>
      </c>
      <c r="Q625">
        <v>8043469</v>
      </c>
      <c r="R625" t="s">
        <v>3397</v>
      </c>
      <c r="U625" t="s">
        <v>75</v>
      </c>
      <c r="V625" t="s">
        <v>76</v>
      </c>
      <c r="W625">
        <v>51137</v>
      </c>
      <c r="Y625" t="s">
        <v>350</v>
      </c>
      <c r="Z625">
        <v>8.5199999999999998E-2</v>
      </c>
      <c r="AB625" t="s">
        <v>97</v>
      </c>
      <c r="AC625" t="s">
        <v>98</v>
      </c>
      <c r="AD625" t="s">
        <v>3398</v>
      </c>
      <c r="AE625" s="3"/>
      <c r="AF625" s="3"/>
      <c r="AG625">
        <v>14.09</v>
      </c>
      <c r="AH625" t="s">
        <v>100</v>
      </c>
      <c r="AI625" s="18">
        <v>0</v>
      </c>
      <c r="AJ625">
        <v>0</v>
      </c>
      <c r="AK625">
        <v>0</v>
      </c>
      <c r="AM625" s="19" t="s">
        <v>82</v>
      </c>
      <c r="AN625">
        <v>7.66</v>
      </c>
      <c r="AO625">
        <v>6.43</v>
      </c>
      <c r="AP625">
        <v>14.09</v>
      </c>
      <c r="AR625" s="19" t="s">
        <v>100</v>
      </c>
      <c r="AS625">
        <v>0</v>
      </c>
      <c r="AT625" s="20">
        <f>IF(t_ExtractAll[[#This Row],[Currency]]="GBP",t_ExtractAll[[#This Row],[Claimed Amount]]*$BD$2,IF(t_ExtractAll[[#This Row],[Currency]]="USD",t_ExtractAll[[#This Row],[Claimed Amount]]*$BD$3,IF(t_ExtractAll[[#This Row],[Currency]]="MXN",t_ExtractAll[[#This Row],[Claimed Amount]]*$BD$4,t_ExtractAll[[#This Row],[Claimed Amount]])))</f>
        <v>12.890941</v>
      </c>
      <c r="AU625" s="20">
        <f>IF(t_ExtractAll[[#This Row],[Currency2]]="GBP",t_ExtractAll[[#This Row],[Accruals Plant]]*$BD$2,IF(t_ExtractAll[[#This Row],[Currency2]]="USD",t_ExtractAll[[#This Row],[Accruals Plant]]*$BD$3,IF(t_ExtractAll[[#This Row],[Currency2]]="MXN",t_ExtractAll[[#This Row],[Accruals Plant]]*$BD$4,t_ExtractAll[[#This Row],[Accruals Plant]])))</f>
        <v>12.890941</v>
      </c>
      <c r="AV625" s="20">
        <f>IF(t_ExtractAll[[#This Row],[IMD_Currency]]="GBP",t_ExtractAll[[#This Row],[Accruals ABII]]*$BD$2,IF(t_ExtractAll[[#This Row],[IMD_Currency]]="USD",t_ExtractAll[[#This Row],[Accruals ABII]]*$BD$3,t_ExtractAll[[#This Row],[Accruals ABII]]))</f>
        <v>0</v>
      </c>
      <c r="AW6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25" s="20">
        <f>IF(t_ExtractAll[[#This Row],[IMD_Currency]]="GBP",t_ExtractAll[[#This Row],[Amount Accepted (ABII)]]*$BD$2,IF(t_ExtractAll[[#This Row],[IMD_Currency]]="USD",t_ExtractAll[[#This Row],[Amount Accepted (ABII)]]*$BD$3,t_ExtractAll[[#This Row],[Amount Accepted (ABII)]]))</f>
        <v>0</v>
      </c>
      <c r="AY625" s="20">
        <f>IF((t_ExtractAll[[#This Row],[Amount Accepted ABII '[EUR']]]-t_ExtractAll[[#This Row],[Amount Accepted Plant '[EUR']]])&lt;0,0,t_ExtractAll[[#This Row],[Amount Accepted ABII '[EUR']]]-t_ExtractAll[[#This Row],[Amount Accepted Plant '[EUR']]])</f>
        <v>0</v>
      </c>
      <c r="AZ6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26" spans="1:52" ht="14.25" hidden="1" customHeight="1" x14ac:dyDescent="0.25">
      <c r="A626" t="s">
        <v>3399</v>
      </c>
      <c r="B626" s="16">
        <v>42563</v>
      </c>
      <c r="C626" s="16">
        <v>42571</v>
      </c>
      <c r="D626" s="16">
        <v>42571</v>
      </c>
      <c r="E626">
        <v>2016611</v>
      </c>
      <c r="F626" t="s">
        <v>64</v>
      </c>
      <c r="G626" t="s">
        <v>241</v>
      </c>
      <c r="H626" t="s">
        <v>86</v>
      </c>
      <c r="I626" t="s">
        <v>242</v>
      </c>
      <c r="J626" t="s">
        <v>68</v>
      </c>
      <c r="K626" t="s">
        <v>69</v>
      </c>
      <c r="L626" t="s">
        <v>187</v>
      </c>
      <c r="N626" t="s">
        <v>161</v>
      </c>
      <c r="O626" t="s">
        <v>162</v>
      </c>
      <c r="P626" t="s">
        <v>3400</v>
      </c>
      <c r="Q626">
        <v>8691962</v>
      </c>
      <c r="R626" t="s">
        <v>3401</v>
      </c>
      <c r="U626" t="s">
        <v>182</v>
      </c>
      <c r="V626" t="s">
        <v>145</v>
      </c>
      <c r="W626">
        <v>3451</v>
      </c>
      <c r="X626" t="s">
        <v>1573</v>
      </c>
      <c r="Y626" t="s">
        <v>357</v>
      </c>
      <c r="Z626">
        <v>0.3</v>
      </c>
      <c r="AB626" t="s">
        <v>112</v>
      </c>
      <c r="AC626" t="s">
        <v>164</v>
      </c>
      <c r="AD626" t="s">
        <v>3402</v>
      </c>
      <c r="AE626" s="3"/>
      <c r="AF626" s="3"/>
      <c r="AG626">
        <v>14.75</v>
      </c>
      <c r="AH626" t="s">
        <v>82</v>
      </c>
      <c r="AI626" s="18"/>
      <c r="AK626"/>
      <c r="AM626" s="19" t="s">
        <v>82</v>
      </c>
      <c r="AN626">
        <v>12.14</v>
      </c>
      <c r="AO626">
        <v>2.61</v>
      </c>
      <c r="AP626">
        <v>14.75</v>
      </c>
      <c r="AQ626">
        <v>14.75</v>
      </c>
      <c r="AR626" s="19" t="s">
        <v>82</v>
      </c>
      <c r="AS626">
        <v>0</v>
      </c>
      <c r="AT626" s="20">
        <f>IF(t_ExtractAll[[#This Row],[Currency]]="GBP",t_ExtractAll[[#This Row],[Claimed Amount]]*$BD$2,IF(t_ExtractAll[[#This Row],[Currency]]="USD",t_ExtractAll[[#This Row],[Claimed Amount]]*$BD$3,IF(t_ExtractAll[[#This Row],[Currency]]="MXN",t_ExtractAll[[#This Row],[Claimed Amount]]*$BD$4,t_ExtractAll[[#This Row],[Claimed Amount]])))</f>
        <v>14.75</v>
      </c>
      <c r="AU626" s="20">
        <f>IF(t_ExtractAll[[#This Row],[Currency2]]="GBP",t_ExtractAll[[#This Row],[Accruals Plant]]*$BD$2,IF(t_ExtractAll[[#This Row],[Currency2]]="USD",t_ExtractAll[[#This Row],[Accruals Plant]]*$BD$3,IF(t_ExtractAll[[#This Row],[Currency2]]="MXN",t_ExtractAll[[#This Row],[Accruals Plant]]*$BD$4,t_ExtractAll[[#This Row],[Accruals Plant]])))</f>
        <v>14.75</v>
      </c>
      <c r="AV626" s="20">
        <f>IF(t_ExtractAll[[#This Row],[IMD_Currency]]="GBP",t_ExtractAll[[#This Row],[Accruals ABII]]*$BD$2,IF(t_ExtractAll[[#This Row],[IMD_Currency]]="USD",t_ExtractAll[[#This Row],[Accruals ABII]]*$BD$3,t_ExtractAll[[#This Row],[Accruals ABII]]))</f>
        <v>0</v>
      </c>
      <c r="AW626" s="20">
        <f>IF(t_ExtractAll[[#This Row],[Currency2]]="GBP",t_ExtractAll[[#This Row],[PlantAmountAccepted]]*$BD$2,IF(t_ExtractAll[[#This Row],[Currency2]]="USD",t_ExtractAll[[#This Row],[PlantAmountAccepted]]*$BD$3,IF(t_ExtractAll[[#This Row],[Currency2]]="MXN",t_ExtractAll[[#This Row],[PlantAmountAccepted]]*$BD$4,t_ExtractAll[[#This Row],[PlantAmountAccepted]])))</f>
        <v>14.75</v>
      </c>
      <c r="AX626" s="20">
        <f>IF(t_ExtractAll[[#This Row],[IMD_Currency]]="GBP",t_ExtractAll[[#This Row],[Amount Accepted (ABII)]]*$BD$2,IF(t_ExtractAll[[#This Row],[IMD_Currency]]="USD",t_ExtractAll[[#This Row],[Amount Accepted (ABII)]]*$BD$3,t_ExtractAll[[#This Row],[Amount Accepted (ABII)]]))</f>
        <v>0</v>
      </c>
      <c r="AY626" s="20">
        <f>IF((t_ExtractAll[[#This Row],[Amount Accepted ABII '[EUR']]]-t_ExtractAll[[#This Row],[Amount Accepted Plant '[EUR']]])&lt;0,0,t_ExtractAll[[#This Row],[Amount Accepted ABII '[EUR']]]-t_ExtractAll[[#This Row],[Amount Accepted Plant '[EUR']]])</f>
        <v>0</v>
      </c>
      <c r="AZ6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27" spans="1:52" ht="14.25" hidden="1" customHeight="1" x14ac:dyDescent="0.25">
      <c r="A627" t="s">
        <v>3403</v>
      </c>
      <c r="B627" s="16">
        <v>42565</v>
      </c>
      <c r="C627" s="16">
        <v>42640</v>
      </c>
      <c r="D627" s="16">
        <v>42640</v>
      </c>
      <c r="E627">
        <v>2016613</v>
      </c>
      <c r="F627" t="s">
        <v>64</v>
      </c>
      <c r="G627" t="s">
        <v>286</v>
      </c>
      <c r="H627" t="s">
        <v>287</v>
      </c>
      <c r="I627" t="s">
        <v>288</v>
      </c>
      <c r="J627" t="s">
        <v>118</v>
      </c>
      <c r="K627" t="s">
        <v>69</v>
      </c>
      <c r="L627" t="s">
        <v>2511</v>
      </c>
      <c r="N627" t="s">
        <v>161</v>
      </c>
      <c r="O627" t="s">
        <v>91</v>
      </c>
      <c r="P627" s="3" t="s">
        <v>3404</v>
      </c>
      <c r="Q627">
        <v>8718016</v>
      </c>
      <c r="R627" t="s">
        <v>3405</v>
      </c>
      <c r="S627">
        <v>80418572</v>
      </c>
      <c r="T627" t="s">
        <v>3406</v>
      </c>
      <c r="U627" t="s">
        <v>75</v>
      </c>
      <c r="V627" t="s">
        <v>76</v>
      </c>
      <c r="W627">
        <v>51137</v>
      </c>
      <c r="X627" t="s">
        <v>293</v>
      </c>
      <c r="Y627" t="s">
        <v>3407</v>
      </c>
      <c r="Z627">
        <v>2.4708000000000001</v>
      </c>
      <c r="AB627" t="s">
        <v>97</v>
      </c>
      <c r="AC627" t="s">
        <v>98</v>
      </c>
      <c r="AD627" t="s">
        <v>3408</v>
      </c>
      <c r="AE627" s="3"/>
      <c r="AF627" s="3"/>
      <c r="AG627">
        <v>563.03</v>
      </c>
      <c r="AH627" t="s">
        <v>100</v>
      </c>
      <c r="AI627" s="18">
        <v>272.60000000000002</v>
      </c>
      <c r="AJ627">
        <v>290.43</v>
      </c>
      <c r="AK627">
        <v>563.03</v>
      </c>
      <c r="AL627">
        <v>563.03</v>
      </c>
      <c r="AM627" s="19" t="s">
        <v>82</v>
      </c>
      <c r="AN627">
        <v>247.08</v>
      </c>
      <c r="AO627">
        <v>290.43</v>
      </c>
      <c r="AP627">
        <v>537.51</v>
      </c>
      <c r="AQ627">
        <v>537.51</v>
      </c>
      <c r="AR627" s="19" t="s">
        <v>100</v>
      </c>
      <c r="AS627">
        <v>0</v>
      </c>
      <c r="AT627" s="20">
        <f>IF(t_ExtractAll[[#This Row],[Currency]]="GBP",t_ExtractAll[[#This Row],[Claimed Amount]]*$BD$2,IF(t_ExtractAll[[#This Row],[Currency]]="USD",t_ExtractAll[[#This Row],[Claimed Amount]]*$BD$3,IF(t_ExtractAll[[#This Row],[Currency]]="MXN",t_ExtractAll[[#This Row],[Claimed Amount]]*$BD$4,t_ExtractAll[[#This Row],[Claimed Amount]])))</f>
        <v>515.11614699999996</v>
      </c>
      <c r="AU627" s="20">
        <f>IF(t_ExtractAll[[#This Row],[Currency2]]="GBP",t_ExtractAll[[#This Row],[Accruals Plant]]*$BD$2,IF(t_ExtractAll[[#This Row],[Currency2]]="USD",t_ExtractAll[[#This Row],[Accruals Plant]]*$BD$3,IF(t_ExtractAll[[#This Row],[Currency2]]="MXN",t_ExtractAll[[#This Row],[Accruals Plant]]*$BD$4,t_ExtractAll[[#This Row],[Accruals Plant]])))</f>
        <v>491.767899</v>
      </c>
      <c r="AV627" s="20">
        <f>IF(t_ExtractAll[[#This Row],[IMD_Currency]]="GBP",t_ExtractAll[[#This Row],[Accruals ABII]]*$BD$2,IF(t_ExtractAll[[#This Row],[IMD_Currency]]="USD",t_ExtractAll[[#This Row],[Accruals ABII]]*$BD$3,t_ExtractAll[[#This Row],[Accruals ABII]]))</f>
        <v>563.03</v>
      </c>
      <c r="AW627" s="20">
        <f>IF(t_ExtractAll[[#This Row],[Currency2]]="GBP",t_ExtractAll[[#This Row],[PlantAmountAccepted]]*$BD$2,IF(t_ExtractAll[[#This Row],[Currency2]]="USD",t_ExtractAll[[#This Row],[PlantAmountAccepted]]*$BD$3,IF(t_ExtractAll[[#This Row],[Currency2]]="MXN",t_ExtractAll[[#This Row],[PlantAmountAccepted]]*$BD$4,t_ExtractAll[[#This Row],[PlantAmountAccepted]])))</f>
        <v>491.767899</v>
      </c>
      <c r="AX627" s="20">
        <f>IF(t_ExtractAll[[#This Row],[IMD_Currency]]="GBP",t_ExtractAll[[#This Row],[Amount Accepted (ABII)]]*$BD$2,IF(t_ExtractAll[[#This Row],[IMD_Currency]]="USD",t_ExtractAll[[#This Row],[Amount Accepted (ABII)]]*$BD$3,t_ExtractAll[[#This Row],[Amount Accepted (ABII)]]))</f>
        <v>563.03</v>
      </c>
      <c r="AY627" s="20">
        <f>IF((t_ExtractAll[[#This Row],[Amount Accepted ABII '[EUR']]]-t_ExtractAll[[#This Row],[Amount Accepted Plant '[EUR']]])&lt;0,0,t_ExtractAll[[#This Row],[Amount Accepted ABII '[EUR']]]-t_ExtractAll[[#This Row],[Amount Accepted Plant '[EUR']]])</f>
        <v>71.262100999999973</v>
      </c>
      <c r="AZ6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28" spans="1:52" ht="14.25" hidden="1" customHeight="1" x14ac:dyDescent="0.25">
      <c r="A628" t="s">
        <v>3288</v>
      </c>
      <c r="B628" s="16">
        <v>42555</v>
      </c>
      <c r="C628" s="16">
        <v>42664</v>
      </c>
      <c r="D628" s="16">
        <v>42664</v>
      </c>
      <c r="E628">
        <v>2016586</v>
      </c>
      <c r="F628" t="s">
        <v>64</v>
      </c>
      <c r="G628" t="s">
        <v>649</v>
      </c>
      <c r="H628" t="s">
        <v>576</v>
      </c>
      <c r="I628" t="s">
        <v>650</v>
      </c>
      <c r="J628" t="s">
        <v>118</v>
      </c>
      <c r="K628" t="s">
        <v>88</v>
      </c>
      <c r="L628" t="s">
        <v>160</v>
      </c>
      <c r="N628" t="s">
        <v>161</v>
      </c>
      <c r="O628" t="s">
        <v>177</v>
      </c>
      <c r="P628" s="3" t="s">
        <v>3289</v>
      </c>
      <c r="Q628" t="s">
        <v>3290</v>
      </c>
      <c r="R628" t="s">
        <v>3291</v>
      </c>
      <c r="S628" t="s">
        <v>3292</v>
      </c>
      <c r="T628" t="s">
        <v>3409</v>
      </c>
      <c r="U628" t="s">
        <v>75</v>
      </c>
      <c r="V628" t="s">
        <v>76</v>
      </c>
      <c r="W628">
        <v>52536</v>
      </c>
      <c r="X628" t="s">
        <v>653</v>
      </c>
      <c r="Y628" t="s">
        <v>3294</v>
      </c>
      <c r="Z628">
        <v>887.95439999999996</v>
      </c>
      <c r="AB628" t="s">
        <v>112</v>
      </c>
      <c r="AC628" t="s">
        <v>185</v>
      </c>
      <c r="AE628" s="3"/>
      <c r="AF628" s="3"/>
      <c r="AG628">
        <v>31034.12</v>
      </c>
      <c r="AH628" t="s">
        <v>82</v>
      </c>
      <c r="AI628" s="18">
        <v>0</v>
      </c>
      <c r="AJ628">
        <v>0</v>
      </c>
      <c r="AK628">
        <v>0</v>
      </c>
      <c r="AM628" s="19" t="s">
        <v>82</v>
      </c>
      <c r="AN628">
        <v>0</v>
      </c>
      <c r="AO628">
        <v>15517</v>
      </c>
      <c r="AP628">
        <v>15517</v>
      </c>
      <c r="AR628" s="19" t="s">
        <v>82</v>
      </c>
      <c r="AS628">
        <v>0</v>
      </c>
      <c r="AT628" s="20">
        <f>IF(t_ExtractAll[[#This Row],[Currency]]="GBP",t_ExtractAll[[#This Row],[Claimed Amount]]*$BD$2,IF(t_ExtractAll[[#This Row],[Currency]]="USD",t_ExtractAll[[#This Row],[Claimed Amount]]*$BD$3,IF(t_ExtractAll[[#This Row],[Currency]]="MXN",t_ExtractAll[[#This Row],[Claimed Amount]]*$BD$4,t_ExtractAll[[#This Row],[Claimed Amount]])))</f>
        <v>31034.12</v>
      </c>
      <c r="AU628" s="20">
        <f>IF(t_ExtractAll[[#This Row],[Currency2]]="GBP",t_ExtractAll[[#This Row],[Accruals Plant]]*$BD$2,IF(t_ExtractAll[[#This Row],[Currency2]]="USD",t_ExtractAll[[#This Row],[Accruals Plant]]*$BD$3,IF(t_ExtractAll[[#This Row],[Currency2]]="MXN",t_ExtractAll[[#This Row],[Accruals Plant]]*$BD$4,t_ExtractAll[[#This Row],[Accruals Plant]])))</f>
        <v>15517</v>
      </c>
      <c r="AV628" s="20">
        <f>IF(t_ExtractAll[[#This Row],[IMD_Currency]]="GBP",t_ExtractAll[[#This Row],[Accruals ABII]]*$BD$2,IF(t_ExtractAll[[#This Row],[IMD_Currency]]="USD",t_ExtractAll[[#This Row],[Accruals ABII]]*$BD$3,t_ExtractAll[[#This Row],[Accruals ABII]]))</f>
        <v>0</v>
      </c>
      <c r="AW6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28" s="20">
        <f>IF(t_ExtractAll[[#This Row],[IMD_Currency]]="GBP",t_ExtractAll[[#This Row],[Amount Accepted (ABII)]]*$BD$2,IF(t_ExtractAll[[#This Row],[IMD_Currency]]="USD",t_ExtractAll[[#This Row],[Amount Accepted (ABII)]]*$BD$3,t_ExtractAll[[#This Row],[Amount Accepted (ABII)]]))</f>
        <v>0</v>
      </c>
      <c r="AY628" s="20">
        <f>IF((t_ExtractAll[[#This Row],[Amount Accepted ABII '[EUR']]]-t_ExtractAll[[#This Row],[Amount Accepted Plant '[EUR']]])&lt;0,0,t_ExtractAll[[#This Row],[Amount Accepted ABII '[EUR']]]-t_ExtractAll[[#This Row],[Amount Accepted Plant '[EUR']]])</f>
        <v>0</v>
      </c>
      <c r="AZ6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29" spans="1:52" ht="14.25" hidden="1" customHeight="1" x14ac:dyDescent="0.25">
      <c r="A629" t="s">
        <v>3387</v>
      </c>
      <c r="B629" s="16">
        <v>42562</v>
      </c>
      <c r="C629" s="16">
        <v>42716</v>
      </c>
      <c r="D629" s="16">
        <v>42737</v>
      </c>
      <c r="E629">
        <v>2016607</v>
      </c>
      <c r="F629" t="s">
        <v>64</v>
      </c>
      <c r="G629" t="s">
        <v>3388</v>
      </c>
      <c r="H629" t="s">
        <v>86</v>
      </c>
      <c r="I629" t="s">
        <v>3389</v>
      </c>
      <c r="J629" t="s">
        <v>68</v>
      </c>
      <c r="K629" t="s">
        <v>69</v>
      </c>
      <c r="L629" t="s">
        <v>139</v>
      </c>
      <c r="M629" t="s">
        <v>3410</v>
      </c>
      <c r="N629" t="s">
        <v>90</v>
      </c>
      <c r="O629" t="s">
        <v>444</v>
      </c>
      <c r="P629" s="3" t="s">
        <v>3390</v>
      </c>
      <c r="Q629">
        <v>8466442</v>
      </c>
      <c r="R629" t="s">
        <v>3391</v>
      </c>
      <c r="S629">
        <v>80437288</v>
      </c>
      <c r="U629" t="s">
        <v>333</v>
      </c>
      <c r="V629" t="s">
        <v>145</v>
      </c>
      <c r="W629">
        <v>48511</v>
      </c>
      <c r="X629" t="s">
        <v>370</v>
      </c>
      <c r="Y629" t="s">
        <v>1708</v>
      </c>
      <c r="Z629">
        <v>45.6</v>
      </c>
      <c r="AB629" t="s">
        <v>79</v>
      </c>
      <c r="AC629" t="s">
        <v>127</v>
      </c>
      <c r="AE629" s="3"/>
      <c r="AF629" s="3"/>
      <c r="AG629">
        <v>627</v>
      </c>
      <c r="AH629" t="s">
        <v>82</v>
      </c>
      <c r="AI629" s="18">
        <v>0</v>
      </c>
      <c r="AJ629">
        <v>0</v>
      </c>
      <c r="AK629">
        <v>0</v>
      </c>
      <c r="AL629">
        <v>0</v>
      </c>
      <c r="AM629" s="19" t="s">
        <v>82</v>
      </c>
      <c r="AN629">
        <v>0</v>
      </c>
      <c r="AO629">
        <v>0</v>
      </c>
      <c r="AP629">
        <v>0</v>
      </c>
      <c r="AQ629">
        <v>0</v>
      </c>
      <c r="AR629" s="19" t="s">
        <v>82</v>
      </c>
      <c r="AS629">
        <v>0</v>
      </c>
      <c r="AT629" s="20">
        <f>IF(t_ExtractAll[[#This Row],[Currency]]="GBP",t_ExtractAll[[#This Row],[Claimed Amount]]*$BD$2,IF(t_ExtractAll[[#This Row],[Currency]]="USD",t_ExtractAll[[#This Row],[Claimed Amount]]*$BD$3,IF(t_ExtractAll[[#This Row],[Currency]]="MXN",t_ExtractAll[[#This Row],[Claimed Amount]]*$BD$4,t_ExtractAll[[#This Row],[Claimed Amount]])))</f>
        <v>627</v>
      </c>
      <c r="AU629" s="20">
        <f>IF(t_ExtractAll[[#This Row],[Currency2]]="GBP",t_ExtractAll[[#This Row],[Accruals Plant]]*$BD$2,IF(t_ExtractAll[[#This Row],[Currency2]]="USD",t_ExtractAll[[#This Row],[Accruals Plant]]*$BD$3,IF(t_ExtractAll[[#This Row],[Currency2]]="MXN",t_ExtractAll[[#This Row],[Accruals Plant]]*$BD$4,t_ExtractAll[[#This Row],[Accruals Plant]])))</f>
        <v>0</v>
      </c>
      <c r="AV629" s="20">
        <f>IF(t_ExtractAll[[#This Row],[IMD_Currency]]="GBP",t_ExtractAll[[#This Row],[Accruals ABII]]*$BD$2,IF(t_ExtractAll[[#This Row],[IMD_Currency]]="USD",t_ExtractAll[[#This Row],[Accruals ABII]]*$BD$3,t_ExtractAll[[#This Row],[Accruals ABII]]))</f>
        <v>0</v>
      </c>
      <c r="AW6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29" s="20">
        <f>IF(t_ExtractAll[[#This Row],[IMD_Currency]]="GBP",t_ExtractAll[[#This Row],[Amount Accepted (ABII)]]*$BD$2,IF(t_ExtractAll[[#This Row],[IMD_Currency]]="USD",t_ExtractAll[[#This Row],[Amount Accepted (ABII)]]*$BD$3,t_ExtractAll[[#This Row],[Amount Accepted (ABII)]]))</f>
        <v>0</v>
      </c>
      <c r="AY629" s="20">
        <f>IF((t_ExtractAll[[#This Row],[Amount Accepted ABII '[EUR']]]-t_ExtractAll[[#This Row],[Amount Accepted Plant '[EUR']]])&lt;0,0,t_ExtractAll[[#This Row],[Amount Accepted ABII '[EUR']]]-t_ExtractAll[[#This Row],[Amount Accepted Plant '[EUR']]])</f>
        <v>0</v>
      </c>
      <c r="AZ6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30" spans="1:52" ht="14.25" hidden="1" customHeight="1" x14ac:dyDescent="0.25">
      <c r="A630" t="s">
        <v>3411</v>
      </c>
      <c r="B630" s="16">
        <v>42563</v>
      </c>
      <c r="C630" s="16">
        <v>42653</v>
      </c>
      <c r="D630" s="16">
        <v>42653</v>
      </c>
      <c r="E630">
        <v>2016614</v>
      </c>
      <c r="F630" t="s">
        <v>64</v>
      </c>
      <c r="G630" t="s">
        <v>85</v>
      </c>
      <c r="H630" t="s">
        <v>86</v>
      </c>
      <c r="I630" t="s">
        <v>87</v>
      </c>
      <c r="J630" t="s">
        <v>68</v>
      </c>
      <c r="K630" t="s">
        <v>69</v>
      </c>
      <c r="L630" t="s">
        <v>139</v>
      </c>
      <c r="N630" t="s">
        <v>90</v>
      </c>
      <c r="O630" t="s">
        <v>121</v>
      </c>
      <c r="P630" s="3" t="s">
        <v>3412</v>
      </c>
      <c r="Q630">
        <v>8709166</v>
      </c>
      <c r="R630" t="s">
        <v>3413</v>
      </c>
      <c r="S630">
        <v>80416702</v>
      </c>
      <c r="U630" t="s">
        <v>144</v>
      </c>
      <c r="V630" t="s">
        <v>145</v>
      </c>
      <c r="W630">
        <v>52214</v>
      </c>
      <c r="X630" t="s">
        <v>501</v>
      </c>
      <c r="Y630" t="s">
        <v>280</v>
      </c>
      <c r="Z630">
        <v>2.85</v>
      </c>
      <c r="AB630" t="s">
        <v>79</v>
      </c>
      <c r="AC630" t="s">
        <v>127</v>
      </c>
      <c r="AD630" t="s">
        <v>3414</v>
      </c>
      <c r="AE630" s="3"/>
      <c r="AF630" s="3"/>
      <c r="AG630">
        <v>208.8</v>
      </c>
      <c r="AH630" t="s">
        <v>82</v>
      </c>
      <c r="AI630" s="18">
        <v>208.8</v>
      </c>
      <c r="AJ630">
        <v>0</v>
      </c>
      <c r="AK630">
        <v>208.8</v>
      </c>
      <c r="AL630">
        <v>208.8</v>
      </c>
      <c r="AM630" s="19" t="s">
        <v>82</v>
      </c>
      <c r="AN630">
        <v>208.8</v>
      </c>
      <c r="AO630">
        <v>0</v>
      </c>
      <c r="AP630">
        <v>208.8</v>
      </c>
      <c r="AQ630">
        <v>208.8</v>
      </c>
      <c r="AR630" s="19" t="s">
        <v>82</v>
      </c>
      <c r="AS630">
        <v>0</v>
      </c>
      <c r="AT630" s="20">
        <f>IF(t_ExtractAll[[#This Row],[Currency]]="GBP",t_ExtractAll[[#This Row],[Claimed Amount]]*$BD$2,IF(t_ExtractAll[[#This Row],[Currency]]="USD",t_ExtractAll[[#This Row],[Claimed Amount]]*$BD$3,IF(t_ExtractAll[[#This Row],[Currency]]="MXN",t_ExtractAll[[#This Row],[Claimed Amount]]*$BD$4,t_ExtractAll[[#This Row],[Claimed Amount]])))</f>
        <v>208.8</v>
      </c>
      <c r="AU630" s="20">
        <f>IF(t_ExtractAll[[#This Row],[Currency2]]="GBP",t_ExtractAll[[#This Row],[Accruals Plant]]*$BD$2,IF(t_ExtractAll[[#This Row],[Currency2]]="USD",t_ExtractAll[[#This Row],[Accruals Plant]]*$BD$3,IF(t_ExtractAll[[#This Row],[Currency2]]="MXN",t_ExtractAll[[#This Row],[Accruals Plant]]*$BD$4,t_ExtractAll[[#This Row],[Accruals Plant]])))</f>
        <v>208.8</v>
      </c>
      <c r="AV630" s="20">
        <f>IF(t_ExtractAll[[#This Row],[IMD_Currency]]="GBP",t_ExtractAll[[#This Row],[Accruals ABII]]*$BD$2,IF(t_ExtractAll[[#This Row],[IMD_Currency]]="USD",t_ExtractAll[[#This Row],[Accruals ABII]]*$BD$3,t_ExtractAll[[#This Row],[Accruals ABII]]))</f>
        <v>208.8</v>
      </c>
      <c r="AW630" s="20">
        <f>IF(t_ExtractAll[[#This Row],[Currency2]]="GBP",t_ExtractAll[[#This Row],[PlantAmountAccepted]]*$BD$2,IF(t_ExtractAll[[#This Row],[Currency2]]="USD",t_ExtractAll[[#This Row],[PlantAmountAccepted]]*$BD$3,IF(t_ExtractAll[[#This Row],[Currency2]]="MXN",t_ExtractAll[[#This Row],[PlantAmountAccepted]]*$BD$4,t_ExtractAll[[#This Row],[PlantAmountAccepted]])))</f>
        <v>208.8</v>
      </c>
      <c r="AX630" s="20">
        <f>IF(t_ExtractAll[[#This Row],[IMD_Currency]]="GBP",t_ExtractAll[[#This Row],[Amount Accepted (ABII)]]*$BD$2,IF(t_ExtractAll[[#This Row],[IMD_Currency]]="USD",t_ExtractAll[[#This Row],[Amount Accepted (ABII)]]*$BD$3,t_ExtractAll[[#This Row],[Amount Accepted (ABII)]]))</f>
        <v>208.8</v>
      </c>
      <c r="AY630" s="20">
        <f>IF((t_ExtractAll[[#This Row],[Amount Accepted ABII '[EUR']]]-t_ExtractAll[[#This Row],[Amount Accepted Plant '[EUR']]])&lt;0,0,t_ExtractAll[[#This Row],[Amount Accepted ABII '[EUR']]]-t_ExtractAll[[#This Row],[Amount Accepted Plant '[EUR']]])</f>
        <v>0</v>
      </c>
      <c r="AZ6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631" spans="1:52" ht="14.25" hidden="1" customHeight="1" x14ac:dyDescent="0.25">
      <c r="A631" t="s">
        <v>3367</v>
      </c>
      <c r="B631" s="16">
        <v>42564</v>
      </c>
      <c r="C631" s="16">
        <v>42602</v>
      </c>
      <c r="D631" s="16">
        <v>42566</v>
      </c>
      <c r="E631">
        <v>2016598</v>
      </c>
      <c r="F631" t="s">
        <v>64</v>
      </c>
      <c r="G631" t="s">
        <v>598</v>
      </c>
      <c r="H631" t="s">
        <v>287</v>
      </c>
      <c r="I631" t="s">
        <v>461</v>
      </c>
      <c r="J631" t="s">
        <v>118</v>
      </c>
      <c r="K631" t="s">
        <v>69</v>
      </c>
      <c r="L631" t="s">
        <v>210</v>
      </c>
      <c r="N631" t="s">
        <v>161</v>
      </c>
      <c r="O631" t="s">
        <v>354</v>
      </c>
      <c r="P631" s="3" t="s">
        <v>3415</v>
      </c>
      <c r="Q631">
        <v>8491132</v>
      </c>
      <c r="R631" t="s">
        <v>3416</v>
      </c>
      <c r="U631" t="s">
        <v>144</v>
      </c>
      <c r="V631" t="s">
        <v>145</v>
      </c>
      <c r="W631">
        <v>18618</v>
      </c>
      <c r="X631" t="s">
        <v>246</v>
      </c>
      <c r="Y631" t="s">
        <v>1227</v>
      </c>
      <c r="Z631">
        <v>2.4</v>
      </c>
      <c r="AB631" t="s">
        <v>112</v>
      </c>
      <c r="AC631" t="s">
        <v>113</v>
      </c>
      <c r="AD631" t="s">
        <v>3417</v>
      </c>
      <c r="AE631" s="3"/>
      <c r="AF631" s="3"/>
      <c r="AG631">
        <v>293.2</v>
      </c>
      <c r="AH631" t="s">
        <v>82</v>
      </c>
      <c r="AI631" s="18">
        <v>211.84</v>
      </c>
      <c r="AJ631">
        <v>81.36</v>
      </c>
      <c r="AK631">
        <v>293.2</v>
      </c>
      <c r="AL631">
        <v>293.2</v>
      </c>
      <c r="AM631" s="19" t="s">
        <v>82</v>
      </c>
      <c r="AN631">
        <v>81.52</v>
      </c>
      <c r="AO631">
        <v>81.36</v>
      </c>
      <c r="AP631">
        <v>162.88</v>
      </c>
      <c r="AQ631">
        <v>162.88</v>
      </c>
      <c r="AR631" s="19" t="s">
        <v>82</v>
      </c>
      <c r="AS631">
        <v>0</v>
      </c>
      <c r="AT631" s="20">
        <f>IF(t_ExtractAll[[#This Row],[Currency]]="GBP",t_ExtractAll[[#This Row],[Claimed Amount]]*$BD$2,IF(t_ExtractAll[[#This Row],[Currency]]="USD",t_ExtractAll[[#This Row],[Claimed Amount]]*$BD$3,IF(t_ExtractAll[[#This Row],[Currency]]="MXN",t_ExtractAll[[#This Row],[Claimed Amount]]*$BD$4,t_ExtractAll[[#This Row],[Claimed Amount]])))</f>
        <v>293.2</v>
      </c>
      <c r="AU631" s="20">
        <f>IF(t_ExtractAll[[#This Row],[Currency2]]="GBP",t_ExtractAll[[#This Row],[Accruals Plant]]*$BD$2,IF(t_ExtractAll[[#This Row],[Currency2]]="USD",t_ExtractAll[[#This Row],[Accruals Plant]]*$BD$3,IF(t_ExtractAll[[#This Row],[Currency2]]="MXN",t_ExtractAll[[#This Row],[Accruals Plant]]*$BD$4,t_ExtractAll[[#This Row],[Accruals Plant]])))</f>
        <v>162.88</v>
      </c>
      <c r="AV631" s="20">
        <f>IF(t_ExtractAll[[#This Row],[IMD_Currency]]="GBP",t_ExtractAll[[#This Row],[Accruals ABII]]*$BD$2,IF(t_ExtractAll[[#This Row],[IMD_Currency]]="USD",t_ExtractAll[[#This Row],[Accruals ABII]]*$BD$3,t_ExtractAll[[#This Row],[Accruals ABII]]))</f>
        <v>293.2</v>
      </c>
      <c r="AW631" s="20">
        <f>IF(t_ExtractAll[[#This Row],[Currency2]]="GBP",t_ExtractAll[[#This Row],[PlantAmountAccepted]]*$BD$2,IF(t_ExtractAll[[#This Row],[Currency2]]="USD",t_ExtractAll[[#This Row],[PlantAmountAccepted]]*$BD$3,IF(t_ExtractAll[[#This Row],[Currency2]]="MXN",t_ExtractAll[[#This Row],[PlantAmountAccepted]]*$BD$4,t_ExtractAll[[#This Row],[PlantAmountAccepted]])))</f>
        <v>162.88</v>
      </c>
      <c r="AX631" s="20">
        <f>IF(t_ExtractAll[[#This Row],[IMD_Currency]]="GBP",t_ExtractAll[[#This Row],[Amount Accepted (ABII)]]*$BD$2,IF(t_ExtractAll[[#This Row],[IMD_Currency]]="USD",t_ExtractAll[[#This Row],[Amount Accepted (ABII)]]*$BD$3,t_ExtractAll[[#This Row],[Amount Accepted (ABII)]]))</f>
        <v>293.2</v>
      </c>
      <c r="AY631" s="20">
        <f>IF((t_ExtractAll[[#This Row],[Amount Accepted ABII '[EUR']]]-t_ExtractAll[[#This Row],[Amount Accepted Plant '[EUR']]])&lt;0,0,t_ExtractAll[[#This Row],[Amount Accepted ABII '[EUR']]]-t_ExtractAll[[#This Row],[Amount Accepted Plant '[EUR']]])</f>
        <v>130.32</v>
      </c>
      <c r="AZ6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632" spans="1:52" ht="14.25" hidden="1" customHeight="1" x14ac:dyDescent="0.25">
      <c r="A632" t="s">
        <v>3418</v>
      </c>
      <c r="B632" s="16">
        <v>42563</v>
      </c>
      <c r="C632" s="16">
        <v>42618</v>
      </c>
      <c r="D632" s="16">
        <v>42618</v>
      </c>
      <c r="E632">
        <v>2016603</v>
      </c>
      <c r="F632" t="s">
        <v>64</v>
      </c>
      <c r="G632" t="s">
        <v>3213</v>
      </c>
      <c r="H632" t="s">
        <v>66</v>
      </c>
      <c r="I632" t="s">
        <v>3214</v>
      </c>
      <c r="J632" t="s">
        <v>118</v>
      </c>
      <c r="K632" t="s">
        <v>88</v>
      </c>
      <c r="L632" t="s">
        <v>139</v>
      </c>
      <c r="N632" t="s">
        <v>90</v>
      </c>
      <c r="O632" t="s">
        <v>91</v>
      </c>
      <c r="P632" t="s">
        <v>3419</v>
      </c>
      <c r="Q632">
        <v>8643934</v>
      </c>
      <c r="R632" t="s">
        <v>3420</v>
      </c>
      <c r="S632">
        <v>80404988</v>
      </c>
      <c r="T632" t="s">
        <v>3421</v>
      </c>
      <c r="U632" t="s">
        <v>144</v>
      </c>
      <c r="V632" t="s">
        <v>145</v>
      </c>
      <c r="W632">
        <v>52218</v>
      </c>
      <c r="X632" t="s">
        <v>3218</v>
      </c>
      <c r="Y632" t="s">
        <v>865</v>
      </c>
      <c r="Z632">
        <v>2.9304000000000001</v>
      </c>
      <c r="AB632" t="s">
        <v>97</v>
      </c>
      <c r="AC632" t="s">
        <v>98</v>
      </c>
      <c r="AD632" t="s">
        <v>3422</v>
      </c>
      <c r="AE632" s="3"/>
      <c r="AF632" s="3"/>
      <c r="AG632">
        <v>326.70999999999998</v>
      </c>
      <c r="AH632" t="s">
        <v>82</v>
      </c>
      <c r="AI632" s="18">
        <v>326.70999999999998</v>
      </c>
      <c r="AJ632">
        <v>0</v>
      </c>
      <c r="AK632">
        <v>326.70999999999998</v>
      </c>
      <c r="AM632" s="19" t="s">
        <v>82</v>
      </c>
      <c r="AN632">
        <v>218.67</v>
      </c>
      <c r="AO632">
        <v>0</v>
      </c>
      <c r="AP632">
        <v>218.67</v>
      </c>
      <c r="AR632" s="19" t="s">
        <v>82</v>
      </c>
      <c r="AS632">
        <v>0</v>
      </c>
      <c r="AT632" s="20">
        <f>IF(t_ExtractAll[[#This Row],[Currency]]="GBP",t_ExtractAll[[#This Row],[Claimed Amount]]*$BD$2,IF(t_ExtractAll[[#This Row],[Currency]]="USD",t_ExtractAll[[#This Row],[Claimed Amount]]*$BD$3,IF(t_ExtractAll[[#This Row],[Currency]]="MXN",t_ExtractAll[[#This Row],[Claimed Amount]]*$BD$4,t_ExtractAll[[#This Row],[Claimed Amount]])))</f>
        <v>326.70999999999998</v>
      </c>
      <c r="AU632" s="20">
        <f>IF(t_ExtractAll[[#This Row],[Currency2]]="GBP",t_ExtractAll[[#This Row],[Accruals Plant]]*$BD$2,IF(t_ExtractAll[[#This Row],[Currency2]]="USD",t_ExtractAll[[#This Row],[Accruals Plant]]*$BD$3,IF(t_ExtractAll[[#This Row],[Currency2]]="MXN",t_ExtractAll[[#This Row],[Accruals Plant]]*$BD$4,t_ExtractAll[[#This Row],[Accruals Plant]])))</f>
        <v>218.67</v>
      </c>
      <c r="AV632" s="20">
        <f>IF(t_ExtractAll[[#This Row],[IMD_Currency]]="GBP",t_ExtractAll[[#This Row],[Accruals ABII]]*$BD$2,IF(t_ExtractAll[[#This Row],[IMD_Currency]]="USD",t_ExtractAll[[#This Row],[Accruals ABII]]*$BD$3,t_ExtractAll[[#This Row],[Accruals ABII]]))</f>
        <v>326.70999999999998</v>
      </c>
      <c r="AW6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32" s="20">
        <f>IF(t_ExtractAll[[#This Row],[IMD_Currency]]="GBP",t_ExtractAll[[#This Row],[Amount Accepted (ABII)]]*$BD$2,IF(t_ExtractAll[[#This Row],[IMD_Currency]]="USD",t_ExtractAll[[#This Row],[Amount Accepted (ABII)]]*$BD$3,t_ExtractAll[[#This Row],[Amount Accepted (ABII)]]))</f>
        <v>0</v>
      </c>
      <c r="AY632" s="20">
        <f>IF((t_ExtractAll[[#This Row],[Amount Accepted ABII '[EUR']]]-t_ExtractAll[[#This Row],[Amount Accepted Plant '[EUR']]])&lt;0,0,t_ExtractAll[[#This Row],[Amount Accepted ABII '[EUR']]]-t_ExtractAll[[#This Row],[Amount Accepted Plant '[EUR']]])</f>
        <v>0</v>
      </c>
      <c r="AZ6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33" spans="1:52" ht="14.25" hidden="1" customHeight="1" x14ac:dyDescent="0.25">
      <c r="A633" t="s">
        <v>3423</v>
      </c>
      <c r="B633" s="16">
        <v>42563</v>
      </c>
      <c r="C633" s="16">
        <v>42625</v>
      </c>
      <c r="D633" s="16">
        <v>42625</v>
      </c>
      <c r="E633">
        <v>2016604</v>
      </c>
      <c r="F633" t="s">
        <v>64</v>
      </c>
      <c r="G633" t="s">
        <v>3213</v>
      </c>
      <c r="H633" t="s">
        <v>66</v>
      </c>
      <c r="I633" t="s">
        <v>3214</v>
      </c>
      <c r="J633" t="s">
        <v>118</v>
      </c>
      <c r="K633" t="s">
        <v>88</v>
      </c>
      <c r="L633" t="s">
        <v>139</v>
      </c>
      <c r="N633" t="s">
        <v>90</v>
      </c>
      <c r="O633" t="s">
        <v>121</v>
      </c>
      <c r="P633" t="s">
        <v>3424</v>
      </c>
      <c r="Q633">
        <v>8744732</v>
      </c>
      <c r="R633">
        <v>4520116025</v>
      </c>
      <c r="S633">
        <v>80424317</v>
      </c>
      <c r="T633" t="s">
        <v>3425</v>
      </c>
      <c r="U633" t="s">
        <v>144</v>
      </c>
      <c r="V633" t="s">
        <v>145</v>
      </c>
      <c r="W633">
        <v>52218</v>
      </c>
      <c r="X633" t="s">
        <v>3218</v>
      </c>
      <c r="Y633" t="s">
        <v>3426</v>
      </c>
      <c r="Z633">
        <v>7.4447999999999999</v>
      </c>
      <c r="AB633" t="s">
        <v>79</v>
      </c>
      <c r="AC633" t="s">
        <v>127</v>
      </c>
      <c r="AE633" s="3"/>
      <c r="AF633" s="3"/>
      <c r="AG633">
        <v>830.02</v>
      </c>
      <c r="AH633" t="s">
        <v>82</v>
      </c>
      <c r="AI633" s="18">
        <v>830.02</v>
      </c>
      <c r="AJ633">
        <v>0</v>
      </c>
      <c r="AK633">
        <v>830.02</v>
      </c>
      <c r="AM633" s="19" t="s">
        <v>82</v>
      </c>
      <c r="AN633">
        <v>555.54</v>
      </c>
      <c r="AO633">
        <v>0</v>
      </c>
      <c r="AP633">
        <v>555.54</v>
      </c>
      <c r="AR633" s="19" t="s">
        <v>82</v>
      </c>
      <c r="AS633">
        <v>0</v>
      </c>
      <c r="AT633" s="20">
        <f>IF(t_ExtractAll[[#This Row],[Currency]]="GBP",t_ExtractAll[[#This Row],[Claimed Amount]]*$BD$2,IF(t_ExtractAll[[#This Row],[Currency]]="USD",t_ExtractAll[[#This Row],[Claimed Amount]]*$BD$3,IF(t_ExtractAll[[#This Row],[Currency]]="MXN",t_ExtractAll[[#This Row],[Claimed Amount]]*$BD$4,t_ExtractAll[[#This Row],[Claimed Amount]])))</f>
        <v>830.02</v>
      </c>
      <c r="AU633" s="20">
        <f>IF(t_ExtractAll[[#This Row],[Currency2]]="GBP",t_ExtractAll[[#This Row],[Accruals Plant]]*$BD$2,IF(t_ExtractAll[[#This Row],[Currency2]]="USD",t_ExtractAll[[#This Row],[Accruals Plant]]*$BD$3,IF(t_ExtractAll[[#This Row],[Currency2]]="MXN",t_ExtractAll[[#This Row],[Accruals Plant]]*$BD$4,t_ExtractAll[[#This Row],[Accruals Plant]])))</f>
        <v>555.54</v>
      </c>
      <c r="AV633" s="20">
        <f>IF(t_ExtractAll[[#This Row],[IMD_Currency]]="GBP",t_ExtractAll[[#This Row],[Accruals ABII]]*$BD$2,IF(t_ExtractAll[[#This Row],[IMD_Currency]]="USD",t_ExtractAll[[#This Row],[Accruals ABII]]*$BD$3,t_ExtractAll[[#This Row],[Accruals ABII]]))</f>
        <v>830.02</v>
      </c>
      <c r="AW6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33" s="20">
        <f>IF(t_ExtractAll[[#This Row],[IMD_Currency]]="GBP",t_ExtractAll[[#This Row],[Amount Accepted (ABII)]]*$BD$2,IF(t_ExtractAll[[#This Row],[IMD_Currency]]="USD",t_ExtractAll[[#This Row],[Amount Accepted (ABII)]]*$BD$3,t_ExtractAll[[#This Row],[Amount Accepted (ABII)]]))</f>
        <v>0</v>
      </c>
      <c r="AY633" s="20">
        <f>IF((t_ExtractAll[[#This Row],[Amount Accepted ABII '[EUR']]]-t_ExtractAll[[#This Row],[Amount Accepted Plant '[EUR']]])&lt;0,0,t_ExtractAll[[#This Row],[Amount Accepted ABII '[EUR']]]-t_ExtractAll[[#This Row],[Amount Accepted Plant '[EUR']]])</f>
        <v>0</v>
      </c>
      <c r="AZ6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34" spans="1:52" ht="14.25" hidden="1" customHeight="1" x14ac:dyDescent="0.25">
      <c r="A634" t="s">
        <v>3427</v>
      </c>
      <c r="B634" s="16">
        <v>42569</v>
      </c>
      <c r="C634" s="16">
        <v>42571</v>
      </c>
      <c r="D634" s="16">
        <v>42571</v>
      </c>
      <c r="E634">
        <v>2016612</v>
      </c>
      <c r="F634" t="s">
        <v>64</v>
      </c>
      <c r="G634" t="s">
        <v>174</v>
      </c>
      <c r="I634" t="s">
        <v>175</v>
      </c>
      <c r="J634" t="s">
        <v>68</v>
      </c>
      <c r="K634" t="s">
        <v>69</v>
      </c>
      <c r="L634" t="s">
        <v>210</v>
      </c>
      <c r="N634" t="s">
        <v>161</v>
      </c>
      <c r="O634" t="s">
        <v>162</v>
      </c>
      <c r="P634" t="s">
        <v>3428</v>
      </c>
      <c r="Q634" t="s">
        <v>3429</v>
      </c>
      <c r="R634" t="s">
        <v>3430</v>
      </c>
      <c r="S634">
        <v>80405209</v>
      </c>
      <c r="T634" t="s">
        <v>3431</v>
      </c>
      <c r="U634" t="s">
        <v>182</v>
      </c>
      <c r="V634" t="s">
        <v>145</v>
      </c>
      <c r="W634">
        <v>50383</v>
      </c>
      <c r="X634" t="s">
        <v>1146</v>
      </c>
      <c r="Y634" t="s">
        <v>1031</v>
      </c>
      <c r="Z634">
        <v>1.2150000000000001</v>
      </c>
      <c r="AB634" t="s">
        <v>112</v>
      </c>
      <c r="AC634" t="s">
        <v>164</v>
      </c>
      <c r="AE634" s="3"/>
      <c r="AF634" s="3"/>
      <c r="AG634">
        <v>181.98</v>
      </c>
      <c r="AH634" t="s">
        <v>82</v>
      </c>
      <c r="AI634" s="18">
        <v>181.98</v>
      </c>
      <c r="AJ634">
        <v>0</v>
      </c>
      <c r="AK634">
        <v>181.98</v>
      </c>
      <c r="AL634">
        <v>181.98</v>
      </c>
      <c r="AM634" s="19" t="s">
        <v>82</v>
      </c>
      <c r="AN634">
        <v>181.98</v>
      </c>
      <c r="AO634">
        <v>0</v>
      </c>
      <c r="AP634">
        <v>181.98</v>
      </c>
      <c r="AQ634">
        <v>181.98</v>
      </c>
      <c r="AR634" s="19" t="s">
        <v>82</v>
      </c>
      <c r="AS634">
        <v>0</v>
      </c>
      <c r="AT634" s="20">
        <f>IF(t_ExtractAll[[#This Row],[Currency]]="GBP",t_ExtractAll[[#This Row],[Claimed Amount]]*$BD$2,IF(t_ExtractAll[[#This Row],[Currency]]="USD",t_ExtractAll[[#This Row],[Claimed Amount]]*$BD$3,IF(t_ExtractAll[[#This Row],[Currency]]="MXN",t_ExtractAll[[#This Row],[Claimed Amount]]*$BD$4,t_ExtractAll[[#This Row],[Claimed Amount]])))</f>
        <v>181.98</v>
      </c>
      <c r="AU634" s="20">
        <f>IF(t_ExtractAll[[#This Row],[Currency2]]="GBP",t_ExtractAll[[#This Row],[Accruals Plant]]*$BD$2,IF(t_ExtractAll[[#This Row],[Currency2]]="USD",t_ExtractAll[[#This Row],[Accruals Plant]]*$BD$3,IF(t_ExtractAll[[#This Row],[Currency2]]="MXN",t_ExtractAll[[#This Row],[Accruals Plant]]*$BD$4,t_ExtractAll[[#This Row],[Accruals Plant]])))</f>
        <v>181.98</v>
      </c>
      <c r="AV634" s="20">
        <f>IF(t_ExtractAll[[#This Row],[IMD_Currency]]="GBP",t_ExtractAll[[#This Row],[Accruals ABII]]*$BD$2,IF(t_ExtractAll[[#This Row],[IMD_Currency]]="USD",t_ExtractAll[[#This Row],[Accruals ABII]]*$BD$3,t_ExtractAll[[#This Row],[Accruals ABII]]))</f>
        <v>181.98</v>
      </c>
      <c r="AW634" s="20">
        <f>IF(t_ExtractAll[[#This Row],[Currency2]]="GBP",t_ExtractAll[[#This Row],[PlantAmountAccepted]]*$BD$2,IF(t_ExtractAll[[#This Row],[Currency2]]="USD",t_ExtractAll[[#This Row],[PlantAmountAccepted]]*$BD$3,IF(t_ExtractAll[[#This Row],[Currency2]]="MXN",t_ExtractAll[[#This Row],[PlantAmountAccepted]]*$BD$4,t_ExtractAll[[#This Row],[PlantAmountAccepted]])))</f>
        <v>181.98</v>
      </c>
      <c r="AX634" s="20">
        <f>IF(t_ExtractAll[[#This Row],[IMD_Currency]]="GBP",t_ExtractAll[[#This Row],[Amount Accepted (ABII)]]*$BD$2,IF(t_ExtractAll[[#This Row],[IMD_Currency]]="USD",t_ExtractAll[[#This Row],[Amount Accepted (ABII)]]*$BD$3,t_ExtractAll[[#This Row],[Amount Accepted (ABII)]]))</f>
        <v>181.98</v>
      </c>
      <c r="AY634" s="20">
        <f>IF((t_ExtractAll[[#This Row],[Amount Accepted ABII '[EUR']]]-t_ExtractAll[[#This Row],[Amount Accepted Plant '[EUR']]])&lt;0,0,t_ExtractAll[[#This Row],[Amount Accepted ABII '[EUR']]]-t_ExtractAll[[#This Row],[Amount Accepted Plant '[EUR']]])</f>
        <v>0</v>
      </c>
      <c r="AZ6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35" spans="1:52" ht="14.25" hidden="1" customHeight="1" x14ac:dyDescent="0.25">
      <c r="A635" t="s">
        <v>3432</v>
      </c>
      <c r="B635" s="16">
        <v>42563</v>
      </c>
      <c r="C635" s="16">
        <v>42653</v>
      </c>
      <c r="D635" s="16">
        <v>42653</v>
      </c>
      <c r="E635">
        <v>2016615</v>
      </c>
      <c r="F635" t="s">
        <v>64</v>
      </c>
      <c r="G635" t="s">
        <v>85</v>
      </c>
      <c r="I635" t="s">
        <v>87</v>
      </c>
      <c r="J635" t="s">
        <v>68</v>
      </c>
      <c r="K635" t="s">
        <v>69</v>
      </c>
      <c r="L635" t="s">
        <v>139</v>
      </c>
      <c r="N635" t="s">
        <v>90</v>
      </c>
      <c r="O635" t="s">
        <v>121</v>
      </c>
      <c r="P635" s="3" t="s">
        <v>3433</v>
      </c>
      <c r="Q635">
        <v>8709170</v>
      </c>
      <c r="R635" t="s">
        <v>3434</v>
      </c>
      <c r="S635">
        <v>80416706</v>
      </c>
      <c r="T635" t="s">
        <v>3435</v>
      </c>
      <c r="U635" t="s">
        <v>144</v>
      </c>
      <c r="V635" t="s">
        <v>145</v>
      </c>
      <c r="W635">
        <v>52214</v>
      </c>
      <c r="X635" t="s">
        <v>501</v>
      </c>
      <c r="Y635" t="s">
        <v>1605</v>
      </c>
      <c r="Z635">
        <v>6.65</v>
      </c>
      <c r="AB635" t="s">
        <v>79</v>
      </c>
      <c r="AC635" t="s">
        <v>127</v>
      </c>
      <c r="AE635" s="3"/>
      <c r="AF635" s="3"/>
      <c r="AG635">
        <v>487.2</v>
      </c>
      <c r="AH635" t="s">
        <v>82</v>
      </c>
      <c r="AI635" s="18">
        <v>487.2</v>
      </c>
      <c r="AJ635">
        <v>0</v>
      </c>
      <c r="AK635">
        <v>487.2</v>
      </c>
      <c r="AL635">
        <v>487.2</v>
      </c>
      <c r="AM635" s="19" t="s">
        <v>82</v>
      </c>
      <c r="AN635">
        <v>487.2</v>
      </c>
      <c r="AO635">
        <v>0</v>
      </c>
      <c r="AP635">
        <v>487.2</v>
      </c>
      <c r="AQ635">
        <v>487.2</v>
      </c>
      <c r="AR635" s="19" t="s">
        <v>82</v>
      </c>
      <c r="AS635">
        <v>0</v>
      </c>
      <c r="AT635" s="20">
        <f>IF(t_ExtractAll[[#This Row],[Currency]]="GBP",t_ExtractAll[[#This Row],[Claimed Amount]]*$BD$2,IF(t_ExtractAll[[#This Row],[Currency]]="USD",t_ExtractAll[[#This Row],[Claimed Amount]]*$BD$3,IF(t_ExtractAll[[#This Row],[Currency]]="MXN",t_ExtractAll[[#This Row],[Claimed Amount]]*$BD$4,t_ExtractAll[[#This Row],[Claimed Amount]])))</f>
        <v>487.2</v>
      </c>
      <c r="AU635" s="20">
        <f>IF(t_ExtractAll[[#This Row],[Currency2]]="GBP",t_ExtractAll[[#This Row],[Accruals Plant]]*$BD$2,IF(t_ExtractAll[[#This Row],[Currency2]]="USD",t_ExtractAll[[#This Row],[Accruals Plant]]*$BD$3,IF(t_ExtractAll[[#This Row],[Currency2]]="MXN",t_ExtractAll[[#This Row],[Accruals Plant]]*$BD$4,t_ExtractAll[[#This Row],[Accruals Plant]])))</f>
        <v>487.2</v>
      </c>
      <c r="AV635" s="20">
        <f>IF(t_ExtractAll[[#This Row],[IMD_Currency]]="GBP",t_ExtractAll[[#This Row],[Accruals ABII]]*$BD$2,IF(t_ExtractAll[[#This Row],[IMD_Currency]]="USD",t_ExtractAll[[#This Row],[Accruals ABII]]*$BD$3,t_ExtractAll[[#This Row],[Accruals ABII]]))</f>
        <v>487.2</v>
      </c>
      <c r="AW635" s="20">
        <f>IF(t_ExtractAll[[#This Row],[Currency2]]="GBP",t_ExtractAll[[#This Row],[PlantAmountAccepted]]*$BD$2,IF(t_ExtractAll[[#This Row],[Currency2]]="USD",t_ExtractAll[[#This Row],[PlantAmountAccepted]]*$BD$3,IF(t_ExtractAll[[#This Row],[Currency2]]="MXN",t_ExtractAll[[#This Row],[PlantAmountAccepted]]*$BD$4,t_ExtractAll[[#This Row],[PlantAmountAccepted]])))</f>
        <v>487.2</v>
      </c>
      <c r="AX635" s="20">
        <f>IF(t_ExtractAll[[#This Row],[IMD_Currency]]="GBP",t_ExtractAll[[#This Row],[Amount Accepted (ABII)]]*$BD$2,IF(t_ExtractAll[[#This Row],[IMD_Currency]]="USD",t_ExtractAll[[#This Row],[Amount Accepted (ABII)]]*$BD$3,t_ExtractAll[[#This Row],[Amount Accepted (ABII)]]))</f>
        <v>487.2</v>
      </c>
      <c r="AY635" s="20">
        <f>IF((t_ExtractAll[[#This Row],[Amount Accepted ABII '[EUR']]]-t_ExtractAll[[#This Row],[Amount Accepted Plant '[EUR']]])&lt;0,0,t_ExtractAll[[#This Row],[Amount Accepted ABII '[EUR']]]-t_ExtractAll[[#This Row],[Amount Accepted Plant '[EUR']]])</f>
        <v>0</v>
      </c>
      <c r="AZ6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36" spans="1:52" ht="14.25" hidden="1" customHeight="1" x14ac:dyDescent="0.25">
      <c r="A636" t="s">
        <v>3436</v>
      </c>
      <c r="B636" s="16">
        <v>42565</v>
      </c>
      <c r="C636" s="16">
        <v>42606</v>
      </c>
      <c r="D636" s="16">
        <v>42606</v>
      </c>
      <c r="E636">
        <v>2016619</v>
      </c>
      <c r="F636" t="s">
        <v>64</v>
      </c>
      <c r="G636" t="s">
        <v>396</v>
      </c>
      <c r="H636" t="s">
        <v>1695</v>
      </c>
      <c r="I636" t="s">
        <v>117</v>
      </c>
      <c r="J636" t="s">
        <v>68</v>
      </c>
      <c r="K636" t="s">
        <v>69</v>
      </c>
      <c r="L636" t="s">
        <v>210</v>
      </c>
      <c r="N636" t="s">
        <v>161</v>
      </c>
      <c r="O636" t="s">
        <v>162</v>
      </c>
      <c r="P636" t="s">
        <v>3437</v>
      </c>
      <c r="Q636" t="s">
        <v>3438</v>
      </c>
      <c r="R636" t="s">
        <v>3439</v>
      </c>
      <c r="S636">
        <v>80404374</v>
      </c>
      <c r="T636" t="s">
        <v>3440</v>
      </c>
      <c r="U636" t="s">
        <v>144</v>
      </c>
      <c r="V636" t="s">
        <v>145</v>
      </c>
      <c r="W636">
        <v>47523</v>
      </c>
      <c r="X636" t="s">
        <v>1697</v>
      </c>
      <c r="Y636" t="s">
        <v>3441</v>
      </c>
      <c r="Z636">
        <v>1.95</v>
      </c>
      <c r="AB636" t="s">
        <v>112</v>
      </c>
      <c r="AC636" t="s">
        <v>164</v>
      </c>
      <c r="AD636" t="s">
        <v>3442</v>
      </c>
      <c r="AE636" s="3"/>
      <c r="AF636" s="3"/>
      <c r="AG636">
        <v>201.64599999999999</v>
      </c>
      <c r="AH636" t="s">
        <v>82</v>
      </c>
      <c r="AI636" s="18">
        <v>201.64599999999999</v>
      </c>
      <c r="AJ636">
        <v>0</v>
      </c>
      <c r="AK636">
        <v>201.64599999999999</v>
      </c>
      <c r="AL636">
        <v>201.64599999999999</v>
      </c>
      <c r="AM636" s="19" t="s">
        <v>82</v>
      </c>
      <c r="AN636">
        <v>201.64599999999999</v>
      </c>
      <c r="AO636">
        <v>0</v>
      </c>
      <c r="AP636">
        <v>201.64599999999999</v>
      </c>
      <c r="AQ636">
        <v>201.64599999999999</v>
      </c>
      <c r="AR636" s="19" t="s">
        <v>82</v>
      </c>
      <c r="AS636">
        <v>0</v>
      </c>
      <c r="AT636" s="20">
        <f>IF(t_ExtractAll[[#This Row],[Currency]]="GBP",t_ExtractAll[[#This Row],[Claimed Amount]]*$BD$2,IF(t_ExtractAll[[#This Row],[Currency]]="USD",t_ExtractAll[[#This Row],[Claimed Amount]]*$BD$3,IF(t_ExtractAll[[#This Row],[Currency]]="MXN",t_ExtractAll[[#This Row],[Claimed Amount]]*$BD$4,t_ExtractAll[[#This Row],[Claimed Amount]])))</f>
        <v>201.64599999999999</v>
      </c>
      <c r="AU636" s="20">
        <f>IF(t_ExtractAll[[#This Row],[Currency2]]="GBP",t_ExtractAll[[#This Row],[Accruals Plant]]*$BD$2,IF(t_ExtractAll[[#This Row],[Currency2]]="USD",t_ExtractAll[[#This Row],[Accruals Plant]]*$BD$3,IF(t_ExtractAll[[#This Row],[Currency2]]="MXN",t_ExtractAll[[#This Row],[Accruals Plant]]*$BD$4,t_ExtractAll[[#This Row],[Accruals Plant]])))</f>
        <v>201.64599999999999</v>
      </c>
      <c r="AV636" s="20">
        <f>IF(t_ExtractAll[[#This Row],[IMD_Currency]]="GBP",t_ExtractAll[[#This Row],[Accruals ABII]]*$BD$2,IF(t_ExtractAll[[#This Row],[IMD_Currency]]="USD",t_ExtractAll[[#This Row],[Accruals ABII]]*$BD$3,t_ExtractAll[[#This Row],[Accruals ABII]]))</f>
        <v>201.64599999999999</v>
      </c>
      <c r="AW636" s="20">
        <f>IF(t_ExtractAll[[#This Row],[Currency2]]="GBP",t_ExtractAll[[#This Row],[PlantAmountAccepted]]*$BD$2,IF(t_ExtractAll[[#This Row],[Currency2]]="USD",t_ExtractAll[[#This Row],[PlantAmountAccepted]]*$BD$3,IF(t_ExtractAll[[#This Row],[Currency2]]="MXN",t_ExtractAll[[#This Row],[PlantAmountAccepted]]*$BD$4,t_ExtractAll[[#This Row],[PlantAmountAccepted]])))</f>
        <v>201.64599999999999</v>
      </c>
      <c r="AX636" s="20">
        <f>IF(t_ExtractAll[[#This Row],[IMD_Currency]]="GBP",t_ExtractAll[[#This Row],[Amount Accepted (ABII)]]*$BD$2,IF(t_ExtractAll[[#This Row],[IMD_Currency]]="USD",t_ExtractAll[[#This Row],[Amount Accepted (ABII)]]*$BD$3,t_ExtractAll[[#This Row],[Amount Accepted (ABII)]]))</f>
        <v>201.64599999999999</v>
      </c>
      <c r="AY636" s="20">
        <f>IF((t_ExtractAll[[#This Row],[Amount Accepted ABII '[EUR']]]-t_ExtractAll[[#This Row],[Amount Accepted Plant '[EUR']]])&lt;0,0,t_ExtractAll[[#This Row],[Amount Accepted ABII '[EUR']]]-t_ExtractAll[[#This Row],[Amount Accepted Plant '[EUR']]])</f>
        <v>0</v>
      </c>
      <c r="AZ6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637" spans="1:52" ht="14.25" hidden="1" customHeight="1" x14ac:dyDescent="0.25">
      <c r="A637" t="s">
        <v>3443</v>
      </c>
      <c r="B637" s="16">
        <v>42563</v>
      </c>
      <c r="C637" s="16">
        <v>42566</v>
      </c>
      <c r="D637" s="16">
        <v>42566</v>
      </c>
      <c r="E637">
        <v>2016520</v>
      </c>
      <c r="F637" t="s">
        <v>64</v>
      </c>
      <c r="G637" t="s">
        <v>3444</v>
      </c>
      <c r="H637" t="s">
        <v>306</v>
      </c>
      <c r="I637" t="s">
        <v>313</v>
      </c>
      <c r="J637" t="s">
        <v>118</v>
      </c>
      <c r="K637" t="s">
        <v>88</v>
      </c>
      <c r="L637" t="s">
        <v>308</v>
      </c>
      <c r="N637" t="s">
        <v>90</v>
      </c>
      <c r="O637" t="s">
        <v>162</v>
      </c>
      <c r="Q637">
        <v>8719902</v>
      </c>
      <c r="R637">
        <v>7943</v>
      </c>
      <c r="U637" t="s">
        <v>312</v>
      </c>
      <c r="V637" t="s">
        <v>313</v>
      </c>
      <c r="W637">
        <v>47757</v>
      </c>
      <c r="X637" t="s">
        <v>314</v>
      </c>
      <c r="Y637" t="s">
        <v>350</v>
      </c>
      <c r="Z637">
        <v>0.12</v>
      </c>
      <c r="AB637" t="s">
        <v>112</v>
      </c>
      <c r="AC637" t="s">
        <v>164</v>
      </c>
      <c r="AD637" s="3" t="s">
        <v>3445</v>
      </c>
      <c r="AE637" s="3"/>
      <c r="AF637" s="3"/>
      <c r="AG637">
        <v>16.329999999999998</v>
      </c>
      <c r="AH637" t="s">
        <v>82</v>
      </c>
      <c r="AI637" s="18">
        <v>16.329999999999998</v>
      </c>
      <c r="AJ637">
        <v>0</v>
      </c>
      <c r="AK637">
        <v>16.329999999999998</v>
      </c>
      <c r="AM637" s="19" t="s">
        <v>82</v>
      </c>
      <c r="AN637">
        <v>5.22</v>
      </c>
      <c r="AO637">
        <v>0</v>
      </c>
      <c r="AP637">
        <v>5.22</v>
      </c>
      <c r="AR637" s="19" t="s">
        <v>523</v>
      </c>
      <c r="AS637">
        <v>0</v>
      </c>
      <c r="AT637" s="20">
        <f>IF(t_ExtractAll[[#This Row],[Currency]]="GBP",t_ExtractAll[[#This Row],[Claimed Amount]]*$BD$2,IF(t_ExtractAll[[#This Row],[Currency]]="USD",t_ExtractAll[[#This Row],[Claimed Amount]]*$BD$3,IF(t_ExtractAll[[#This Row],[Currency]]="MXN",t_ExtractAll[[#This Row],[Claimed Amount]]*$BD$4,t_ExtractAll[[#This Row],[Claimed Amount]])))</f>
        <v>16.329999999999998</v>
      </c>
      <c r="AU637" s="20">
        <f>IF(t_ExtractAll[[#This Row],[Currency2]]="GBP",t_ExtractAll[[#This Row],[Accruals Plant]]*$BD$2,IF(t_ExtractAll[[#This Row],[Currency2]]="USD",t_ExtractAll[[#This Row],[Accruals Plant]]*$BD$3,IF(t_ExtractAll[[#This Row],[Currency2]]="MXN",t_ExtractAll[[#This Row],[Accruals Plant]]*$BD$4,t_ExtractAll[[#This Row],[Accruals Plant]])))</f>
        <v>6.1794359999999999</v>
      </c>
      <c r="AV637" s="20">
        <f>IF(t_ExtractAll[[#This Row],[IMD_Currency]]="GBP",t_ExtractAll[[#This Row],[Accruals ABII]]*$BD$2,IF(t_ExtractAll[[#This Row],[IMD_Currency]]="USD",t_ExtractAll[[#This Row],[Accruals ABII]]*$BD$3,t_ExtractAll[[#This Row],[Accruals ABII]]))</f>
        <v>16.329999999999998</v>
      </c>
      <c r="AW6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37" s="20">
        <f>IF(t_ExtractAll[[#This Row],[IMD_Currency]]="GBP",t_ExtractAll[[#This Row],[Amount Accepted (ABII)]]*$BD$2,IF(t_ExtractAll[[#This Row],[IMD_Currency]]="USD",t_ExtractAll[[#This Row],[Amount Accepted (ABII)]]*$BD$3,t_ExtractAll[[#This Row],[Amount Accepted (ABII)]]))</f>
        <v>0</v>
      </c>
      <c r="AY637" s="20">
        <f>IF((t_ExtractAll[[#This Row],[Amount Accepted ABII '[EUR']]]-t_ExtractAll[[#This Row],[Amount Accepted Plant '[EUR']]])&lt;0,0,t_ExtractAll[[#This Row],[Amount Accepted ABII '[EUR']]]-t_ExtractAll[[#This Row],[Amount Accepted Plant '[EUR']]])</f>
        <v>0</v>
      </c>
      <c r="AZ6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38" spans="1:52" ht="14.25" hidden="1" customHeight="1" x14ac:dyDescent="0.25">
      <c r="A638" t="s">
        <v>3089</v>
      </c>
      <c r="B638" s="16">
        <v>42564</v>
      </c>
      <c r="C638" s="16">
        <v>42565</v>
      </c>
      <c r="D638" s="16">
        <v>42565</v>
      </c>
      <c r="E638">
        <v>2016609</v>
      </c>
      <c r="F638" t="s">
        <v>64</v>
      </c>
      <c r="G638" t="s">
        <v>1318</v>
      </c>
      <c r="H638" t="s">
        <v>287</v>
      </c>
      <c r="I638" t="s">
        <v>1319</v>
      </c>
      <c r="J638" t="s">
        <v>118</v>
      </c>
      <c r="K638" t="s">
        <v>69</v>
      </c>
      <c r="L638" t="s">
        <v>70</v>
      </c>
      <c r="N638" t="s">
        <v>71</v>
      </c>
      <c r="O638" t="s">
        <v>72</v>
      </c>
      <c r="P638" t="s">
        <v>3446</v>
      </c>
      <c r="Q638">
        <v>8676786</v>
      </c>
      <c r="R638" t="s">
        <v>3447</v>
      </c>
      <c r="U638" t="s">
        <v>182</v>
      </c>
      <c r="V638" t="s">
        <v>145</v>
      </c>
      <c r="W638" t="s">
        <v>3448</v>
      </c>
      <c r="Z638">
        <v>147.93</v>
      </c>
      <c r="AB638" t="s">
        <v>79</v>
      </c>
      <c r="AC638" t="s">
        <v>80</v>
      </c>
      <c r="AE638" s="3"/>
      <c r="AF638" s="3"/>
      <c r="AG638">
        <v>0</v>
      </c>
      <c r="AH638" t="s">
        <v>82</v>
      </c>
      <c r="AI638" s="18">
        <v>0</v>
      </c>
      <c r="AJ638">
        <v>0</v>
      </c>
      <c r="AK638">
        <v>0</v>
      </c>
      <c r="AL638">
        <v>0</v>
      </c>
      <c r="AM638" s="19" t="s">
        <v>82</v>
      </c>
      <c r="AN638">
        <v>0</v>
      </c>
      <c r="AO638">
        <v>0</v>
      </c>
      <c r="AP638">
        <v>0</v>
      </c>
      <c r="AQ638">
        <v>0</v>
      </c>
      <c r="AR638" s="19" t="s">
        <v>82</v>
      </c>
      <c r="AS638">
        <v>0</v>
      </c>
      <c r="AT638" s="20">
        <f>IF(t_ExtractAll[[#This Row],[Currency]]="GBP",t_ExtractAll[[#This Row],[Claimed Amount]]*$BD$2,IF(t_ExtractAll[[#This Row],[Currency]]="USD",t_ExtractAll[[#This Row],[Claimed Amount]]*$BD$3,IF(t_ExtractAll[[#This Row],[Currency]]="MXN",t_ExtractAll[[#This Row],[Claimed Amount]]*$BD$4,t_ExtractAll[[#This Row],[Claimed Amount]])))</f>
        <v>0</v>
      </c>
      <c r="AU638" s="20">
        <f>IF(t_ExtractAll[[#This Row],[Currency2]]="GBP",t_ExtractAll[[#This Row],[Accruals Plant]]*$BD$2,IF(t_ExtractAll[[#This Row],[Currency2]]="USD",t_ExtractAll[[#This Row],[Accruals Plant]]*$BD$3,IF(t_ExtractAll[[#This Row],[Currency2]]="MXN",t_ExtractAll[[#This Row],[Accruals Plant]]*$BD$4,t_ExtractAll[[#This Row],[Accruals Plant]])))</f>
        <v>0</v>
      </c>
      <c r="AV638" s="20">
        <f>IF(t_ExtractAll[[#This Row],[IMD_Currency]]="GBP",t_ExtractAll[[#This Row],[Accruals ABII]]*$BD$2,IF(t_ExtractAll[[#This Row],[IMD_Currency]]="USD",t_ExtractAll[[#This Row],[Accruals ABII]]*$BD$3,t_ExtractAll[[#This Row],[Accruals ABII]]))</f>
        <v>0</v>
      </c>
      <c r="AW6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38" s="20">
        <f>IF(t_ExtractAll[[#This Row],[IMD_Currency]]="GBP",t_ExtractAll[[#This Row],[Amount Accepted (ABII)]]*$BD$2,IF(t_ExtractAll[[#This Row],[IMD_Currency]]="USD",t_ExtractAll[[#This Row],[Amount Accepted (ABII)]]*$BD$3,t_ExtractAll[[#This Row],[Amount Accepted (ABII)]]))</f>
        <v>0</v>
      </c>
      <c r="AY638" s="20">
        <f>IF((t_ExtractAll[[#This Row],[Amount Accepted ABII '[EUR']]]-t_ExtractAll[[#This Row],[Amount Accepted Plant '[EUR']]])&lt;0,0,t_ExtractAll[[#This Row],[Amount Accepted ABII '[EUR']]]-t_ExtractAll[[#This Row],[Amount Accepted Plant '[EUR']]])</f>
        <v>0</v>
      </c>
      <c r="AZ6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39" spans="1:52" ht="14.25" hidden="1" customHeight="1" x14ac:dyDescent="0.25">
      <c r="A639" t="s">
        <v>3449</v>
      </c>
      <c r="B639" s="16">
        <v>42563</v>
      </c>
      <c r="C639" s="16">
        <v>42576</v>
      </c>
      <c r="D639" s="16">
        <v>42585</v>
      </c>
      <c r="E639">
        <v>2016621</v>
      </c>
      <c r="F639" t="s">
        <v>64</v>
      </c>
      <c r="G639" t="s">
        <v>973</v>
      </c>
      <c r="H639" t="s">
        <v>3450</v>
      </c>
      <c r="I639" t="s">
        <v>307</v>
      </c>
      <c r="J639" t="s">
        <v>118</v>
      </c>
      <c r="K639" t="s">
        <v>69</v>
      </c>
      <c r="L639" t="s">
        <v>308</v>
      </c>
      <c r="N639" t="s">
        <v>90</v>
      </c>
      <c r="O639" t="s">
        <v>131</v>
      </c>
      <c r="Q639">
        <v>8870282</v>
      </c>
      <c r="R639">
        <v>16201760</v>
      </c>
      <c r="U639" t="s">
        <v>341</v>
      </c>
      <c r="V639" t="s">
        <v>313</v>
      </c>
      <c r="W639">
        <v>33274</v>
      </c>
      <c r="X639" t="s">
        <v>3451</v>
      </c>
      <c r="Y639" t="s">
        <v>1748</v>
      </c>
      <c r="Z639">
        <v>0.12</v>
      </c>
      <c r="AB639" t="s">
        <v>97</v>
      </c>
      <c r="AC639" t="s">
        <v>98</v>
      </c>
      <c r="AD639" t="s">
        <v>3452</v>
      </c>
      <c r="AE639" s="3"/>
      <c r="AF639" s="3"/>
      <c r="AG639">
        <v>9.3000000000000007</v>
      </c>
      <c r="AH639" t="s">
        <v>82</v>
      </c>
      <c r="AI639" s="18">
        <v>9.3000000000000007</v>
      </c>
      <c r="AJ639">
        <v>0</v>
      </c>
      <c r="AK639">
        <v>9.3000000000000007</v>
      </c>
      <c r="AL639">
        <v>9.3000000000000007</v>
      </c>
      <c r="AM639" s="19" t="s">
        <v>82</v>
      </c>
      <c r="AN639">
        <v>3.91</v>
      </c>
      <c r="AO639">
        <v>0</v>
      </c>
      <c r="AP639">
        <v>3.91</v>
      </c>
      <c r="AQ639">
        <v>3.91</v>
      </c>
      <c r="AR639" s="19" t="s">
        <v>523</v>
      </c>
      <c r="AS639">
        <v>0</v>
      </c>
      <c r="AT639" s="20">
        <f>IF(t_ExtractAll[[#This Row],[Currency]]="GBP",t_ExtractAll[[#This Row],[Claimed Amount]]*$BD$2,IF(t_ExtractAll[[#This Row],[Currency]]="USD",t_ExtractAll[[#This Row],[Claimed Amount]]*$BD$3,IF(t_ExtractAll[[#This Row],[Currency]]="MXN",t_ExtractAll[[#This Row],[Claimed Amount]]*$BD$4,t_ExtractAll[[#This Row],[Claimed Amount]])))</f>
        <v>9.3000000000000007</v>
      </c>
      <c r="AU639" s="20">
        <f>IF(t_ExtractAll[[#This Row],[Currency2]]="GBP",t_ExtractAll[[#This Row],[Accruals Plant]]*$BD$2,IF(t_ExtractAll[[#This Row],[Currency2]]="USD",t_ExtractAll[[#This Row],[Accruals Plant]]*$BD$3,IF(t_ExtractAll[[#This Row],[Currency2]]="MXN",t_ExtractAll[[#This Row],[Accruals Plant]]*$BD$4,t_ExtractAll[[#This Row],[Accruals Plant]])))</f>
        <v>4.6286579999999997</v>
      </c>
      <c r="AV639" s="20">
        <f>IF(t_ExtractAll[[#This Row],[IMD_Currency]]="GBP",t_ExtractAll[[#This Row],[Accruals ABII]]*$BD$2,IF(t_ExtractAll[[#This Row],[IMD_Currency]]="USD",t_ExtractAll[[#This Row],[Accruals ABII]]*$BD$3,t_ExtractAll[[#This Row],[Accruals ABII]]))</f>
        <v>9.3000000000000007</v>
      </c>
      <c r="AW639" s="20">
        <f>IF(t_ExtractAll[[#This Row],[Currency2]]="GBP",t_ExtractAll[[#This Row],[PlantAmountAccepted]]*$BD$2,IF(t_ExtractAll[[#This Row],[Currency2]]="USD",t_ExtractAll[[#This Row],[PlantAmountAccepted]]*$BD$3,IF(t_ExtractAll[[#This Row],[Currency2]]="MXN",t_ExtractAll[[#This Row],[PlantAmountAccepted]]*$BD$4,t_ExtractAll[[#This Row],[PlantAmountAccepted]])))</f>
        <v>4.6286579999999997</v>
      </c>
      <c r="AX639" s="20">
        <f>IF(t_ExtractAll[[#This Row],[IMD_Currency]]="GBP",t_ExtractAll[[#This Row],[Amount Accepted (ABII)]]*$BD$2,IF(t_ExtractAll[[#This Row],[IMD_Currency]]="USD",t_ExtractAll[[#This Row],[Amount Accepted (ABII)]]*$BD$3,t_ExtractAll[[#This Row],[Amount Accepted (ABII)]]))</f>
        <v>9.3000000000000007</v>
      </c>
      <c r="AY639" s="20">
        <f>IF((t_ExtractAll[[#This Row],[Amount Accepted ABII '[EUR']]]-t_ExtractAll[[#This Row],[Amount Accepted Plant '[EUR']]])&lt;0,0,t_ExtractAll[[#This Row],[Amount Accepted ABII '[EUR']]]-t_ExtractAll[[#This Row],[Amount Accepted Plant '[EUR']]])</f>
        <v>4.671342000000001</v>
      </c>
      <c r="AZ6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40" spans="1:52" ht="14.25" hidden="1" customHeight="1" x14ac:dyDescent="0.25">
      <c r="A640" t="s">
        <v>3453</v>
      </c>
      <c r="B640" s="16">
        <v>42565</v>
      </c>
      <c r="C640" s="16">
        <v>42605</v>
      </c>
      <c r="D640" s="16">
        <v>42674</v>
      </c>
      <c r="E640">
        <v>2016622</v>
      </c>
      <c r="F640" t="s">
        <v>64</v>
      </c>
      <c r="G640" t="s">
        <v>1068</v>
      </c>
      <c r="H640" t="s">
        <v>306</v>
      </c>
      <c r="I640" t="s">
        <v>313</v>
      </c>
      <c r="J640" t="s">
        <v>118</v>
      </c>
      <c r="K640" t="s">
        <v>69</v>
      </c>
      <c r="L640" t="s">
        <v>518</v>
      </c>
      <c r="N640" t="s">
        <v>161</v>
      </c>
      <c r="O640" t="s">
        <v>162</v>
      </c>
      <c r="P640" t="s">
        <v>3454</v>
      </c>
      <c r="Q640">
        <v>7982675</v>
      </c>
      <c r="R640" t="s">
        <v>3455</v>
      </c>
      <c r="U640" t="s">
        <v>341</v>
      </c>
      <c r="V640" t="s">
        <v>313</v>
      </c>
      <c r="W640">
        <v>30603</v>
      </c>
      <c r="X640" t="s">
        <v>1290</v>
      </c>
      <c r="Y640" t="s">
        <v>3456</v>
      </c>
      <c r="Z640">
        <v>6.4943999999999997</v>
      </c>
      <c r="AB640" t="s">
        <v>112</v>
      </c>
      <c r="AC640" t="s">
        <v>164</v>
      </c>
      <c r="AD640" s="3" t="s">
        <v>3457</v>
      </c>
      <c r="AE640" s="3"/>
      <c r="AF640" s="3"/>
      <c r="AG640">
        <v>747.02</v>
      </c>
      <c r="AH640" t="s">
        <v>523</v>
      </c>
      <c r="AI640" s="18">
        <v>747.02</v>
      </c>
      <c r="AJ640">
        <v>0</v>
      </c>
      <c r="AK640">
        <v>747.02</v>
      </c>
      <c r="AL640">
        <v>747.02</v>
      </c>
      <c r="AM640" s="19" t="s">
        <v>82</v>
      </c>
      <c r="AN640">
        <v>505.94</v>
      </c>
      <c r="AO640">
        <v>0</v>
      </c>
      <c r="AP640">
        <v>505.94</v>
      </c>
      <c r="AQ640">
        <v>505.94</v>
      </c>
      <c r="AR640" s="19" t="s">
        <v>523</v>
      </c>
      <c r="AS640">
        <v>0</v>
      </c>
      <c r="AT640" s="20">
        <f>IF(t_ExtractAll[[#This Row],[Currency]]="GBP",t_ExtractAll[[#This Row],[Claimed Amount]]*$BD$2,IF(t_ExtractAll[[#This Row],[Currency]]="USD",t_ExtractAll[[#This Row],[Claimed Amount]]*$BD$3,IF(t_ExtractAll[[#This Row],[Currency]]="MXN",t_ExtractAll[[#This Row],[Claimed Amount]]*$BD$4,t_ExtractAll[[#This Row],[Claimed Amount]])))</f>
        <v>884.32227599999999</v>
      </c>
      <c r="AU640" s="20">
        <f>IF(t_ExtractAll[[#This Row],[Currency2]]="GBP",t_ExtractAll[[#This Row],[Accruals Plant]]*$BD$2,IF(t_ExtractAll[[#This Row],[Currency2]]="USD",t_ExtractAll[[#This Row],[Accruals Plant]]*$BD$3,IF(t_ExtractAll[[#This Row],[Currency2]]="MXN",t_ExtractAll[[#This Row],[Accruals Plant]]*$BD$4,t_ExtractAll[[#This Row],[Accruals Plant]])))</f>
        <v>598.93177200000002</v>
      </c>
      <c r="AV640" s="20">
        <f>IF(t_ExtractAll[[#This Row],[IMD_Currency]]="GBP",t_ExtractAll[[#This Row],[Accruals ABII]]*$BD$2,IF(t_ExtractAll[[#This Row],[IMD_Currency]]="USD",t_ExtractAll[[#This Row],[Accruals ABII]]*$BD$3,t_ExtractAll[[#This Row],[Accruals ABII]]))</f>
        <v>747.02</v>
      </c>
      <c r="AW640" s="20">
        <f>IF(t_ExtractAll[[#This Row],[Currency2]]="GBP",t_ExtractAll[[#This Row],[PlantAmountAccepted]]*$BD$2,IF(t_ExtractAll[[#This Row],[Currency2]]="USD",t_ExtractAll[[#This Row],[PlantAmountAccepted]]*$BD$3,IF(t_ExtractAll[[#This Row],[Currency2]]="MXN",t_ExtractAll[[#This Row],[PlantAmountAccepted]]*$BD$4,t_ExtractAll[[#This Row],[PlantAmountAccepted]])))</f>
        <v>598.93177200000002</v>
      </c>
      <c r="AX640" s="20">
        <f>IF(t_ExtractAll[[#This Row],[IMD_Currency]]="GBP",t_ExtractAll[[#This Row],[Amount Accepted (ABII)]]*$BD$2,IF(t_ExtractAll[[#This Row],[IMD_Currency]]="USD",t_ExtractAll[[#This Row],[Amount Accepted (ABII)]]*$BD$3,t_ExtractAll[[#This Row],[Amount Accepted (ABII)]]))</f>
        <v>747.02</v>
      </c>
      <c r="AY640" s="20">
        <f>IF((t_ExtractAll[[#This Row],[Amount Accepted ABII '[EUR']]]-t_ExtractAll[[#This Row],[Amount Accepted Plant '[EUR']]])&lt;0,0,t_ExtractAll[[#This Row],[Amount Accepted ABII '[EUR']]]-t_ExtractAll[[#This Row],[Amount Accepted Plant '[EUR']]])</f>
        <v>148.08822799999996</v>
      </c>
      <c r="AZ6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41" spans="1:52" ht="14.25" hidden="1" customHeight="1" x14ac:dyDescent="0.25">
      <c r="A641" t="s">
        <v>3093</v>
      </c>
      <c r="B641" s="16">
        <v>42564</v>
      </c>
      <c r="C641" s="16">
        <v>42633</v>
      </c>
      <c r="D641" s="16">
        <v>42635</v>
      </c>
      <c r="E641">
        <v>2016610</v>
      </c>
      <c r="F641" t="s">
        <v>64</v>
      </c>
      <c r="G641" t="s">
        <v>1318</v>
      </c>
      <c r="H641" t="s">
        <v>287</v>
      </c>
      <c r="I641" t="s">
        <v>1319</v>
      </c>
      <c r="J641" t="s">
        <v>118</v>
      </c>
      <c r="K641" t="s">
        <v>69</v>
      </c>
      <c r="L641" t="s">
        <v>2666</v>
      </c>
      <c r="N641" t="s">
        <v>90</v>
      </c>
      <c r="O641" t="s">
        <v>91</v>
      </c>
      <c r="P641" t="s">
        <v>3458</v>
      </c>
      <c r="Q641">
        <v>8547606</v>
      </c>
      <c r="R641" t="s">
        <v>3459</v>
      </c>
      <c r="U641" t="s">
        <v>182</v>
      </c>
      <c r="V641" t="s">
        <v>145</v>
      </c>
      <c r="W641">
        <v>48428</v>
      </c>
      <c r="X641" t="s">
        <v>1515</v>
      </c>
      <c r="Y641" t="s">
        <v>3460</v>
      </c>
      <c r="Z641">
        <v>18.532800000000002</v>
      </c>
      <c r="AB641" t="s">
        <v>97</v>
      </c>
      <c r="AC641" t="s">
        <v>98</v>
      </c>
      <c r="AD641" t="s">
        <v>3461</v>
      </c>
      <c r="AE641" s="3"/>
      <c r="AF641" s="3"/>
      <c r="AG641">
        <v>3985.02</v>
      </c>
      <c r="AH641" t="s">
        <v>82</v>
      </c>
      <c r="AI641" s="18">
        <v>2861.82</v>
      </c>
      <c r="AJ641">
        <v>1123.2</v>
      </c>
      <c r="AK641">
        <v>3985.02</v>
      </c>
      <c r="AL641">
        <v>3985.02</v>
      </c>
      <c r="AM641" s="19" t="s">
        <v>82</v>
      </c>
      <c r="AN641">
        <v>1776.06</v>
      </c>
      <c r="AO641">
        <v>1123.2</v>
      </c>
      <c r="AP641">
        <v>2899.26</v>
      </c>
      <c r="AQ641">
        <v>2899.26</v>
      </c>
      <c r="AR641" s="19" t="s">
        <v>82</v>
      </c>
      <c r="AS641">
        <v>0</v>
      </c>
      <c r="AT641" s="20">
        <f>IF(t_ExtractAll[[#This Row],[Currency]]="GBP",t_ExtractAll[[#This Row],[Claimed Amount]]*$BD$2,IF(t_ExtractAll[[#This Row],[Currency]]="USD",t_ExtractAll[[#This Row],[Claimed Amount]]*$BD$3,IF(t_ExtractAll[[#This Row],[Currency]]="MXN",t_ExtractAll[[#This Row],[Claimed Amount]]*$BD$4,t_ExtractAll[[#This Row],[Claimed Amount]])))</f>
        <v>3985.02</v>
      </c>
      <c r="AU641" s="20">
        <f>IF(t_ExtractAll[[#This Row],[Currency2]]="GBP",t_ExtractAll[[#This Row],[Accruals Plant]]*$BD$2,IF(t_ExtractAll[[#This Row],[Currency2]]="USD",t_ExtractAll[[#This Row],[Accruals Plant]]*$BD$3,IF(t_ExtractAll[[#This Row],[Currency2]]="MXN",t_ExtractAll[[#This Row],[Accruals Plant]]*$BD$4,t_ExtractAll[[#This Row],[Accruals Plant]])))</f>
        <v>2899.26</v>
      </c>
      <c r="AV641" s="20">
        <f>IF(t_ExtractAll[[#This Row],[IMD_Currency]]="GBP",t_ExtractAll[[#This Row],[Accruals ABII]]*$BD$2,IF(t_ExtractAll[[#This Row],[IMD_Currency]]="USD",t_ExtractAll[[#This Row],[Accruals ABII]]*$BD$3,t_ExtractAll[[#This Row],[Accruals ABII]]))</f>
        <v>3985.02</v>
      </c>
      <c r="AW641" s="20">
        <f>IF(t_ExtractAll[[#This Row],[Currency2]]="GBP",t_ExtractAll[[#This Row],[PlantAmountAccepted]]*$BD$2,IF(t_ExtractAll[[#This Row],[Currency2]]="USD",t_ExtractAll[[#This Row],[PlantAmountAccepted]]*$BD$3,IF(t_ExtractAll[[#This Row],[Currency2]]="MXN",t_ExtractAll[[#This Row],[PlantAmountAccepted]]*$BD$4,t_ExtractAll[[#This Row],[PlantAmountAccepted]])))</f>
        <v>2899.26</v>
      </c>
      <c r="AX641" s="20">
        <f>IF(t_ExtractAll[[#This Row],[IMD_Currency]]="GBP",t_ExtractAll[[#This Row],[Amount Accepted (ABII)]]*$BD$2,IF(t_ExtractAll[[#This Row],[IMD_Currency]]="USD",t_ExtractAll[[#This Row],[Amount Accepted (ABII)]]*$BD$3,t_ExtractAll[[#This Row],[Amount Accepted (ABII)]]))</f>
        <v>3985.02</v>
      </c>
      <c r="AY641" s="20">
        <f>IF((t_ExtractAll[[#This Row],[Amount Accepted ABII '[EUR']]]-t_ExtractAll[[#This Row],[Amount Accepted Plant '[EUR']]])&lt;0,0,t_ExtractAll[[#This Row],[Amount Accepted ABII '[EUR']]]-t_ExtractAll[[#This Row],[Amount Accepted Plant '[EUR']]])</f>
        <v>1085.7599999999998</v>
      </c>
      <c r="AZ6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642" spans="1:52" ht="14.25" hidden="1" customHeight="1" x14ac:dyDescent="0.25">
      <c r="A642" t="s">
        <v>3462</v>
      </c>
      <c r="B642" s="16">
        <v>42565</v>
      </c>
      <c r="C642" s="16">
        <v>42655</v>
      </c>
      <c r="D642" s="16">
        <v>42655</v>
      </c>
      <c r="E642">
        <v>2016616</v>
      </c>
      <c r="F642" t="s">
        <v>64</v>
      </c>
      <c r="G642" t="s">
        <v>1312</v>
      </c>
      <c r="H642" t="s">
        <v>306</v>
      </c>
      <c r="I642" t="s">
        <v>109</v>
      </c>
      <c r="J642" t="s">
        <v>118</v>
      </c>
      <c r="K642" t="s">
        <v>88</v>
      </c>
      <c r="L642" t="s">
        <v>103</v>
      </c>
      <c r="N642" t="s">
        <v>90</v>
      </c>
      <c r="O642" t="s">
        <v>91</v>
      </c>
      <c r="P642" t="s">
        <v>3463</v>
      </c>
      <c r="Q642">
        <v>9054135</v>
      </c>
      <c r="R642">
        <v>4500297834</v>
      </c>
      <c r="S642">
        <v>80447124</v>
      </c>
      <c r="U642" t="s">
        <v>108</v>
      </c>
      <c r="V642" t="s">
        <v>109</v>
      </c>
      <c r="W642">
        <v>34101</v>
      </c>
      <c r="X642" t="s">
        <v>206</v>
      </c>
      <c r="Y642" t="s">
        <v>412</v>
      </c>
      <c r="Z642">
        <v>0.15840000000000001</v>
      </c>
      <c r="AB642" t="s">
        <v>97</v>
      </c>
      <c r="AC642" t="s">
        <v>98</v>
      </c>
      <c r="AE642" s="3"/>
      <c r="AF642" s="3"/>
      <c r="AG642">
        <v>33.42</v>
      </c>
      <c r="AH642" t="s">
        <v>82</v>
      </c>
      <c r="AI642" s="18">
        <v>33.42</v>
      </c>
      <c r="AJ642">
        <v>0</v>
      </c>
      <c r="AK642">
        <v>33.42</v>
      </c>
      <c r="AM642" s="19" t="s">
        <v>82</v>
      </c>
      <c r="AN642">
        <v>0</v>
      </c>
      <c r="AO642">
        <v>0</v>
      </c>
      <c r="AP642">
        <v>0</v>
      </c>
      <c r="AR642" s="19" t="s">
        <v>82</v>
      </c>
      <c r="AS642">
        <v>0</v>
      </c>
      <c r="AT642" s="20">
        <f>IF(t_ExtractAll[[#This Row],[Currency]]="GBP",t_ExtractAll[[#This Row],[Claimed Amount]]*$BD$2,IF(t_ExtractAll[[#This Row],[Currency]]="USD",t_ExtractAll[[#This Row],[Claimed Amount]]*$BD$3,IF(t_ExtractAll[[#This Row],[Currency]]="MXN",t_ExtractAll[[#This Row],[Claimed Amount]]*$BD$4,t_ExtractAll[[#This Row],[Claimed Amount]])))</f>
        <v>33.42</v>
      </c>
      <c r="AU642" s="20">
        <f>IF(t_ExtractAll[[#This Row],[Currency2]]="GBP",t_ExtractAll[[#This Row],[Accruals Plant]]*$BD$2,IF(t_ExtractAll[[#This Row],[Currency2]]="USD",t_ExtractAll[[#This Row],[Accruals Plant]]*$BD$3,IF(t_ExtractAll[[#This Row],[Currency2]]="MXN",t_ExtractAll[[#This Row],[Accruals Plant]]*$BD$4,t_ExtractAll[[#This Row],[Accruals Plant]])))</f>
        <v>0</v>
      </c>
      <c r="AV642" s="20">
        <f>IF(t_ExtractAll[[#This Row],[IMD_Currency]]="GBP",t_ExtractAll[[#This Row],[Accruals ABII]]*$BD$2,IF(t_ExtractAll[[#This Row],[IMD_Currency]]="USD",t_ExtractAll[[#This Row],[Accruals ABII]]*$BD$3,t_ExtractAll[[#This Row],[Accruals ABII]]))</f>
        <v>33.42</v>
      </c>
      <c r="AW6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2" s="20">
        <f>IF(t_ExtractAll[[#This Row],[IMD_Currency]]="GBP",t_ExtractAll[[#This Row],[Amount Accepted (ABII)]]*$BD$2,IF(t_ExtractAll[[#This Row],[IMD_Currency]]="USD",t_ExtractAll[[#This Row],[Amount Accepted (ABII)]]*$BD$3,t_ExtractAll[[#This Row],[Amount Accepted (ABII)]]))</f>
        <v>0</v>
      </c>
      <c r="AY642" s="20">
        <f>IF((t_ExtractAll[[#This Row],[Amount Accepted ABII '[EUR']]]-t_ExtractAll[[#This Row],[Amount Accepted Plant '[EUR']]])&lt;0,0,t_ExtractAll[[#This Row],[Amount Accepted ABII '[EUR']]]-t_ExtractAll[[#This Row],[Amount Accepted Plant '[EUR']]])</f>
        <v>0</v>
      </c>
      <c r="AZ6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43" spans="1:52" ht="14.25" hidden="1" customHeight="1" x14ac:dyDescent="0.25">
      <c r="A643" t="s">
        <v>3464</v>
      </c>
      <c r="B643" s="16">
        <v>42565</v>
      </c>
      <c r="C643" s="16">
        <v>42608</v>
      </c>
      <c r="D643" s="16">
        <v>42608</v>
      </c>
      <c r="E643">
        <v>2016617</v>
      </c>
      <c r="F643" t="s">
        <v>64</v>
      </c>
      <c r="G643" t="s">
        <v>1312</v>
      </c>
      <c r="H643" t="s">
        <v>306</v>
      </c>
      <c r="I643" t="s">
        <v>109</v>
      </c>
      <c r="J643" t="s">
        <v>118</v>
      </c>
      <c r="K643" t="s">
        <v>88</v>
      </c>
      <c r="L643" t="s">
        <v>103</v>
      </c>
      <c r="N643" t="s">
        <v>90</v>
      </c>
      <c r="O643" t="s">
        <v>91</v>
      </c>
      <c r="P643" t="s">
        <v>3465</v>
      </c>
      <c r="Q643">
        <v>9066776</v>
      </c>
      <c r="R643" t="s">
        <v>3466</v>
      </c>
      <c r="U643" t="s">
        <v>108</v>
      </c>
      <c r="V643" t="s">
        <v>109</v>
      </c>
      <c r="W643">
        <v>34101</v>
      </c>
      <c r="X643" t="s">
        <v>206</v>
      </c>
      <c r="Y643" t="s">
        <v>1648</v>
      </c>
      <c r="Z643">
        <v>1.5840000000000001</v>
      </c>
      <c r="AB643" t="s">
        <v>97</v>
      </c>
      <c r="AC643" t="s">
        <v>98</v>
      </c>
      <c r="AE643" s="3"/>
      <c r="AF643" s="3"/>
      <c r="AG643">
        <v>172</v>
      </c>
      <c r="AH643" t="s">
        <v>82</v>
      </c>
      <c r="AI643" s="18">
        <v>172</v>
      </c>
      <c r="AJ643">
        <v>0</v>
      </c>
      <c r="AK643">
        <v>172</v>
      </c>
      <c r="AM643" s="19" t="s">
        <v>82</v>
      </c>
      <c r="AN643">
        <v>89.2</v>
      </c>
      <c r="AO643">
        <v>0</v>
      </c>
      <c r="AP643">
        <v>89.2</v>
      </c>
      <c r="AR643" s="19" t="s">
        <v>82</v>
      </c>
      <c r="AS643">
        <v>0</v>
      </c>
      <c r="AT643" s="20">
        <f>IF(t_ExtractAll[[#This Row],[Currency]]="GBP",t_ExtractAll[[#This Row],[Claimed Amount]]*$BD$2,IF(t_ExtractAll[[#This Row],[Currency]]="USD",t_ExtractAll[[#This Row],[Claimed Amount]]*$BD$3,IF(t_ExtractAll[[#This Row],[Currency]]="MXN",t_ExtractAll[[#This Row],[Claimed Amount]]*$BD$4,t_ExtractAll[[#This Row],[Claimed Amount]])))</f>
        <v>172</v>
      </c>
      <c r="AU643" s="20">
        <f>IF(t_ExtractAll[[#This Row],[Currency2]]="GBP",t_ExtractAll[[#This Row],[Accruals Plant]]*$BD$2,IF(t_ExtractAll[[#This Row],[Currency2]]="USD",t_ExtractAll[[#This Row],[Accruals Plant]]*$BD$3,IF(t_ExtractAll[[#This Row],[Currency2]]="MXN",t_ExtractAll[[#This Row],[Accruals Plant]]*$BD$4,t_ExtractAll[[#This Row],[Accruals Plant]])))</f>
        <v>89.2</v>
      </c>
      <c r="AV643" s="20">
        <f>IF(t_ExtractAll[[#This Row],[IMD_Currency]]="GBP",t_ExtractAll[[#This Row],[Accruals ABII]]*$BD$2,IF(t_ExtractAll[[#This Row],[IMD_Currency]]="USD",t_ExtractAll[[#This Row],[Accruals ABII]]*$BD$3,t_ExtractAll[[#This Row],[Accruals ABII]]))</f>
        <v>172</v>
      </c>
      <c r="AW6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3" s="20">
        <f>IF(t_ExtractAll[[#This Row],[IMD_Currency]]="GBP",t_ExtractAll[[#This Row],[Amount Accepted (ABII)]]*$BD$2,IF(t_ExtractAll[[#This Row],[IMD_Currency]]="USD",t_ExtractAll[[#This Row],[Amount Accepted (ABII)]]*$BD$3,t_ExtractAll[[#This Row],[Amount Accepted (ABII)]]))</f>
        <v>0</v>
      </c>
      <c r="AY643" s="20">
        <f>IF((t_ExtractAll[[#This Row],[Amount Accepted ABII '[EUR']]]-t_ExtractAll[[#This Row],[Amount Accepted Plant '[EUR']]])&lt;0,0,t_ExtractAll[[#This Row],[Amount Accepted ABII '[EUR']]]-t_ExtractAll[[#This Row],[Amount Accepted Plant '[EUR']]])</f>
        <v>0</v>
      </c>
      <c r="AZ6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44" spans="1:52" ht="14.25" hidden="1" customHeight="1" x14ac:dyDescent="0.25">
      <c r="A644" t="s">
        <v>3467</v>
      </c>
      <c r="B644" s="16">
        <v>42565</v>
      </c>
      <c r="C644" s="16">
        <v>42601</v>
      </c>
      <c r="D644" s="16">
        <v>42642</v>
      </c>
      <c r="E644">
        <v>2016620</v>
      </c>
      <c r="F644" t="s">
        <v>64</v>
      </c>
      <c r="G644" t="s">
        <v>478</v>
      </c>
      <c r="H644" t="s">
        <v>273</v>
      </c>
      <c r="I644" t="s">
        <v>479</v>
      </c>
      <c r="J644" t="s">
        <v>118</v>
      </c>
      <c r="K644" t="s">
        <v>69</v>
      </c>
      <c r="L644" t="s">
        <v>103</v>
      </c>
      <c r="N644" t="s">
        <v>90</v>
      </c>
      <c r="O644" t="s">
        <v>121</v>
      </c>
      <c r="P644" t="s">
        <v>3468</v>
      </c>
      <c r="Q644">
        <v>8682383</v>
      </c>
      <c r="R644" t="s">
        <v>3469</v>
      </c>
      <c r="S644">
        <v>80399144</v>
      </c>
      <c r="T644" t="s">
        <v>3470</v>
      </c>
      <c r="U644" t="s">
        <v>108</v>
      </c>
      <c r="V644" t="s">
        <v>109</v>
      </c>
      <c r="W644">
        <v>34101</v>
      </c>
      <c r="X644" t="s">
        <v>206</v>
      </c>
      <c r="Y644" t="s">
        <v>2158</v>
      </c>
      <c r="Z644">
        <v>0.71279999999999999</v>
      </c>
      <c r="AB644" t="s">
        <v>79</v>
      </c>
      <c r="AC644" t="s">
        <v>127</v>
      </c>
      <c r="AE644" s="3"/>
      <c r="AF644" s="3"/>
      <c r="AG644">
        <v>113.63</v>
      </c>
      <c r="AH644" t="s">
        <v>82</v>
      </c>
      <c r="AI644" s="18">
        <v>69.930000000000007</v>
      </c>
      <c r="AJ644">
        <v>43.7</v>
      </c>
      <c r="AK644">
        <v>113.63</v>
      </c>
      <c r="AL644">
        <v>113.63</v>
      </c>
      <c r="AM644" s="19" t="s">
        <v>82</v>
      </c>
      <c r="AN644">
        <v>40.14</v>
      </c>
      <c r="AO644">
        <v>43.7</v>
      </c>
      <c r="AP644">
        <v>83.84</v>
      </c>
      <c r="AQ644">
        <v>83.84</v>
      </c>
      <c r="AR644" s="19" t="s">
        <v>82</v>
      </c>
      <c r="AS644">
        <v>0</v>
      </c>
      <c r="AT644" s="20">
        <f>IF(t_ExtractAll[[#This Row],[Currency]]="GBP",t_ExtractAll[[#This Row],[Claimed Amount]]*$BD$2,IF(t_ExtractAll[[#This Row],[Currency]]="USD",t_ExtractAll[[#This Row],[Claimed Amount]]*$BD$3,IF(t_ExtractAll[[#This Row],[Currency]]="MXN",t_ExtractAll[[#This Row],[Claimed Amount]]*$BD$4,t_ExtractAll[[#This Row],[Claimed Amount]])))</f>
        <v>113.63</v>
      </c>
      <c r="AU644" s="20">
        <f>IF(t_ExtractAll[[#This Row],[Currency2]]="GBP",t_ExtractAll[[#This Row],[Accruals Plant]]*$BD$2,IF(t_ExtractAll[[#This Row],[Currency2]]="USD",t_ExtractAll[[#This Row],[Accruals Plant]]*$BD$3,IF(t_ExtractAll[[#This Row],[Currency2]]="MXN",t_ExtractAll[[#This Row],[Accruals Plant]]*$BD$4,t_ExtractAll[[#This Row],[Accruals Plant]])))</f>
        <v>83.84</v>
      </c>
      <c r="AV644" s="20">
        <f>IF(t_ExtractAll[[#This Row],[IMD_Currency]]="GBP",t_ExtractAll[[#This Row],[Accruals ABII]]*$BD$2,IF(t_ExtractAll[[#This Row],[IMD_Currency]]="USD",t_ExtractAll[[#This Row],[Accruals ABII]]*$BD$3,t_ExtractAll[[#This Row],[Accruals ABII]]))</f>
        <v>113.63</v>
      </c>
      <c r="AW644" s="20">
        <f>IF(t_ExtractAll[[#This Row],[Currency2]]="GBP",t_ExtractAll[[#This Row],[PlantAmountAccepted]]*$BD$2,IF(t_ExtractAll[[#This Row],[Currency2]]="USD",t_ExtractAll[[#This Row],[PlantAmountAccepted]]*$BD$3,IF(t_ExtractAll[[#This Row],[Currency2]]="MXN",t_ExtractAll[[#This Row],[PlantAmountAccepted]]*$BD$4,t_ExtractAll[[#This Row],[PlantAmountAccepted]])))</f>
        <v>83.84</v>
      </c>
      <c r="AX644" s="20">
        <f>IF(t_ExtractAll[[#This Row],[IMD_Currency]]="GBP",t_ExtractAll[[#This Row],[Amount Accepted (ABII)]]*$BD$2,IF(t_ExtractAll[[#This Row],[IMD_Currency]]="USD",t_ExtractAll[[#This Row],[Amount Accepted (ABII)]]*$BD$3,t_ExtractAll[[#This Row],[Amount Accepted (ABII)]]))</f>
        <v>113.63</v>
      </c>
      <c r="AY644" s="20">
        <f>IF((t_ExtractAll[[#This Row],[Amount Accepted ABII '[EUR']]]-t_ExtractAll[[#This Row],[Amount Accepted Plant '[EUR']]])&lt;0,0,t_ExtractAll[[#This Row],[Amount Accepted ABII '[EUR']]]-t_ExtractAll[[#This Row],[Amount Accepted Plant '[EUR']]])</f>
        <v>29.789999999999992</v>
      </c>
      <c r="AZ6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45" spans="1:52" ht="14.25" hidden="1" customHeight="1" x14ac:dyDescent="0.25">
      <c r="A645" t="s">
        <v>3471</v>
      </c>
      <c r="B645" s="16">
        <v>42566</v>
      </c>
      <c r="C645" s="16">
        <v>42653</v>
      </c>
      <c r="D645" s="16">
        <v>42653</v>
      </c>
      <c r="E645">
        <v>2016618</v>
      </c>
      <c r="F645" t="s">
        <v>64</v>
      </c>
      <c r="G645" t="s">
        <v>318</v>
      </c>
      <c r="H645" t="s">
        <v>86</v>
      </c>
      <c r="I645" t="s">
        <v>319</v>
      </c>
      <c r="J645" t="s">
        <v>68</v>
      </c>
      <c r="K645" t="s">
        <v>69</v>
      </c>
      <c r="L645" t="s">
        <v>3109</v>
      </c>
      <c r="N645" t="s">
        <v>90</v>
      </c>
      <c r="O645" t="s">
        <v>321</v>
      </c>
      <c r="P645" s="3" t="s">
        <v>3472</v>
      </c>
      <c r="Q645">
        <v>8800167</v>
      </c>
      <c r="R645">
        <v>4500265</v>
      </c>
      <c r="S645">
        <v>80415611</v>
      </c>
      <c r="T645" t="s">
        <v>3473</v>
      </c>
      <c r="U645" t="s">
        <v>593</v>
      </c>
      <c r="V645" t="s">
        <v>117</v>
      </c>
      <c r="W645">
        <v>53119</v>
      </c>
      <c r="X645" t="s">
        <v>3474</v>
      </c>
      <c r="Y645" t="s">
        <v>3475</v>
      </c>
      <c r="Z645">
        <v>178.416</v>
      </c>
      <c r="AB645" t="s">
        <v>97</v>
      </c>
      <c r="AC645" t="s">
        <v>98</v>
      </c>
      <c r="AE645" s="3"/>
      <c r="AF645" s="3"/>
      <c r="AG645">
        <v>0</v>
      </c>
      <c r="AH645" t="s">
        <v>82</v>
      </c>
      <c r="AI645" s="18">
        <v>0</v>
      </c>
      <c r="AJ645">
        <v>0</v>
      </c>
      <c r="AK645">
        <v>0</v>
      </c>
      <c r="AL645">
        <v>0</v>
      </c>
      <c r="AM645" s="19" t="s">
        <v>82</v>
      </c>
      <c r="AN645">
        <v>0</v>
      </c>
      <c r="AO645">
        <v>0</v>
      </c>
      <c r="AP645">
        <v>0</v>
      </c>
      <c r="AQ645">
        <v>0</v>
      </c>
      <c r="AR645" s="19" t="s">
        <v>82</v>
      </c>
      <c r="AS645">
        <v>0</v>
      </c>
      <c r="AT645" s="20">
        <f>IF(t_ExtractAll[[#This Row],[Currency]]="GBP",t_ExtractAll[[#This Row],[Claimed Amount]]*$BD$2,IF(t_ExtractAll[[#This Row],[Currency]]="USD",t_ExtractAll[[#This Row],[Claimed Amount]]*$BD$3,IF(t_ExtractAll[[#This Row],[Currency]]="MXN",t_ExtractAll[[#This Row],[Claimed Amount]]*$BD$4,t_ExtractAll[[#This Row],[Claimed Amount]])))</f>
        <v>0</v>
      </c>
      <c r="AU645" s="20">
        <f>IF(t_ExtractAll[[#This Row],[Currency2]]="GBP",t_ExtractAll[[#This Row],[Accruals Plant]]*$BD$2,IF(t_ExtractAll[[#This Row],[Currency2]]="USD",t_ExtractAll[[#This Row],[Accruals Plant]]*$BD$3,IF(t_ExtractAll[[#This Row],[Currency2]]="MXN",t_ExtractAll[[#This Row],[Accruals Plant]]*$BD$4,t_ExtractAll[[#This Row],[Accruals Plant]])))</f>
        <v>0</v>
      </c>
      <c r="AV645" s="20">
        <f>IF(t_ExtractAll[[#This Row],[IMD_Currency]]="GBP",t_ExtractAll[[#This Row],[Accruals ABII]]*$BD$2,IF(t_ExtractAll[[#This Row],[IMD_Currency]]="USD",t_ExtractAll[[#This Row],[Accruals ABII]]*$BD$3,t_ExtractAll[[#This Row],[Accruals ABII]]))</f>
        <v>0</v>
      </c>
      <c r="AW6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5" s="20">
        <f>IF(t_ExtractAll[[#This Row],[IMD_Currency]]="GBP",t_ExtractAll[[#This Row],[Amount Accepted (ABII)]]*$BD$2,IF(t_ExtractAll[[#This Row],[IMD_Currency]]="USD",t_ExtractAll[[#This Row],[Amount Accepted (ABII)]]*$BD$3,t_ExtractAll[[#This Row],[Amount Accepted (ABII)]]))</f>
        <v>0</v>
      </c>
      <c r="AY645" s="20">
        <f>IF((t_ExtractAll[[#This Row],[Amount Accepted ABII '[EUR']]]-t_ExtractAll[[#This Row],[Amount Accepted Plant '[EUR']]])&lt;0,0,t_ExtractAll[[#This Row],[Amount Accepted ABII '[EUR']]]-t_ExtractAll[[#This Row],[Amount Accepted Plant '[EUR']]])</f>
        <v>0</v>
      </c>
      <c r="AZ6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46" spans="1:52" ht="14.25" hidden="1" customHeight="1" x14ac:dyDescent="0.25">
      <c r="A646" t="s">
        <v>3476</v>
      </c>
      <c r="B646" s="16">
        <v>42566</v>
      </c>
      <c r="C646" s="16">
        <v>42577</v>
      </c>
      <c r="D646" s="16">
        <v>42577</v>
      </c>
      <c r="E646">
        <v>2016550</v>
      </c>
      <c r="F646" t="s">
        <v>64</v>
      </c>
      <c r="G646" t="s">
        <v>844</v>
      </c>
      <c r="H646" t="s">
        <v>273</v>
      </c>
      <c r="I646" t="s">
        <v>845</v>
      </c>
      <c r="J646" t="s">
        <v>118</v>
      </c>
      <c r="K646" t="s">
        <v>88</v>
      </c>
      <c r="L646" t="s">
        <v>139</v>
      </c>
      <c r="N646" t="s">
        <v>90</v>
      </c>
      <c r="O646" t="s">
        <v>444</v>
      </c>
      <c r="P646" t="s">
        <v>3477</v>
      </c>
      <c r="Q646">
        <v>8775823</v>
      </c>
      <c r="R646">
        <v>4500429253</v>
      </c>
      <c r="U646" t="s">
        <v>369</v>
      </c>
      <c r="V646" t="s">
        <v>145</v>
      </c>
      <c r="W646">
        <v>49142</v>
      </c>
      <c r="X646" t="s">
        <v>1461</v>
      </c>
      <c r="Y646" t="s">
        <v>447</v>
      </c>
      <c r="Z646">
        <v>114.048</v>
      </c>
      <c r="AB646" t="s">
        <v>79</v>
      </c>
      <c r="AC646" t="s">
        <v>127</v>
      </c>
      <c r="AD646" t="s">
        <v>3478</v>
      </c>
      <c r="AE646" s="3"/>
      <c r="AF646" s="3"/>
      <c r="AG646">
        <v>6570</v>
      </c>
      <c r="AH646" t="s">
        <v>82</v>
      </c>
      <c r="AI646" s="18">
        <v>0</v>
      </c>
      <c r="AJ646">
        <v>210</v>
      </c>
      <c r="AK646">
        <v>210</v>
      </c>
      <c r="AM646" s="19" t="s">
        <v>82</v>
      </c>
      <c r="AN646">
        <v>0</v>
      </c>
      <c r="AO646">
        <v>210</v>
      </c>
      <c r="AP646">
        <v>210</v>
      </c>
      <c r="AR646" s="19" t="s">
        <v>82</v>
      </c>
      <c r="AS646">
        <v>0</v>
      </c>
      <c r="AT646" s="20">
        <f>IF(t_ExtractAll[[#This Row],[Currency]]="GBP",t_ExtractAll[[#This Row],[Claimed Amount]]*$BD$2,IF(t_ExtractAll[[#This Row],[Currency]]="USD",t_ExtractAll[[#This Row],[Claimed Amount]]*$BD$3,IF(t_ExtractAll[[#This Row],[Currency]]="MXN",t_ExtractAll[[#This Row],[Claimed Amount]]*$BD$4,t_ExtractAll[[#This Row],[Claimed Amount]])))</f>
        <v>6570</v>
      </c>
      <c r="AU646" s="20">
        <f>IF(t_ExtractAll[[#This Row],[Currency2]]="GBP",t_ExtractAll[[#This Row],[Accruals Plant]]*$BD$2,IF(t_ExtractAll[[#This Row],[Currency2]]="USD",t_ExtractAll[[#This Row],[Accruals Plant]]*$BD$3,IF(t_ExtractAll[[#This Row],[Currency2]]="MXN",t_ExtractAll[[#This Row],[Accruals Plant]]*$BD$4,t_ExtractAll[[#This Row],[Accruals Plant]])))</f>
        <v>210</v>
      </c>
      <c r="AV646" s="20">
        <f>IF(t_ExtractAll[[#This Row],[IMD_Currency]]="GBP",t_ExtractAll[[#This Row],[Accruals ABII]]*$BD$2,IF(t_ExtractAll[[#This Row],[IMD_Currency]]="USD",t_ExtractAll[[#This Row],[Accruals ABII]]*$BD$3,t_ExtractAll[[#This Row],[Accruals ABII]]))</f>
        <v>210</v>
      </c>
      <c r="AW6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6" s="20">
        <f>IF(t_ExtractAll[[#This Row],[IMD_Currency]]="GBP",t_ExtractAll[[#This Row],[Amount Accepted (ABII)]]*$BD$2,IF(t_ExtractAll[[#This Row],[IMD_Currency]]="USD",t_ExtractAll[[#This Row],[Amount Accepted (ABII)]]*$BD$3,t_ExtractAll[[#This Row],[Amount Accepted (ABII)]]))</f>
        <v>0</v>
      </c>
      <c r="AY646" s="20">
        <f>IF((t_ExtractAll[[#This Row],[Amount Accepted ABII '[EUR']]]-t_ExtractAll[[#This Row],[Amount Accepted Plant '[EUR']]])&lt;0,0,t_ExtractAll[[#This Row],[Amount Accepted ABII '[EUR']]]-t_ExtractAll[[#This Row],[Amount Accepted Plant '[EUR']]])</f>
        <v>0</v>
      </c>
      <c r="AZ6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647" spans="1:52" ht="14.25" hidden="1" customHeight="1" x14ac:dyDescent="0.25">
      <c r="A647" t="s">
        <v>3476</v>
      </c>
      <c r="B647" s="16">
        <v>42566</v>
      </c>
      <c r="C647" s="16">
        <v>42577</v>
      </c>
      <c r="D647" s="16">
        <v>42577</v>
      </c>
      <c r="E647">
        <v>2016550</v>
      </c>
      <c r="F647" t="s">
        <v>64</v>
      </c>
      <c r="G647" t="s">
        <v>844</v>
      </c>
      <c r="H647" t="s">
        <v>273</v>
      </c>
      <c r="I647" t="s">
        <v>845</v>
      </c>
      <c r="J647" t="s">
        <v>118</v>
      </c>
      <c r="K647" t="s">
        <v>88</v>
      </c>
      <c r="L647" t="s">
        <v>139</v>
      </c>
      <c r="N647" t="s">
        <v>90</v>
      </c>
      <c r="O647" t="s">
        <v>91</v>
      </c>
      <c r="P647" t="s">
        <v>3477</v>
      </c>
      <c r="Q647">
        <v>8775823</v>
      </c>
      <c r="R647">
        <v>4500429253</v>
      </c>
      <c r="U647" t="s">
        <v>369</v>
      </c>
      <c r="V647" t="s">
        <v>145</v>
      </c>
      <c r="W647">
        <v>49142</v>
      </c>
      <c r="X647" t="s">
        <v>1461</v>
      </c>
      <c r="Y647" t="s">
        <v>3479</v>
      </c>
      <c r="Z647">
        <v>3.1680000000000001</v>
      </c>
      <c r="AB647" t="s">
        <v>97</v>
      </c>
      <c r="AC647" t="s">
        <v>98</v>
      </c>
      <c r="AD647" t="s">
        <v>3478</v>
      </c>
      <c r="AE647" s="3"/>
      <c r="AF647" s="3"/>
      <c r="AG647">
        <v>6570</v>
      </c>
      <c r="AH647" t="s">
        <v>82</v>
      </c>
      <c r="AI647" s="18">
        <v>636</v>
      </c>
      <c r="AJ647">
        <v>0</v>
      </c>
      <c r="AK647">
        <v>636</v>
      </c>
      <c r="AM647" s="19" t="s">
        <v>82</v>
      </c>
      <c r="AN647">
        <v>234.04</v>
      </c>
      <c r="AO647">
        <v>0</v>
      </c>
      <c r="AP647">
        <v>234.04</v>
      </c>
      <c r="AR647" s="19" t="s">
        <v>82</v>
      </c>
      <c r="AS647">
        <v>0</v>
      </c>
      <c r="AT647" s="20">
        <f>IF(t_ExtractAll[[#This Row],[Currency]]="GBP",t_ExtractAll[[#This Row],[Claimed Amount]]*$BD$2,IF(t_ExtractAll[[#This Row],[Currency]]="USD",t_ExtractAll[[#This Row],[Claimed Amount]]*$BD$3,IF(t_ExtractAll[[#This Row],[Currency]]="MXN",t_ExtractAll[[#This Row],[Claimed Amount]]*$BD$4,t_ExtractAll[[#This Row],[Claimed Amount]])))</f>
        <v>6570</v>
      </c>
      <c r="AU647" s="20">
        <f>IF(t_ExtractAll[[#This Row],[Currency2]]="GBP",t_ExtractAll[[#This Row],[Accruals Plant]]*$BD$2,IF(t_ExtractAll[[#This Row],[Currency2]]="USD",t_ExtractAll[[#This Row],[Accruals Plant]]*$BD$3,IF(t_ExtractAll[[#This Row],[Currency2]]="MXN",t_ExtractAll[[#This Row],[Accruals Plant]]*$BD$4,t_ExtractAll[[#This Row],[Accruals Plant]])))</f>
        <v>234.04</v>
      </c>
      <c r="AV647" s="20">
        <f>IF(t_ExtractAll[[#This Row],[IMD_Currency]]="GBP",t_ExtractAll[[#This Row],[Accruals ABII]]*$BD$2,IF(t_ExtractAll[[#This Row],[IMD_Currency]]="USD",t_ExtractAll[[#This Row],[Accruals ABII]]*$BD$3,t_ExtractAll[[#This Row],[Accruals ABII]]))</f>
        <v>636</v>
      </c>
      <c r="AW6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7" s="20">
        <f>IF(t_ExtractAll[[#This Row],[IMD_Currency]]="GBP",t_ExtractAll[[#This Row],[Amount Accepted (ABII)]]*$BD$2,IF(t_ExtractAll[[#This Row],[IMD_Currency]]="USD",t_ExtractAll[[#This Row],[Amount Accepted (ABII)]]*$BD$3,t_ExtractAll[[#This Row],[Amount Accepted (ABII)]]))</f>
        <v>0</v>
      </c>
      <c r="AY647" s="20">
        <f>IF((t_ExtractAll[[#This Row],[Amount Accepted ABII '[EUR']]]-t_ExtractAll[[#This Row],[Amount Accepted Plant '[EUR']]])&lt;0,0,t_ExtractAll[[#This Row],[Amount Accepted ABII '[EUR']]]-t_ExtractAll[[#This Row],[Amount Accepted Plant '[EUR']]])</f>
        <v>0</v>
      </c>
      <c r="AZ6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648" spans="1:52" ht="14.25" hidden="1" customHeight="1" x14ac:dyDescent="0.25">
      <c r="A648" t="s">
        <v>3476</v>
      </c>
      <c r="B648" s="16">
        <v>42566</v>
      </c>
      <c r="C648" s="16">
        <v>42577</v>
      </c>
      <c r="D648" s="16">
        <v>42577</v>
      </c>
      <c r="E648">
        <v>2016550</v>
      </c>
      <c r="F648" t="s">
        <v>64</v>
      </c>
      <c r="G648" t="s">
        <v>844</v>
      </c>
      <c r="H648" t="s">
        <v>273</v>
      </c>
      <c r="I648" t="s">
        <v>845</v>
      </c>
      <c r="J648" t="s">
        <v>118</v>
      </c>
      <c r="K648" t="s">
        <v>88</v>
      </c>
      <c r="L648" t="s">
        <v>139</v>
      </c>
      <c r="N648" t="s">
        <v>90</v>
      </c>
      <c r="O648" t="s">
        <v>121</v>
      </c>
      <c r="P648" t="s">
        <v>3477</v>
      </c>
      <c r="Q648">
        <v>8775823</v>
      </c>
      <c r="R648">
        <v>4500429253</v>
      </c>
      <c r="U648" t="s">
        <v>369</v>
      </c>
      <c r="V648" t="s">
        <v>145</v>
      </c>
      <c r="W648">
        <v>49142</v>
      </c>
      <c r="X648" t="s">
        <v>1461</v>
      </c>
      <c r="Y648" t="s">
        <v>2418</v>
      </c>
      <c r="Z648">
        <v>28.512</v>
      </c>
      <c r="AB648" t="s">
        <v>79</v>
      </c>
      <c r="AC648" t="s">
        <v>127</v>
      </c>
      <c r="AE648" s="3"/>
      <c r="AF648" s="3"/>
      <c r="AG648">
        <v>6570</v>
      </c>
      <c r="AH648" t="s">
        <v>82</v>
      </c>
      <c r="AI648" s="18">
        <v>5724</v>
      </c>
      <c r="AJ648">
        <v>0</v>
      </c>
      <c r="AK648">
        <v>5724</v>
      </c>
      <c r="AM648" s="19" t="s">
        <v>82</v>
      </c>
      <c r="AN648">
        <v>2106.36</v>
      </c>
      <c r="AO648">
        <v>0</v>
      </c>
      <c r="AP648">
        <v>2106.36</v>
      </c>
      <c r="AR648" s="19" t="s">
        <v>82</v>
      </c>
      <c r="AS648">
        <v>0</v>
      </c>
      <c r="AT648" s="20">
        <f>IF(t_ExtractAll[[#This Row],[Currency]]="GBP",t_ExtractAll[[#This Row],[Claimed Amount]]*$BD$2,IF(t_ExtractAll[[#This Row],[Currency]]="USD",t_ExtractAll[[#This Row],[Claimed Amount]]*$BD$3,IF(t_ExtractAll[[#This Row],[Currency]]="MXN",t_ExtractAll[[#This Row],[Claimed Amount]]*$BD$4,t_ExtractAll[[#This Row],[Claimed Amount]])))</f>
        <v>6570</v>
      </c>
      <c r="AU648" s="20">
        <f>IF(t_ExtractAll[[#This Row],[Currency2]]="GBP",t_ExtractAll[[#This Row],[Accruals Plant]]*$BD$2,IF(t_ExtractAll[[#This Row],[Currency2]]="USD",t_ExtractAll[[#This Row],[Accruals Plant]]*$BD$3,IF(t_ExtractAll[[#This Row],[Currency2]]="MXN",t_ExtractAll[[#This Row],[Accruals Plant]]*$BD$4,t_ExtractAll[[#This Row],[Accruals Plant]])))</f>
        <v>2106.36</v>
      </c>
      <c r="AV648" s="20">
        <f>IF(t_ExtractAll[[#This Row],[IMD_Currency]]="GBP",t_ExtractAll[[#This Row],[Accruals ABII]]*$BD$2,IF(t_ExtractAll[[#This Row],[IMD_Currency]]="USD",t_ExtractAll[[#This Row],[Accruals ABII]]*$BD$3,t_ExtractAll[[#This Row],[Accruals ABII]]))</f>
        <v>5724</v>
      </c>
      <c r="AW6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8" s="20">
        <f>IF(t_ExtractAll[[#This Row],[IMD_Currency]]="GBP",t_ExtractAll[[#This Row],[Amount Accepted (ABII)]]*$BD$2,IF(t_ExtractAll[[#This Row],[IMD_Currency]]="USD",t_ExtractAll[[#This Row],[Amount Accepted (ABII)]]*$BD$3,t_ExtractAll[[#This Row],[Amount Accepted (ABII)]]))</f>
        <v>0</v>
      </c>
      <c r="AY648" s="20">
        <f>IF((t_ExtractAll[[#This Row],[Amount Accepted ABII '[EUR']]]-t_ExtractAll[[#This Row],[Amount Accepted Plant '[EUR']]])&lt;0,0,t_ExtractAll[[#This Row],[Amount Accepted ABII '[EUR']]]-t_ExtractAll[[#This Row],[Amount Accepted Plant '[EUR']]])</f>
        <v>0</v>
      </c>
      <c r="AZ6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649" spans="1:52" ht="14.25" hidden="1" customHeight="1" x14ac:dyDescent="0.25">
      <c r="A649" t="s">
        <v>3480</v>
      </c>
      <c r="B649" s="16">
        <v>42569</v>
      </c>
      <c r="C649" s="16">
        <v>42648</v>
      </c>
      <c r="D649" s="16">
        <v>42648</v>
      </c>
      <c r="E649">
        <v>2016623</v>
      </c>
      <c r="F649" t="s">
        <v>64</v>
      </c>
      <c r="G649" t="s">
        <v>396</v>
      </c>
      <c r="H649" t="s">
        <v>86</v>
      </c>
      <c r="I649" t="s">
        <v>117</v>
      </c>
      <c r="J649" t="s">
        <v>68</v>
      </c>
      <c r="K649" t="s">
        <v>88</v>
      </c>
      <c r="L649" t="s">
        <v>130</v>
      </c>
      <c r="N649" t="s">
        <v>90</v>
      </c>
      <c r="O649" t="s">
        <v>131</v>
      </c>
      <c r="P649" t="s">
        <v>3481</v>
      </c>
      <c r="Q649">
        <v>8502964</v>
      </c>
      <c r="R649">
        <v>4504659138</v>
      </c>
      <c r="S649">
        <v>80421530</v>
      </c>
      <c r="T649">
        <v>59386</v>
      </c>
      <c r="U649" t="s">
        <v>398</v>
      </c>
      <c r="V649" t="s">
        <v>76</v>
      </c>
      <c r="W649">
        <v>53955</v>
      </c>
      <c r="X649" t="s">
        <v>399</v>
      </c>
      <c r="Y649" t="s">
        <v>1648</v>
      </c>
      <c r="Z649">
        <v>1.704</v>
      </c>
      <c r="AB649" t="s">
        <v>97</v>
      </c>
      <c r="AC649" t="s">
        <v>98</v>
      </c>
      <c r="AD649" s="3" t="s">
        <v>3482</v>
      </c>
      <c r="AE649" s="3"/>
      <c r="AF649" s="3"/>
      <c r="AG649">
        <v>0</v>
      </c>
      <c r="AH649" t="s">
        <v>82</v>
      </c>
      <c r="AI649" s="18">
        <v>0</v>
      </c>
      <c r="AJ649">
        <v>0</v>
      </c>
      <c r="AK649">
        <v>0</v>
      </c>
      <c r="AM649" s="19" t="s">
        <v>82</v>
      </c>
      <c r="AN649">
        <v>0</v>
      </c>
      <c r="AO649">
        <v>0</v>
      </c>
      <c r="AP649">
        <v>0</v>
      </c>
      <c r="AR649" s="19" t="s">
        <v>82</v>
      </c>
      <c r="AS649">
        <v>0</v>
      </c>
      <c r="AT649" s="20">
        <f>IF(t_ExtractAll[[#This Row],[Currency]]="GBP",t_ExtractAll[[#This Row],[Claimed Amount]]*$BD$2,IF(t_ExtractAll[[#This Row],[Currency]]="USD",t_ExtractAll[[#This Row],[Claimed Amount]]*$BD$3,IF(t_ExtractAll[[#This Row],[Currency]]="MXN",t_ExtractAll[[#This Row],[Claimed Amount]]*$BD$4,t_ExtractAll[[#This Row],[Claimed Amount]])))</f>
        <v>0</v>
      </c>
      <c r="AU649" s="20">
        <f>IF(t_ExtractAll[[#This Row],[Currency2]]="GBP",t_ExtractAll[[#This Row],[Accruals Plant]]*$BD$2,IF(t_ExtractAll[[#This Row],[Currency2]]="USD",t_ExtractAll[[#This Row],[Accruals Plant]]*$BD$3,IF(t_ExtractAll[[#This Row],[Currency2]]="MXN",t_ExtractAll[[#This Row],[Accruals Plant]]*$BD$4,t_ExtractAll[[#This Row],[Accruals Plant]])))</f>
        <v>0</v>
      </c>
      <c r="AV649" s="20">
        <f>IF(t_ExtractAll[[#This Row],[IMD_Currency]]="GBP",t_ExtractAll[[#This Row],[Accruals ABII]]*$BD$2,IF(t_ExtractAll[[#This Row],[IMD_Currency]]="USD",t_ExtractAll[[#This Row],[Accruals ABII]]*$BD$3,t_ExtractAll[[#This Row],[Accruals ABII]]))</f>
        <v>0</v>
      </c>
      <c r="AW6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49" s="20">
        <f>IF(t_ExtractAll[[#This Row],[IMD_Currency]]="GBP",t_ExtractAll[[#This Row],[Amount Accepted (ABII)]]*$BD$2,IF(t_ExtractAll[[#This Row],[IMD_Currency]]="USD",t_ExtractAll[[#This Row],[Amount Accepted (ABII)]]*$BD$3,t_ExtractAll[[#This Row],[Amount Accepted (ABII)]]))</f>
        <v>0</v>
      </c>
      <c r="AY649" s="20">
        <f>IF((t_ExtractAll[[#This Row],[Amount Accepted ABII '[EUR']]]-t_ExtractAll[[#This Row],[Amount Accepted Plant '[EUR']]])&lt;0,0,t_ExtractAll[[#This Row],[Amount Accepted ABII '[EUR']]]-t_ExtractAll[[#This Row],[Amount Accepted Plant '[EUR']]])</f>
        <v>0</v>
      </c>
      <c r="AZ6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50" spans="1:52" ht="14.25" hidden="1" customHeight="1" x14ac:dyDescent="0.25">
      <c r="A650" t="s">
        <v>3483</v>
      </c>
      <c r="B650" s="16">
        <v>42502</v>
      </c>
      <c r="C650" s="16">
        <v>42570</v>
      </c>
      <c r="D650" s="16">
        <v>42570</v>
      </c>
      <c r="E650">
        <v>2016625</v>
      </c>
      <c r="F650" t="s">
        <v>64</v>
      </c>
      <c r="G650" t="s">
        <v>396</v>
      </c>
      <c r="H650" t="s">
        <v>1695</v>
      </c>
      <c r="I650" t="s">
        <v>117</v>
      </c>
      <c r="J650" t="s">
        <v>68</v>
      </c>
      <c r="K650" t="s">
        <v>88</v>
      </c>
      <c r="L650" t="s">
        <v>139</v>
      </c>
      <c r="N650" t="s">
        <v>90</v>
      </c>
      <c r="O650" t="s">
        <v>91</v>
      </c>
      <c r="P650" t="s">
        <v>3484</v>
      </c>
      <c r="Q650">
        <v>8348727</v>
      </c>
      <c r="R650">
        <v>4504631218</v>
      </c>
      <c r="S650">
        <v>80375386</v>
      </c>
      <c r="U650" t="s">
        <v>182</v>
      </c>
      <c r="V650" t="s">
        <v>145</v>
      </c>
      <c r="Z650">
        <v>0</v>
      </c>
      <c r="AB650" t="s">
        <v>97</v>
      </c>
      <c r="AC650" t="s">
        <v>98</v>
      </c>
      <c r="AD650" t="s">
        <v>3485</v>
      </c>
      <c r="AE650" s="3"/>
      <c r="AF650" s="3"/>
      <c r="AG650">
        <v>0</v>
      </c>
      <c r="AH650" t="s">
        <v>82</v>
      </c>
      <c r="AI650" s="18">
        <v>0</v>
      </c>
      <c r="AJ650">
        <v>0</v>
      </c>
      <c r="AK650">
        <v>0</v>
      </c>
      <c r="AM650" s="19" t="s">
        <v>82</v>
      </c>
      <c r="AN650">
        <v>0</v>
      </c>
      <c r="AO650">
        <v>0</v>
      </c>
      <c r="AP650">
        <v>0</v>
      </c>
      <c r="AR650" s="19" t="s">
        <v>82</v>
      </c>
      <c r="AS650">
        <v>0</v>
      </c>
      <c r="AT650" s="20">
        <f>IF(t_ExtractAll[[#This Row],[Currency]]="GBP",t_ExtractAll[[#This Row],[Claimed Amount]]*$BD$2,IF(t_ExtractAll[[#This Row],[Currency]]="USD",t_ExtractAll[[#This Row],[Claimed Amount]]*$BD$3,IF(t_ExtractAll[[#This Row],[Currency]]="MXN",t_ExtractAll[[#This Row],[Claimed Amount]]*$BD$4,t_ExtractAll[[#This Row],[Claimed Amount]])))</f>
        <v>0</v>
      </c>
      <c r="AU650" s="20">
        <f>IF(t_ExtractAll[[#This Row],[Currency2]]="GBP",t_ExtractAll[[#This Row],[Accruals Plant]]*$BD$2,IF(t_ExtractAll[[#This Row],[Currency2]]="USD",t_ExtractAll[[#This Row],[Accruals Plant]]*$BD$3,IF(t_ExtractAll[[#This Row],[Currency2]]="MXN",t_ExtractAll[[#This Row],[Accruals Plant]]*$BD$4,t_ExtractAll[[#This Row],[Accruals Plant]])))</f>
        <v>0</v>
      </c>
      <c r="AV650" s="20">
        <f>IF(t_ExtractAll[[#This Row],[IMD_Currency]]="GBP",t_ExtractAll[[#This Row],[Accruals ABII]]*$BD$2,IF(t_ExtractAll[[#This Row],[IMD_Currency]]="USD",t_ExtractAll[[#This Row],[Accruals ABII]]*$BD$3,t_ExtractAll[[#This Row],[Accruals ABII]]))</f>
        <v>0</v>
      </c>
      <c r="AW6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50" s="20">
        <f>IF(t_ExtractAll[[#This Row],[IMD_Currency]]="GBP",t_ExtractAll[[#This Row],[Amount Accepted (ABII)]]*$BD$2,IF(t_ExtractAll[[#This Row],[IMD_Currency]]="USD",t_ExtractAll[[#This Row],[Amount Accepted (ABII)]]*$BD$3,t_ExtractAll[[#This Row],[Amount Accepted (ABII)]]))</f>
        <v>0</v>
      </c>
      <c r="AY650" s="20">
        <f>IF((t_ExtractAll[[#This Row],[Amount Accepted ABII '[EUR']]]-t_ExtractAll[[#This Row],[Amount Accepted Plant '[EUR']]])&lt;0,0,t_ExtractAll[[#This Row],[Amount Accepted ABII '[EUR']]]-t_ExtractAll[[#This Row],[Amount Accepted Plant '[EUR']]])</f>
        <v>0</v>
      </c>
      <c r="AZ6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51" spans="1:52" ht="14.25" hidden="1" customHeight="1" x14ac:dyDescent="0.25">
      <c r="A651" t="s">
        <v>3486</v>
      </c>
      <c r="B651" s="16">
        <v>42570</v>
      </c>
      <c r="C651" s="16">
        <v>42592</v>
      </c>
      <c r="D651" s="16">
        <v>42592</v>
      </c>
      <c r="E651">
        <v>2016628</v>
      </c>
      <c r="F651" t="s">
        <v>64</v>
      </c>
      <c r="G651" t="s">
        <v>305</v>
      </c>
      <c r="H651" t="s">
        <v>306</v>
      </c>
      <c r="I651" t="s">
        <v>307</v>
      </c>
      <c r="J651" t="s">
        <v>118</v>
      </c>
      <c r="K651" t="s">
        <v>69</v>
      </c>
      <c r="L651" t="s">
        <v>139</v>
      </c>
      <c r="N651" t="s">
        <v>90</v>
      </c>
      <c r="O651" t="s">
        <v>91</v>
      </c>
      <c r="P651" s="3" t="s">
        <v>3487</v>
      </c>
      <c r="Q651" t="s">
        <v>3488</v>
      </c>
      <c r="R651" t="s">
        <v>3489</v>
      </c>
      <c r="U651" t="s">
        <v>144</v>
      </c>
      <c r="V651" t="s">
        <v>145</v>
      </c>
      <c r="W651">
        <v>47957</v>
      </c>
      <c r="X651" t="s">
        <v>755</v>
      </c>
      <c r="Y651" t="s">
        <v>1510</v>
      </c>
      <c r="Z651">
        <v>0.81791999999999998</v>
      </c>
      <c r="AB651" t="s">
        <v>97</v>
      </c>
      <c r="AC651" t="s">
        <v>98</v>
      </c>
      <c r="AD651" t="s">
        <v>3490</v>
      </c>
      <c r="AE651" s="3"/>
      <c r="AF651" s="3"/>
      <c r="AG651">
        <v>51.54</v>
      </c>
      <c r="AH651" t="s">
        <v>82</v>
      </c>
      <c r="AI651" s="18">
        <v>51.54</v>
      </c>
      <c r="AJ651">
        <v>0</v>
      </c>
      <c r="AK651">
        <v>51.54</v>
      </c>
      <c r="AL651">
        <v>51.54</v>
      </c>
      <c r="AM651" s="19" t="s">
        <v>82</v>
      </c>
      <c r="AN651">
        <v>13.2</v>
      </c>
      <c r="AO651">
        <v>0</v>
      </c>
      <c r="AP651">
        <v>13.2</v>
      </c>
      <c r="AQ651">
        <v>13.2</v>
      </c>
      <c r="AR651" s="19" t="s">
        <v>82</v>
      </c>
      <c r="AS651">
        <v>34.36</v>
      </c>
      <c r="AT651" s="20">
        <f>IF(t_ExtractAll[[#This Row],[Currency]]="GBP",t_ExtractAll[[#This Row],[Claimed Amount]]*$BD$2,IF(t_ExtractAll[[#This Row],[Currency]]="USD",t_ExtractAll[[#This Row],[Claimed Amount]]*$BD$3,IF(t_ExtractAll[[#This Row],[Currency]]="MXN",t_ExtractAll[[#This Row],[Claimed Amount]]*$BD$4,t_ExtractAll[[#This Row],[Claimed Amount]])))</f>
        <v>51.54</v>
      </c>
      <c r="AU651" s="20">
        <f>IF(t_ExtractAll[[#This Row],[Currency2]]="GBP",t_ExtractAll[[#This Row],[Accruals Plant]]*$BD$2,IF(t_ExtractAll[[#This Row],[Currency2]]="USD",t_ExtractAll[[#This Row],[Accruals Plant]]*$BD$3,IF(t_ExtractAll[[#This Row],[Currency2]]="MXN",t_ExtractAll[[#This Row],[Accruals Plant]]*$BD$4,t_ExtractAll[[#This Row],[Accruals Plant]])))</f>
        <v>13.2</v>
      </c>
      <c r="AV651" s="20">
        <f>IF(t_ExtractAll[[#This Row],[IMD_Currency]]="GBP",t_ExtractAll[[#This Row],[Accruals ABII]]*$BD$2,IF(t_ExtractAll[[#This Row],[IMD_Currency]]="USD",t_ExtractAll[[#This Row],[Accruals ABII]]*$BD$3,t_ExtractAll[[#This Row],[Accruals ABII]]))</f>
        <v>51.54</v>
      </c>
      <c r="AW651" s="20">
        <f>IF(t_ExtractAll[[#This Row],[Currency2]]="GBP",t_ExtractAll[[#This Row],[PlantAmountAccepted]]*$BD$2,IF(t_ExtractAll[[#This Row],[Currency2]]="USD",t_ExtractAll[[#This Row],[PlantAmountAccepted]]*$BD$3,IF(t_ExtractAll[[#This Row],[Currency2]]="MXN",t_ExtractAll[[#This Row],[PlantAmountAccepted]]*$BD$4,t_ExtractAll[[#This Row],[PlantAmountAccepted]])))</f>
        <v>13.2</v>
      </c>
      <c r="AX651" s="20">
        <f>IF(t_ExtractAll[[#This Row],[IMD_Currency]]="GBP",t_ExtractAll[[#This Row],[Amount Accepted (ABII)]]*$BD$2,IF(t_ExtractAll[[#This Row],[IMD_Currency]]="USD",t_ExtractAll[[#This Row],[Amount Accepted (ABII)]]*$BD$3,t_ExtractAll[[#This Row],[Amount Accepted (ABII)]]))</f>
        <v>51.54</v>
      </c>
      <c r="AY651" s="20">
        <f>IF((t_ExtractAll[[#This Row],[Amount Accepted ABII '[EUR']]]-t_ExtractAll[[#This Row],[Amount Accepted Plant '[EUR']]])&lt;0,0,t_ExtractAll[[#This Row],[Amount Accepted ABII '[EUR']]]-t_ExtractAll[[#This Row],[Amount Accepted Plant '[EUR']]])</f>
        <v>38.340000000000003</v>
      </c>
      <c r="AZ6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52" spans="1:52" ht="14.25" hidden="1" customHeight="1" x14ac:dyDescent="0.25">
      <c r="A652" t="s">
        <v>3491</v>
      </c>
      <c r="B652" s="16">
        <v>42570</v>
      </c>
      <c r="C652" s="16">
        <v>42572</v>
      </c>
      <c r="D652" s="16">
        <v>42572</v>
      </c>
      <c r="E652">
        <v>2016626</v>
      </c>
      <c r="F652" t="s">
        <v>64</v>
      </c>
      <c r="G652" t="s">
        <v>241</v>
      </c>
      <c r="H652" t="s">
        <v>86</v>
      </c>
      <c r="I652" t="s">
        <v>242</v>
      </c>
      <c r="J652" t="s">
        <v>68</v>
      </c>
      <c r="K652" t="s">
        <v>69</v>
      </c>
      <c r="L652" t="s">
        <v>518</v>
      </c>
      <c r="N652" t="s">
        <v>161</v>
      </c>
      <c r="O652" t="s">
        <v>211</v>
      </c>
      <c r="P652" t="s">
        <v>3492</v>
      </c>
      <c r="Q652">
        <v>8486550</v>
      </c>
      <c r="R652" t="s">
        <v>3493</v>
      </c>
      <c r="S652">
        <v>80393173</v>
      </c>
      <c r="T652" t="s">
        <v>3494</v>
      </c>
      <c r="U652" t="s">
        <v>521</v>
      </c>
      <c r="V652" t="s">
        <v>313</v>
      </c>
      <c r="W652">
        <v>6197</v>
      </c>
      <c r="X652" t="s">
        <v>522</v>
      </c>
      <c r="Y652" t="s">
        <v>2151</v>
      </c>
      <c r="Z652">
        <v>1.2</v>
      </c>
      <c r="AB652" t="s">
        <v>112</v>
      </c>
      <c r="AC652" t="s">
        <v>164</v>
      </c>
      <c r="AE652" s="3"/>
      <c r="AF652" s="3"/>
      <c r="AG652">
        <v>60.45</v>
      </c>
      <c r="AH652" t="s">
        <v>82</v>
      </c>
      <c r="AI652" s="18">
        <v>47.09</v>
      </c>
      <c r="AJ652">
        <v>13.36</v>
      </c>
      <c r="AK652">
        <v>60.45</v>
      </c>
      <c r="AL652">
        <v>60.45</v>
      </c>
      <c r="AM652" s="19" t="s">
        <v>82</v>
      </c>
      <c r="AN652">
        <v>47.09</v>
      </c>
      <c r="AO652">
        <v>13.36</v>
      </c>
      <c r="AP652">
        <v>60.45</v>
      </c>
      <c r="AQ652">
        <v>60.45</v>
      </c>
      <c r="AR652" s="19" t="s">
        <v>82</v>
      </c>
      <c r="AS652">
        <v>0</v>
      </c>
      <c r="AT652" s="20">
        <f>IF(t_ExtractAll[[#This Row],[Currency]]="GBP",t_ExtractAll[[#This Row],[Claimed Amount]]*$BD$2,IF(t_ExtractAll[[#This Row],[Currency]]="USD",t_ExtractAll[[#This Row],[Claimed Amount]]*$BD$3,IF(t_ExtractAll[[#This Row],[Currency]]="MXN",t_ExtractAll[[#This Row],[Claimed Amount]]*$BD$4,t_ExtractAll[[#This Row],[Claimed Amount]])))</f>
        <v>60.45</v>
      </c>
      <c r="AU652" s="20">
        <f>IF(t_ExtractAll[[#This Row],[Currency2]]="GBP",t_ExtractAll[[#This Row],[Accruals Plant]]*$BD$2,IF(t_ExtractAll[[#This Row],[Currency2]]="USD",t_ExtractAll[[#This Row],[Accruals Plant]]*$BD$3,IF(t_ExtractAll[[#This Row],[Currency2]]="MXN",t_ExtractAll[[#This Row],[Accruals Plant]]*$BD$4,t_ExtractAll[[#This Row],[Accruals Plant]])))</f>
        <v>60.45</v>
      </c>
      <c r="AV652" s="20">
        <f>IF(t_ExtractAll[[#This Row],[IMD_Currency]]="GBP",t_ExtractAll[[#This Row],[Accruals ABII]]*$BD$2,IF(t_ExtractAll[[#This Row],[IMD_Currency]]="USD",t_ExtractAll[[#This Row],[Accruals ABII]]*$BD$3,t_ExtractAll[[#This Row],[Accruals ABII]]))</f>
        <v>60.45</v>
      </c>
      <c r="AW652" s="20">
        <f>IF(t_ExtractAll[[#This Row],[Currency2]]="GBP",t_ExtractAll[[#This Row],[PlantAmountAccepted]]*$BD$2,IF(t_ExtractAll[[#This Row],[Currency2]]="USD",t_ExtractAll[[#This Row],[PlantAmountAccepted]]*$BD$3,IF(t_ExtractAll[[#This Row],[Currency2]]="MXN",t_ExtractAll[[#This Row],[PlantAmountAccepted]]*$BD$4,t_ExtractAll[[#This Row],[PlantAmountAccepted]])))</f>
        <v>60.45</v>
      </c>
      <c r="AX652" s="20">
        <f>IF(t_ExtractAll[[#This Row],[IMD_Currency]]="GBP",t_ExtractAll[[#This Row],[Amount Accepted (ABII)]]*$BD$2,IF(t_ExtractAll[[#This Row],[IMD_Currency]]="USD",t_ExtractAll[[#This Row],[Amount Accepted (ABII)]]*$BD$3,t_ExtractAll[[#This Row],[Amount Accepted (ABII)]]))</f>
        <v>60.45</v>
      </c>
      <c r="AY652" s="20">
        <f>IF((t_ExtractAll[[#This Row],[Amount Accepted ABII '[EUR']]]-t_ExtractAll[[#This Row],[Amount Accepted Plant '[EUR']]])&lt;0,0,t_ExtractAll[[#This Row],[Amount Accepted ABII '[EUR']]]-t_ExtractAll[[#This Row],[Amount Accepted Plant '[EUR']]])</f>
        <v>0</v>
      </c>
      <c r="AZ6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53" spans="1:52" ht="14.25" hidden="1" customHeight="1" x14ac:dyDescent="0.25">
      <c r="A653" t="s">
        <v>3495</v>
      </c>
      <c r="B653" s="16">
        <v>42570</v>
      </c>
      <c r="C653" s="16">
        <v>42590</v>
      </c>
      <c r="D653" s="16">
        <v>42590</v>
      </c>
      <c r="E653">
        <v>2016627</v>
      </c>
      <c r="F653" t="s">
        <v>64</v>
      </c>
      <c r="G653" t="s">
        <v>241</v>
      </c>
      <c r="H653" t="s">
        <v>86</v>
      </c>
      <c r="I653" t="s">
        <v>242</v>
      </c>
      <c r="J653" t="s">
        <v>68</v>
      </c>
      <c r="K653" t="s">
        <v>69</v>
      </c>
      <c r="L653" t="s">
        <v>187</v>
      </c>
      <c r="N653" t="s">
        <v>161</v>
      </c>
      <c r="O653" t="s">
        <v>211</v>
      </c>
      <c r="P653" s="3" t="s">
        <v>3496</v>
      </c>
      <c r="Q653">
        <v>8484753</v>
      </c>
      <c r="R653" t="s">
        <v>3497</v>
      </c>
      <c r="S653">
        <v>80404914</v>
      </c>
      <c r="T653" t="s">
        <v>3498</v>
      </c>
      <c r="U653" t="s">
        <v>144</v>
      </c>
      <c r="V653" t="s">
        <v>145</v>
      </c>
      <c r="W653">
        <v>43477</v>
      </c>
      <c r="X653" t="s">
        <v>192</v>
      </c>
      <c r="Y653" t="s">
        <v>2039</v>
      </c>
      <c r="Z653">
        <v>1</v>
      </c>
      <c r="AB653" t="s">
        <v>112</v>
      </c>
      <c r="AC653" t="s">
        <v>164</v>
      </c>
      <c r="AE653" s="3"/>
      <c r="AF653" s="3"/>
      <c r="AG653">
        <v>42.85</v>
      </c>
      <c r="AH653" t="s">
        <v>82</v>
      </c>
      <c r="AI653" s="18">
        <v>34.9</v>
      </c>
      <c r="AJ653">
        <v>7.95</v>
      </c>
      <c r="AK653">
        <v>42.85</v>
      </c>
      <c r="AL653">
        <v>42.85</v>
      </c>
      <c r="AM653" s="19" t="s">
        <v>82</v>
      </c>
      <c r="AN653">
        <v>34.9</v>
      </c>
      <c r="AO653">
        <v>7.95</v>
      </c>
      <c r="AP653">
        <v>42.85</v>
      </c>
      <c r="AQ653">
        <v>42.85</v>
      </c>
      <c r="AR653" s="19" t="s">
        <v>82</v>
      </c>
      <c r="AS653">
        <v>0</v>
      </c>
      <c r="AT653" s="20">
        <f>IF(t_ExtractAll[[#This Row],[Currency]]="GBP",t_ExtractAll[[#This Row],[Claimed Amount]]*$BD$2,IF(t_ExtractAll[[#This Row],[Currency]]="USD",t_ExtractAll[[#This Row],[Claimed Amount]]*$BD$3,IF(t_ExtractAll[[#This Row],[Currency]]="MXN",t_ExtractAll[[#This Row],[Claimed Amount]]*$BD$4,t_ExtractAll[[#This Row],[Claimed Amount]])))</f>
        <v>42.85</v>
      </c>
      <c r="AU653" s="20">
        <f>IF(t_ExtractAll[[#This Row],[Currency2]]="GBP",t_ExtractAll[[#This Row],[Accruals Plant]]*$BD$2,IF(t_ExtractAll[[#This Row],[Currency2]]="USD",t_ExtractAll[[#This Row],[Accruals Plant]]*$BD$3,IF(t_ExtractAll[[#This Row],[Currency2]]="MXN",t_ExtractAll[[#This Row],[Accruals Plant]]*$BD$4,t_ExtractAll[[#This Row],[Accruals Plant]])))</f>
        <v>42.85</v>
      </c>
      <c r="AV653" s="20">
        <f>IF(t_ExtractAll[[#This Row],[IMD_Currency]]="GBP",t_ExtractAll[[#This Row],[Accruals ABII]]*$BD$2,IF(t_ExtractAll[[#This Row],[IMD_Currency]]="USD",t_ExtractAll[[#This Row],[Accruals ABII]]*$BD$3,t_ExtractAll[[#This Row],[Accruals ABII]]))</f>
        <v>42.85</v>
      </c>
      <c r="AW653" s="20">
        <f>IF(t_ExtractAll[[#This Row],[Currency2]]="GBP",t_ExtractAll[[#This Row],[PlantAmountAccepted]]*$BD$2,IF(t_ExtractAll[[#This Row],[Currency2]]="USD",t_ExtractAll[[#This Row],[PlantAmountAccepted]]*$BD$3,IF(t_ExtractAll[[#This Row],[Currency2]]="MXN",t_ExtractAll[[#This Row],[PlantAmountAccepted]]*$BD$4,t_ExtractAll[[#This Row],[PlantAmountAccepted]])))</f>
        <v>42.85</v>
      </c>
      <c r="AX653" s="20">
        <f>IF(t_ExtractAll[[#This Row],[IMD_Currency]]="GBP",t_ExtractAll[[#This Row],[Amount Accepted (ABII)]]*$BD$2,IF(t_ExtractAll[[#This Row],[IMD_Currency]]="USD",t_ExtractAll[[#This Row],[Amount Accepted (ABII)]]*$BD$3,t_ExtractAll[[#This Row],[Amount Accepted (ABII)]]))</f>
        <v>42.85</v>
      </c>
      <c r="AY653" s="20">
        <f>IF((t_ExtractAll[[#This Row],[Amount Accepted ABII '[EUR']]]-t_ExtractAll[[#This Row],[Amount Accepted Plant '[EUR']]])&lt;0,0,t_ExtractAll[[#This Row],[Amount Accepted ABII '[EUR']]]-t_ExtractAll[[#This Row],[Amount Accepted Plant '[EUR']]])</f>
        <v>0</v>
      </c>
      <c r="AZ6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54" spans="1:52" ht="14.25" hidden="1" customHeight="1" x14ac:dyDescent="0.25">
      <c r="A654" t="s">
        <v>3499</v>
      </c>
      <c r="B654" s="16">
        <v>42570</v>
      </c>
      <c r="C654" s="16">
        <v>42572</v>
      </c>
      <c r="D654" s="16">
        <v>42572</v>
      </c>
      <c r="E654">
        <v>2016629</v>
      </c>
      <c r="F654" t="s">
        <v>64</v>
      </c>
      <c r="G654" t="s">
        <v>241</v>
      </c>
      <c r="H654" t="s">
        <v>86</v>
      </c>
      <c r="I654" t="s">
        <v>242</v>
      </c>
      <c r="J654" t="s">
        <v>68</v>
      </c>
      <c r="K654" t="s">
        <v>69</v>
      </c>
      <c r="L654" t="s">
        <v>210</v>
      </c>
      <c r="N654" t="s">
        <v>161</v>
      </c>
      <c r="O654" t="s">
        <v>211</v>
      </c>
      <c r="Q654">
        <v>8693675</v>
      </c>
      <c r="R654" t="s">
        <v>3500</v>
      </c>
      <c r="T654" t="s">
        <v>3501</v>
      </c>
      <c r="U654" t="s">
        <v>144</v>
      </c>
      <c r="V654" t="s">
        <v>145</v>
      </c>
      <c r="W654">
        <v>48978</v>
      </c>
      <c r="X654" t="s">
        <v>3502</v>
      </c>
      <c r="Y654" t="s">
        <v>2151</v>
      </c>
      <c r="Z654">
        <v>1.2</v>
      </c>
      <c r="AB654" t="s">
        <v>112</v>
      </c>
      <c r="AC654" t="s">
        <v>164</v>
      </c>
      <c r="AE654" s="3"/>
      <c r="AF654" s="3"/>
      <c r="AG654">
        <v>51.41</v>
      </c>
      <c r="AH654" t="s">
        <v>82</v>
      </c>
      <c r="AI654" s="18">
        <v>40.765999999999998</v>
      </c>
      <c r="AJ654">
        <v>10.64</v>
      </c>
      <c r="AK654">
        <v>51.405999999999999</v>
      </c>
      <c r="AL654">
        <v>51.405999999999999</v>
      </c>
      <c r="AM654" s="19" t="s">
        <v>82</v>
      </c>
      <c r="AN654">
        <v>40.765999999999998</v>
      </c>
      <c r="AO654">
        <v>10.64</v>
      </c>
      <c r="AP654">
        <v>51.405999999999999</v>
      </c>
      <c r="AQ654">
        <v>51.405999999999999</v>
      </c>
      <c r="AR654" s="19" t="s">
        <v>82</v>
      </c>
      <c r="AS654">
        <v>0</v>
      </c>
      <c r="AT654" s="20">
        <f>IF(t_ExtractAll[[#This Row],[Currency]]="GBP",t_ExtractAll[[#This Row],[Claimed Amount]]*$BD$2,IF(t_ExtractAll[[#This Row],[Currency]]="USD",t_ExtractAll[[#This Row],[Claimed Amount]]*$BD$3,IF(t_ExtractAll[[#This Row],[Currency]]="MXN",t_ExtractAll[[#This Row],[Claimed Amount]]*$BD$4,t_ExtractAll[[#This Row],[Claimed Amount]])))</f>
        <v>51.41</v>
      </c>
      <c r="AU654" s="20">
        <f>IF(t_ExtractAll[[#This Row],[Currency2]]="GBP",t_ExtractAll[[#This Row],[Accruals Plant]]*$BD$2,IF(t_ExtractAll[[#This Row],[Currency2]]="USD",t_ExtractAll[[#This Row],[Accruals Plant]]*$BD$3,IF(t_ExtractAll[[#This Row],[Currency2]]="MXN",t_ExtractAll[[#This Row],[Accruals Plant]]*$BD$4,t_ExtractAll[[#This Row],[Accruals Plant]])))</f>
        <v>51.405999999999999</v>
      </c>
      <c r="AV654" s="20">
        <f>IF(t_ExtractAll[[#This Row],[IMD_Currency]]="GBP",t_ExtractAll[[#This Row],[Accruals ABII]]*$BD$2,IF(t_ExtractAll[[#This Row],[IMD_Currency]]="USD",t_ExtractAll[[#This Row],[Accruals ABII]]*$BD$3,t_ExtractAll[[#This Row],[Accruals ABII]]))</f>
        <v>51.405999999999999</v>
      </c>
      <c r="AW654" s="20">
        <f>IF(t_ExtractAll[[#This Row],[Currency2]]="GBP",t_ExtractAll[[#This Row],[PlantAmountAccepted]]*$BD$2,IF(t_ExtractAll[[#This Row],[Currency2]]="USD",t_ExtractAll[[#This Row],[PlantAmountAccepted]]*$BD$3,IF(t_ExtractAll[[#This Row],[Currency2]]="MXN",t_ExtractAll[[#This Row],[PlantAmountAccepted]]*$BD$4,t_ExtractAll[[#This Row],[PlantAmountAccepted]])))</f>
        <v>51.405999999999999</v>
      </c>
      <c r="AX654" s="20">
        <f>IF(t_ExtractAll[[#This Row],[IMD_Currency]]="GBP",t_ExtractAll[[#This Row],[Amount Accepted (ABII)]]*$BD$2,IF(t_ExtractAll[[#This Row],[IMD_Currency]]="USD",t_ExtractAll[[#This Row],[Amount Accepted (ABII)]]*$BD$3,t_ExtractAll[[#This Row],[Amount Accepted (ABII)]]))</f>
        <v>51.405999999999999</v>
      </c>
      <c r="AY654" s="20">
        <f>IF((t_ExtractAll[[#This Row],[Amount Accepted ABII '[EUR']]]-t_ExtractAll[[#This Row],[Amount Accepted Plant '[EUR']]])&lt;0,0,t_ExtractAll[[#This Row],[Amount Accepted ABII '[EUR']]]-t_ExtractAll[[#This Row],[Amount Accepted Plant '[EUR']]])</f>
        <v>0</v>
      </c>
      <c r="AZ6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55" spans="1:52" ht="14.25" hidden="1" customHeight="1" x14ac:dyDescent="0.25">
      <c r="A655" t="s">
        <v>3503</v>
      </c>
      <c r="B655" s="16">
        <v>42570</v>
      </c>
      <c r="C655" s="16">
        <v>42586</v>
      </c>
      <c r="D655" s="16">
        <v>42587</v>
      </c>
      <c r="E655">
        <v>2016630</v>
      </c>
      <c r="F655" t="s">
        <v>64</v>
      </c>
      <c r="G655" t="s">
        <v>305</v>
      </c>
      <c r="H655" t="s">
        <v>306</v>
      </c>
      <c r="I655" t="s">
        <v>307</v>
      </c>
      <c r="J655" t="s">
        <v>118</v>
      </c>
      <c r="K655" t="s">
        <v>69</v>
      </c>
      <c r="L655" t="s">
        <v>139</v>
      </c>
      <c r="N655" t="s">
        <v>90</v>
      </c>
      <c r="O655" t="s">
        <v>91</v>
      </c>
      <c r="P655" s="3" t="s">
        <v>3504</v>
      </c>
      <c r="Q655" t="s">
        <v>3505</v>
      </c>
      <c r="R655" t="s">
        <v>3506</v>
      </c>
      <c r="U655" t="s">
        <v>144</v>
      </c>
      <c r="V655" t="s">
        <v>145</v>
      </c>
      <c r="W655">
        <v>47957</v>
      </c>
      <c r="X655" t="s">
        <v>755</v>
      </c>
      <c r="Y655" t="s">
        <v>1510</v>
      </c>
      <c r="Z655">
        <v>0.81791999999999998</v>
      </c>
      <c r="AB655" t="s">
        <v>97</v>
      </c>
      <c r="AC655" t="s">
        <v>98</v>
      </c>
      <c r="AD655" t="s">
        <v>3507</v>
      </c>
      <c r="AE655" s="3"/>
      <c r="AF655" s="3"/>
      <c r="AG655">
        <v>51.54</v>
      </c>
      <c r="AH655" t="s">
        <v>82</v>
      </c>
      <c r="AI655" s="18">
        <v>51.54</v>
      </c>
      <c r="AJ655">
        <v>0</v>
      </c>
      <c r="AK655">
        <v>51.54</v>
      </c>
      <c r="AL655">
        <v>51.54</v>
      </c>
      <c r="AM655" s="19" t="s">
        <v>82</v>
      </c>
      <c r="AN655">
        <v>33</v>
      </c>
      <c r="AO655">
        <v>0</v>
      </c>
      <c r="AP655">
        <v>33</v>
      </c>
      <c r="AQ655">
        <v>33</v>
      </c>
      <c r="AR655" s="19" t="s">
        <v>82</v>
      </c>
      <c r="AS655">
        <v>8.59</v>
      </c>
      <c r="AT655" s="20">
        <f>IF(t_ExtractAll[[#This Row],[Currency]]="GBP",t_ExtractAll[[#This Row],[Claimed Amount]]*$BD$2,IF(t_ExtractAll[[#This Row],[Currency]]="USD",t_ExtractAll[[#This Row],[Claimed Amount]]*$BD$3,IF(t_ExtractAll[[#This Row],[Currency]]="MXN",t_ExtractAll[[#This Row],[Claimed Amount]]*$BD$4,t_ExtractAll[[#This Row],[Claimed Amount]])))</f>
        <v>51.54</v>
      </c>
      <c r="AU655" s="20">
        <f>IF(t_ExtractAll[[#This Row],[Currency2]]="GBP",t_ExtractAll[[#This Row],[Accruals Plant]]*$BD$2,IF(t_ExtractAll[[#This Row],[Currency2]]="USD",t_ExtractAll[[#This Row],[Accruals Plant]]*$BD$3,IF(t_ExtractAll[[#This Row],[Currency2]]="MXN",t_ExtractAll[[#This Row],[Accruals Plant]]*$BD$4,t_ExtractAll[[#This Row],[Accruals Plant]])))</f>
        <v>33</v>
      </c>
      <c r="AV655" s="20">
        <f>IF(t_ExtractAll[[#This Row],[IMD_Currency]]="GBP",t_ExtractAll[[#This Row],[Accruals ABII]]*$BD$2,IF(t_ExtractAll[[#This Row],[IMD_Currency]]="USD",t_ExtractAll[[#This Row],[Accruals ABII]]*$BD$3,t_ExtractAll[[#This Row],[Accruals ABII]]))</f>
        <v>51.54</v>
      </c>
      <c r="AW655" s="20">
        <f>IF(t_ExtractAll[[#This Row],[Currency2]]="GBP",t_ExtractAll[[#This Row],[PlantAmountAccepted]]*$BD$2,IF(t_ExtractAll[[#This Row],[Currency2]]="USD",t_ExtractAll[[#This Row],[PlantAmountAccepted]]*$BD$3,IF(t_ExtractAll[[#This Row],[Currency2]]="MXN",t_ExtractAll[[#This Row],[PlantAmountAccepted]]*$BD$4,t_ExtractAll[[#This Row],[PlantAmountAccepted]])))</f>
        <v>33</v>
      </c>
      <c r="AX655" s="20">
        <f>IF(t_ExtractAll[[#This Row],[IMD_Currency]]="GBP",t_ExtractAll[[#This Row],[Amount Accepted (ABII)]]*$BD$2,IF(t_ExtractAll[[#This Row],[IMD_Currency]]="USD",t_ExtractAll[[#This Row],[Amount Accepted (ABII)]]*$BD$3,t_ExtractAll[[#This Row],[Amount Accepted (ABII)]]))</f>
        <v>51.54</v>
      </c>
      <c r="AY655" s="20">
        <f>IF((t_ExtractAll[[#This Row],[Amount Accepted ABII '[EUR']]]-t_ExtractAll[[#This Row],[Amount Accepted Plant '[EUR']]])&lt;0,0,t_ExtractAll[[#This Row],[Amount Accepted ABII '[EUR']]]-t_ExtractAll[[#This Row],[Amount Accepted Plant '[EUR']]])</f>
        <v>18.54</v>
      </c>
      <c r="AZ6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56" spans="1:52" ht="14.25" hidden="1" customHeight="1" x14ac:dyDescent="0.25">
      <c r="A656" t="s">
        <v>3508</v>
      </c>
      <c r="B656" s="16">
        <v>42570</v>
      </c>
      <c r="C656" s="16">
        <v>42723</v>
      </c>
      <c r="D656" s="16">
        <v>42726</v>
      </c>
      <c r="E656">
        <v>2016631</v>
      </c>
      <c r="F656" t="s">
        <v>64</v>
      </c>
      <c r="G656" t="s">
        <v>900</v>
      </c>
      <c r="H656" t="s">
        <v>86</v>
      </c>
      <c r="I656" t="s">
        <v>901</v>
      </c>
      <c r="J656" t="s">
        <v>68</v>
      </c>
      <c r="K656" t="s">
        <v>69</v>
      </c>
      <c r="L656" t="s">
        <v>609</v>
      </c>
      <c r="N656" t="s">
        <v>90</v>
      </c>
      <c r="O656" t="s">
        <v>121</v>
      </c>
      <c r="P656" s="3" t="s">
        <v>3509</v>
      </c>
      <c r="Q656">
        <v>8374638</v>
      </c>
      <c r="R656">
        <v>4502521770</v>
      </c>
      <c r="S656">
        <v>80368322</v>
      </c>
      <c r="T656" t="s">
        <v>3510</v>
      </c>
      <c r="U656" t="s">
        <v>278</v>
      </c>
      <c r="V656" t="s">
        <v>145</v>
      </c>
      <c r="W656">
        <v>6526</v>
      </c>
      <c r="X656" t="s">
        <v>3260</v>
      </c>
      <c r="Y656" t="s">
        <v>3511</v>
      </c>
      <c r="Z656">
        <v>145.19999999999999</v>
      </c>
      <c r="AB656" t="s">
        <v>79</v>
      </c>
      <c r="AC656" t="s">
        <v>127</v>
      </c>
      <c r="AE656" s="3"/>
      <c r="AF656" s="3"/>
      <c r="AG656">
        <v>6836</v>
      </c>
      <c r="AH656" t="s">
        <v>82</v>
      </c>
      <c r="AI656" s="18">
        <v>0</v>
      </c>
      <c r="AK656"/>
      <c r="AM656" s="19" t="s">
        <v>82</v>
      </c>
      <c r="AN656">
        <v>0</v>
      </c>
      <c r="AO656">
        <v>6836</v>
      </c>
      <c r="AP656">
        <v>6836</v>
      </c>
      <c r="AQ656">
        <v>6836</v>
      </c>
      <c r="AR656" s="19" t="s">
        <v>82</v>
      </c>
      <c r="AS656">
        <v>0</v>
      </c>
      <c r="AT656" s="20">
        <f>IF(t_ExtractAll[[#This Row],[Currency]]="GBP",t_ExtractAll[[#This Row],[Claimed Amount]]*$BD$2,IF(t_ExtractAll[[#This Row],[Currency]]="USD",t_ExtractAll[[#This Row],[Claimed Amount]]*$BD$3,IF(t_ExtractAll[[#This Row],[Currency]]="MXN",t_ExtractAll[[#This Row],[Claimed Amount]]*$BD$4,t_ExtractAll[[#This Row],[Claimed Amount]])))</f>
        <v>6836</v>
      </c>
      <c r="AU656" s="20">
        <f>IF(t_ExtractAll[[#This Row],[Currency2]]="GBP",t_ExtractAll[[#This Row],[Accruals Plant]]*$BD$2,IF(t_ExtractAll[[#This Row],[Currency2]]="USD",t_ExtractAll[[#This Row],[Accruals Plant]]*$BD$3,IF(t_ExtractAll[[#This Row],[Currency2]]="MXN",t_ExtractAll[[#This Row],[Accruals Plant]]*$BD$4,t_ExtractAll[[#This Row],[Accruals Plant]])))</f>
        <v>6836</v>
      </c>
      <c r="AV656" s="20">
        <f>IF(t_ExtractAll[[#This Row],[IMD_Currency]]="GBP",t_ExtractAll[[#This Row],[Accruals ABII]]*$BD$2,IF(t_ExtractAll[[#This Row],[IMD_Currency]]="USD",t_ExtractAll[[#This Row],[Accruals ABII]]*$BD$3,t_ExtractAll[[#This Row],[Accruals ABII]]))</f>
        <v>0</v>
      </c>
      <c r="AW656" s="20">
        <f>IF(t_ExtractAll[[#This Row],[Currency2]]="GBP",t_ExtractAll[[#This Row],[PlantAmountAccepted]]*$BD$2,IF(t_ExtractAll[[#This Row],[Currency2]]="USD",t_ExtractAll[[#This Row],[PlantAmountAccepted]]*$BD$3,IF(t_ExtractAll[[#This Row],[Currency2]]="MXN",t_ExtractAll[[#This Row],[PlantAmountAccepted]]*$BD$4,t_ExtractAll[[#This Row],[PlantAmountAccepted]])))</f>
        <v>6836</v>
      </c>
      <c r="AX656" s="20">
        <f>IF(t_ExtractAll[[#This Row],[IMD_Currency]]="GBP",t_ExtractAll[[#This Row],[Amount Accepted (ABII)]]*$BD$2,IF(t_ExtractAll[[#This Row],[IMD_Currency]]="USD",t_ExtractAll[[#This Row],[Amount Accepted (ABII)]]*$BD$3,t_ExtractAll[[#This Row],[Amount Accepted (ABII)]]))</f>
        <v>0</v>
      </c>
      <c r="AY656" s="20">
        <f>IF((t_ExtractAll[[#This Row],[Amount Accepted ABII '[EUR']]]-t_ExtractAll[[#This Row],[Amount Accepted Plant '[EUR']]])&lt;0,0,t_ExtractAll[[#This Row],[Amount Accepted ABII '[EUR']]]-t_ExtractAll[[#This Row],[Amount Accepted Plant '[EUR']]])</f>
        <v>0</v>
      </c>
      <c r="AZ6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657" spans="1:52" ht="14.25" hidden="1" customHeight="1" x14ac:dyDescent="0.25">
      <c r="A657" t="s">
        <v>3512</v>
      </c>
      <c r="B657" s="16">
        <v>42571</v>
      </c>
      <c r="C657" s="16">
        <v>42622</v>
      </c>
      <c r="D657" s="16">
        <v>42622</v>
      </c>
      <c r="E657">
        <v>2016633</v>
      </c>
      <c r="F657" t="s">
        <v>64</v>
      </c>
      <c r="G657" t="s">
        <v>3513</v>
      </c>
      <c r="H657" t="s">
        <v>287</v>
      </c>
      <c r="I657" t="s">
        <v>3514</v>
      </c>
      <c r="J657" t="s">
        <v>118</v>
      </c>
      <c r="K657" t="s">
        <v>69</v>
      </c>
      <c r="L657" t="s">
        <v>70</v>
      </c>
      <c r="N657" t="s">
        <v>71</v>
      </c>
      <c r="O657" t="s">
        <v>72</v>
      </c>
      <c r="P657" s="3" t="s">
        <v>3515</v>
      </c>
      <c r="Q657">
        <v>8550976</v>
      </c>
      <c r="R657" t="s">
        <v>3516</v>
      </c>
      <c r="S657">
        <v>80423506</v>
      </c>
      <c r="U657" t="s">
        <v>75</v>
      </c>
      <c r="V657" t="s">
        <v>76</v>
      </c>
      <c r="W657">
        <v>52315</v>
      </c>
      <c r="X657" t="s">
        <v>3517</v>
      </c>
      <c r="Y657" t="s">
        <v>3518</v>
      </c>
      <c r="Z657">
        <v>1349.568</v>
      </c>
      <c r="AB657" t="s">
        <v>79</v>
      </c>
      <c r="AC657" t="s">
        <v>80</v>
      </c>
      <c r="AD657" s="3" t="s">
        <v>3519</v>
      </c>
      <c r="AE657" s="3"/>
      <c r="AF657" s="3"/>
      <c r="AG657">
        <v>2280</v>
      </c>
      <c r="AH657" t="s">
        <v>82</v>
      </c>
      <c r="AI657" s="18">
        <v>0</v>
      </c>
      <c r="AJ657">
        <v>1140</v>
      </c>
      <c r="AK657">
        <v>1140</v>
      </c>
      <c r="AL657">
        <v>1140</v>
      </c>
      <c r="AM657" s="19" t="s">
        <v>82</v>
      </c>
      <c r="AN657">
        <v>0</v>
      </c>
      <c r="AO657">
        <v>0</v>
      </c>
      <c r="AP657">
        <v>0</v>
      </c>
      <c r="AQ657">
        <v>0</v>
      </c>
      <c r="AR657" s="19" t="s">
        <v>82</v>
      </c>
      <c r="AS657">
        <v>1140</v>
      </c>
      <c r="AT657" s="20">
        <f>IF(t_ExtractAll[[#This Row],[Currency]]="GBP",t_ExtractAll[[#This Row],[Claimed Amount]]*$BD$2,IF(t_ExtractAll[[#This Row],[Currency]]="USD",t_ExtractAll[[#This Row],[Claimed Amount]]*$BD$3,IF(t_ExtractAll[[#This Row],[Currency]]="MXN",t_ExtractAll[[#This Row],[Claimed Amount]]*$BD$4,t_ExtractAll[[#This Row],[Claimed Amount]])))</f>
        <v>2280</v>
      </c>
      <c r="AU657" s="20">
        <f>IF(t_ExtractAll[[#This Row],[Currency2]]="GBP",t_ExtractAll[[#This Row],[Accruals Plant]]*$BD$2,IF(t_ExtractAll[[#This Row],[Currency2]]="USD",t_ExtractAll[[#This Row],[Accruals Plant]]*$BD$3,IF(t_ExtractAll[[#This Row],[Currency2]]="MXN",t_ExtractAll[[#This Row],[Accruals Plant]]*$BD$4,t_ExtractAll[[#This Row],[Accruals Plant]])))</f>
        <v>0</v>
      </c>
      <c r="AV657" s="20">
        <f>IF(t_ExtractAll[[#This Row],[IMD_Currency]]="GBP",t_ExtractAll[[#This Row],[Accruals ABII]]*$BD$2,IF(t_ExtractAll[[#This Row],[IMD_Currency]]="USD",t_ExtractAll[[#This Row],[Accruals ABII]]*$BD$3,t_ExtractAll[[#This Row],[Accruals ABII]]))</f>
        <v>1140</v>
      </c>
      <c r="AW6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57" s="20">
        <f>IF(t_ExtractAll[[#This Row],[IMD_Currency]]="GBP",t_ExtractAll[[#This Row],[Amount Accepted (ABII)]]*$BD$2,IF(t_ExtractAll[[#This Row],[IMD_Currency]]="USD",t_ExtractAll[[#This Row],[Amount Accepted (ABII)]]*$BD$3,t_ExtractAll[[#This Row],[Amount Accepted (ABII)]]))</f>
        <v>1140</v>
      </c>
      <c r="AY657" s="20">
        <f>IF((t_ExtractAll[[#This Row],[Amount Accepted ABII '[EUR']]]-t_ExtractAll[[#This Row],[Amount Accepted Plant '[EUR']]])&lt;0,0,t_ExtractAll[[#This Row],[Amount Accepted ABII '[EUR']]]-t_ExtractAll[[#This Row],[Amount Accepted Plant '[EUR']]])</f>
        <v>1140</v>
      </c>
      <c r="AZ6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658" spans="1:52" ht="14.25" hidden="1" customHeight="1" x14ac:dyDescent="0.25">
      <c r="A658" t="s">
        <v>3520</v>
      </c>
      <c r="B658" s="16">
        <v>42571</v>
      </c>
      <c r="C658" s="16">
        <v>42653</v>
      </c>
      <c r="D658" s="16">
        <v>42654</v>
      </c>
      <c r="E658">
        <v>2016634</v>
      </c>
      <c r="F658" t="s">
        <v>64</v>
      </c>
      <c r="G658" t="s">
        <v>487</v>
      </c>
      <c r="H658" t="s">
        <v>451</v>
      </c>
      <c r="I658" t="s">
        <v>488</v>
      </c>
      <c r="J658" t="s">
        <v>118</v>
      </c>
      <c r="K658" t="s">
        <v>69</v>
      </c>
      <c r="L658" t="s">
        <v>70</v>
      </c>
      <c r="N658" t="s">
        <v>71</v>
      </c>
      <c r="O658" t="s">
        <v>72</v>
      </c>
      <c r="P658" s="3" t="s">
        <v>3521</v>
      </c>
      <c r="Q658">
        <v>8491633</v>
      </c>
      <c r="R658" t="s">
        <v>3522</v>
      </c>
      <c r="S658">
        <v>80392858</v>
      </c>
      <c r="T658" t="s">
        <v>3523</v>
      </c>
      <c r="U658" t="s">
        <v>261</v>
      </c>
      <c r="V658" t="s">
        <v>117</v>
      </c>
      <c r="W658">
        <v>53004</v>
      </c>
      <c r="X658" t="s">
        <v>2780</v>
      </c>
      <c r="Y658" t="s">
        <v>3524</v>
      </c>
      <c r="Z658">
        <v>579.46752000000004</v>
      </c>
      <c r="AB658" t="s">
        <v>79</v>
      </c>
      <c r="AC658" t="s">
        <v>80</v>
      </c>
      <c r="AD658" s="3" t="s">
        <v>3525</v>
      </c>
      <c r="AE658" s="3"/>
      <c r="AF658" s="3"/>
      <c r="AG658">
        <v>27314.19</v>
      </c>
      <c r="AH658" t="s">
        <v>82</v>
      </c>
      <c r="AI658" s="18">
        <v>0</v>
      </c>
      <c r="AJ658">
        <v>27314.19</v>
      </c>
      <c r="AK658">
        <v>27314.19</v>
      </c>
      <c r="AL658">
        <v>27314.19</v>
      </c>
      <c r="AM658" s="19" t="s">
        <v>82</v>
      </c>
      <c r="AN658">
        <v>0</v>
      </c>
      <c r="AO658">
        <v>0</v>
      </c>
      <c r="AP658">
        <v>0</v>
      </c>
      <c r="AQ658">
        <v>0</v>
      </c>
      <c r="AR658" s="19" t="s">
        <v>82</v>
      </c>
      <c r="AS658">
        <v>27314.19</v>
      </c>
      <c r="AT658" s="20">
        <f>IF(t_ExtractAll[[#This Row],[Currency]]="GBP",t_ExtractAll[[#This Row],[Claimed Amount]]*$BD$2,IF(t_ExtractAll[[#This Row],[Currency]]="USD",t_ExtractAll[[#This Row],[Claimed Amount]]*$BD$3,IF(t_ExtractAll[[#This Row],[Currency]]="MXN",t_ExtractAll[[#This Row],[Claimed Amount]]*$BD$4,t_ExtractAll[[#This Row],[Claimed Amount]])))</f>
        <v>27314.19</v>
      </c>
      <c r="AU658" s="20">
        <f>IF(t_ExtractAll[[#This Row],[Currency2]]="GBP",t_ExtractAll[[#This Row],[Accruals Plant]]*$BD$2,IF(t_ExtractAll[[#This Row],[Currency2]]="USD",t_ExtractAll[[#This Row],[Accruals Plant]]*$BD$3,IF(t_ExtractAll[[#This Row],[Currency2]]="MXN",t_ExtractAll[[#This Row],[Accruals Plant]]*$BD$4,t_ExtractAll[[#This Row],[Accruals Plant]])))</f>
        <v>0</v>
      </c>
      <c r="AV658" s="20">
        <f>IF(t_ExtractAll[[#This Row],[IMD_Currency]]="GBP",t_ExtractAll[[#This Row],[Accruals ABII]]*$BD$2,IF(t_ExtractAll[[#This Row],[IMD_Currency]]="USD",t_ExtractAll[[#This Row],[Accruals ABII]]*$BD$3,t_ExtractAll[[#This Row],[Accruals ABII]]))</f>
        <v>27314.19</v>
      </c>
      <c r="AW6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58" s="20">
        <f>IF(t_ExtractAll[[#This Row],[IMD_Currency]]="GBP",t_ExtractAll[[#This Row],[Amount Accepted (ABII)]]*$BD$2,IF(t_ExtractAll[[#This Row],[IMD_Currency]]="USD",t_ExtractAll[[#This Row],[Amount Accepted (ABII)]]*$BD$3,t_ExtractAll[[#This Row],[Amount Accepted (ABII)]]))</f>
        <v>27314.19</v>
      </c>
      <c r="AY658" s="20">
        <f>IF((t_ExtractAll[[#This Row],[Amount Accepted ABII '[EUR']]]-t_ExtractAll[[#This Row],[Amount Accepted Plant '[EUR']]])&lt;0,0,t_ExtractAll[[#This Row],[Amount Accepted ABII '[EUR']]]-t_ExtractAll[[#This Row],[Amount Accepted Plant '[EUR']]])</f>
        <v>27314.19</v>
      </c>
      <c r="AZ6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59" spans="1:52" ht="14.25" hidden="1" customHeight="1" x14ac:dyDescent="0.25">
      <c r="A659" t="s">
        <v>3526</v>
      </c>
      <c r="B659" s="16">
        <v>42571</v>
      </c>
      <c r="C659" s="16">
        <v>42592</v>
      </c>
      <c r="D659" s="16">
        <v>42592</v>
      </c>
      <c r="E659">
        <v>2016635</v>
      </c>
      <c r="F659" t="s">
        <v>64</v>
      </c>
      <c r="G659" t="s">
        <v>3513</v>
      </c>
      <c r="H659" t="s">
        <v>287</v>
      </c>
      <c r="I659" t="s">
        <v>3514</v>
      </c>
      <c r="J659" t="s">
        <v>118</v>
      </c>
      <c r="K659" t="s">
        <v>69</v>
      </c>
      <c r="L659" t="s">
        <v>70</v>
      </c>
      <c r="N659" t="s">
        <v>71</v>
      </c>
      <c r="O659" t="s">
        <v>72</v>
      </c>
      <c r="P659" s="3" t="s">
        <v>3527</v>
      </c>
      <c r="Q659" t="s">
        <v>3528</v>
      </c>
      <c r="R659" t="s">
        <v>3529</v>
      </c>
      <c r="S659" t="s">
        <v>3530</v>
      </c>
      <c r="T659" t="s">
        <v>3531</v>
      </c>
      <c r="U659" t="s">
        <v>75</v>
      </c>
      <c r="V659" t="s">
        <v>76</v>
      </c>
      <c r="W659">
        <v>52315</v>
      </c>
      <c r="X659" t="s">
        <v>3517</v>
      </c>
      <c r="Y659" t="s">
        <v>365</v>
      </c>
      <c r="Z659">
        <v>809.74080000000004</v>
      </c>
      <c r="AB659" t="s">
        <v>79</v>
      </c>
      <c r="AC659" t="s">
        <v>80</v>
      </c>
      <c r="AD659" t="s">
        <v>3532</v>
      </c>
      <c r="AE659" s="3"/>
      <c r="AF659" s="3"/>
      <c r="AG659">
        <v>0</v>
      </c>
      <c r="AH659" t="s">
        <v>82</v>
      </c>
      <c r="AI659" s="18">
        <v>0</v>
      </c>
      <c r="AJ659">
        <v>0</v>
      </c>
      <c r="AK659">
        <v>0</v>
      </c>
      <c r="AL659">
        <v>0</v>
      </c>
      <c r="AM659" s="19" t="s">
        <v>82</v>
      </c>
      <c r="AN659">
        <v>0</v>
      </c>
      <c r="AO659">
        <v>0</v>
      </c>
      <c r="AP659">
        <v>0</v>
      </c>
      <c r="AQ659">
        <v>0</v>
      </c>
      <c r="AR659" s="19" t="s">
        <v>82</v>
      </c>
      <c r="AS659">
        <v>0</v>
      </c>
      <c r="AT659" s="20">
        <f>IF(t_ExtractAll[[#This Row],[Currency]]="GBP",t_ExtractAll[[#This Row],[Claimed Amount]]*$BD$2,IF(t_ExtractAll[[#This Row],[Currency]]="USD",t_ExtractAll[[#This Row],[Claimed Amount]]*$BD$3,IF(t_ExtractAll[[#This Row],[Currency]]="MXN",t_ExtractAll[[#This Row],[Claimed Amount]]*$BD$4,t_ExtractAll[[#This Row],[Claimed Amount]])))</f>
        <v>0</v>
      </c>
      <c r="AU659" s="20">
        <f>IF(t_ExtractAll[[#This Row],[Currency2]]="GBP",t_ExtractAll[[#This Row],[Accruals Plant]]*$BD$2,IF(t_ExtractAll[[#This Row],[Currency2]]="USD",t_ExtractAll[[#This Row],[Accruals Plant]]*$BD$3,IF(t_ExtractAll[[#This Row],[Currency2]]="MXN",t_ExtractAll[[#This Row],[Accruals Plant]]*$BD$4,t_ExtractAll[[#This Row],[Accruals Plant]])))</f>
        <v>0</v>
      </c>
      <c r="AV659" s="20">
        <f>IF(t_ExtractAll[[#This Row],[IMD_Currency]]="GBP",t_ExtractAll[[#This Row],[Accruals ABII]]*$BD$2,IF(t_ExtractAll[[#This Row],[IMD_Currency]]="USD",t_ExtractAll[[#This Row],[Accruals ABII]]*$BD$3,t_ExtractAll[[#This Row],[Accruals ABII]]))</f>
        <v>0</v>
      </c>
      <c r="AW6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59" s="20">
        <f>IF(t_ExtractAll[[#This Row],[IMD_Currency]]="GBP",t_ExtractAll[[#This Row],[Amount Accepted (ABII)]]*$BD$2,IF(t_ExtractAll[[#This Row],[IMD_Currency]]="USD",t_ExtractAll[[#This Row],[Amount Accepted (ABII)]]*$BD$3,t_ExtractAll[[#This Row],[Amount Accepted (ABII)]]))</f>
        <v>0</v>
      </c>
      <c r="AY659" s="20">
        <f>IF((t_ExtractAll[[#This Row],[Amount Accepted ABII '[EUR']]]-t_ExtractAll[[#This Row],[Amount Accepted Plant '[EUR']]])&lt;0,0,t_ExtractAll[[#This Row],[Amount Accepted ABII '[EUR']]]-t_ExtractAll[[#This Row],[Amount Accepted Plant '[EUR']]])</f>
        <v>0</v>
      </c>
      <c r="AZ6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60" spans="1:52" ht="14.25" hidden="1" customHeight="1" x14ac:dyDescent="0.25">
      <c r="A660" t="s">
        <v>3533</v>
      </c>
      <c r="B660" s="16">
        <v>42570</v>
      </c>
      <c r="C660" s="16">
        <v>42646</v>
      </c>
      <c r="D660" s="16">
        <v>42646</v>
      </c>
      <c r="E660">
        <v>2016636</v>
      </c>
      <c r="F660" t="s">
        <v>64</v>
      </c>
      <c r="G660" t="s">
        <v>241</v>
      </c>
      <c r="H660" t="s">
        <v>86</v>
      </c>
      <c r="I660" t="s">
        <v>242</v>
      </c>
      <c r="J660" t="s">
        <v>68</v>
      </c>
      <c r="K660" t="s">
        <v>88</v>
      </c>
      <c r="L660" t="s">
        <v>139</v>
      </c>
      <c r="N660" t="s">
        <v>90</v>
      </c>
      <c r="O660" t="s">
        <v>91</v>
      </c>
      <c r="P660" s="3" t="s">
        <v>3534</v>
      </c>
      <c r="Q660">
        <v>8487205</v>
      </c>
      <c r="R660" t="s">
        <v>3535</v>
      </c>
      <c r="T660" t="s">
        <v>3536</v>
      </c>
      <c r="U660" t="s">
        <v>182</v>
      </c>
      <c r="V660" t="s">
        <v>145</v>
      </c>
      <c r="W660">
        <v>53424</v>
      </c>
      <c r="X660" t="s">
        <v>3537</v>
      </c>
      <c r="Y660" t="s">
        <v>302</v>
      </c>
      <c r="Z660">
        <v>8.64</v>
      </c>
      <c r="AB660" t="s">
        <v>97</v>
      </c>
      <c r="AC660" t="s">
        <v>98</v>
      </c>
      <c r="AE660" s="3"/>
      <c r="AF660" s="3"/>
      <c r="AG660">
        <v>508.83</v>
      </c>
      <c r="AH660" t="s">
        <v>82</v>
      </c>
      <c r="AI660" s="18">
        <v>0</v>
      </c>
      <c r="AJ660">
        <v>0</v>
      </c>
      <c r="AK660">
        <v>0</v>
      </c>
      <c r="AM660" s="19" t="s">
        <v>82</v>
      </c>
      <c r="AN660">
        <v>441.85</v>
      </c>
      <c r="AO660">
        <v>66.680000000000007</v>
      </c>
      <c r="AP660">
        <v>508.53</v>
      </c>
      <c r="AR660" s="19" t="s">
        <v>82</v>
      </c>
      <c r="AS660">
        <v>0</v>
      </c>
      <c r="AT660" s="20">
        <f>IF(t_ExtractAll[[#This Row],[Currency]]="GBP",t_ExtractAll[[#This Row],[Claimed Amount]]*$BD$2,IF(t_ExtractAll[[#This Row],[Currency]]="USD",t_ExtractAll[[#This Row],[Claimed Amount]]*$BD$3,IF(t_ExtractAll[[#This Row],[Currency]]="MXN",t_ExtractAll[[#This Row],[Claimed Amount]]*$BD$4,t_ExtractAll[[#This Row],[Claimed Amount]])))</f>
        <v>508.83</v>
      </c>
      <c r="AU660" s="20">
        <f>IF(t_ExtractAll[[#This Row],[Currency2]]="GBP",t_ExtractAll[[#This Row],[Accruals Plant]]*$BD$2,IF(t_ExtractAll[[#This Row],[Currency2]]="USD",t_ExtractAll[[#This Row],[Accruals Plant]]*$BD$3,IF(t_ExtractAll[[#This Row],[Currency2]]="MXN",t_ExtractAll[[#This Row],[Accruals Plant]]*$BD$4,t_ExtractAll[[#This Row],[Accruals Plant]])))</f>
        <v>508.53</v>
      </c>
      <c r="AV660" s="20">
        <f>IF(t_ExtractAll[[#This Row],[IMD_Currency]]="GBP",t_ExtractAll[[#This Row],[Accruals ABII]]*$BD$2,IF(t_ExtractAll[[#This Row],[IMD_Currency]]="USD",t_ExtractAll[[#This Row],[Accruals ABII]]*$BD$3,t_ExtractAll[[#This Row],[Accruals ABII]]))</f>
        <v>0</v>
      </c>
      <c r="AW6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60" s="20">
        <f>IF(t_ExtractAll[[#This Row],[IMD_Currency]]="GBP",t_ExtractAll[[#This Row],[Amount Accepted (ABII)]]*$BD$2,IF(t_ExtractAll[[#This Row],[IMD_Currency]]="USD",t_ExtractAll[[#This Row],[Amount Accepted (ABII)]]*$BD$3,t_ExtractAll[[#This Row],[Amount Accepted (ABII)]]))</f>
        <v>0</v>
      </c>
      <c r="AY660" s="20">
        <f>IF((t_ExtractAll[[#This Row],[Amount Accepted ABII '[EUR']]]-t_ExtractAll[[#This Row],[Amount Accepted Plant '[EUR']]])&lt;0,0,t_ExtractAll[[#This Row],[Amount Accepted ABII '[EUR']]]-t_ExtractAll[[#This Row],[Amount Accepted Plant '[EUR']]])</f>
        <v>0</v>
      </c>
      <c r="AZ6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61" spans="1:52" ht="14.25" hidden="1" customHeight="1" x14ac:dyDescent="0.25">
      <c r="A661" t="s">
        <v>3538</v>
      </c>
      <c r="B661" s="16">
        <v>42571</v>
      </c>
      <c r="C661" s="16">
        <v>42626</v>
      </c>
      <c r="D661" s="16">
        <v>42626</v>
      </c>
      <c r="E661">
        <v>2016624</v>
      </c>
      <c r="F661" t="s">
        <v>64</v>
      </c>
      <c r="G661" t="s">
        <v>1528</v>
      </c>
      <c r="H661" t="s">
        <v>66</v>
      </c>
      <c r="I661" t="s">
        <v>1529</v>
      </c>
      <c r="J661" t="s">
        <v>68</v>
      </c>
      <c r="K661" t="s">
        <v>69</v>
      </c>
      <c r="L661" t="s">
        <v>2511</v>
      </c>
      <c r="N661" t="s">
        <v>90</v>
      </c>
      <c r="O661" t="s">
        <v>738</v>
      </c>
      <c r="P661" s="3" t="s">
        <v>3539</v>
      </c>
      <c r="Q661">
        <v>8404891</v>
      </c>
      <c r="R661" t="s">
        <v>3540</v>
      </c>
      <c r="S661">
        <v>80373462</v>
      </c>
      <c r="T661" t="s">
        <v>3541</v>
      </c>
      <c r="U661" t="s">
        <v>75</v>
      </c>
      <c r="V661" t="s">
        <v>76</v>
      </c>
      <c r="W661">
        <v>52549</v>
      </c>
      <c r="X661" t="s">
        <v>3205</v>
      </c>
      <c r="Y661" t="s">
        <v>3542</v>
      </c>
      <c r="Z661">
        <v>944.69759999999997</v>
      </c>
      <c r="AB661" t="s">
        <v>97</v>
      </c>
      <c r="AC661" t="s">
        <v>743</v>
      </c>
      <c r="AD661" t="s">
        <v>3543</v>
      </c>
      <c r="AE661" s="3"/>
      <c r="AF661" s="3"/>
      <c r="AG661">
        <v>13799.06</v>
      </c>
      <c r="AH661" t="s">
        <v>100</v>
      </c>
      <c r="AI661" s="18">
        <v>0</v>
      </c>
      <c r="AJ661">
        <v>0</v>
      </c>
      <c r="AK661">
        <v>0</v>
      </c>
      <c r="AL661">
        <v>0</v>
      </c>
      <c r="AM661" s="19" t="s">
        <v>82</v>
      </c>
      <c r="AN661">
        <v>0</v>
      </c>
      <c r="AO661">
        <v>10899.07</v>
      </c>
      <c r="AP661">
        <v>10899.07</v>
      </c>
      <c r="AQ661">
        <v>10899.07</v>
      </c>
      <c r="AR661" s="19" t="s">
        <v>82</v>
      </c>
      <c r="AS661">
        <v>0</v>
      </c>
      <c r="AT661" s="20">
        <f>IF(t_ExtractAll[[#This Row],[Currency]]="GBP",t_ExtractAll[[#This Row],[Claimed Amount]]*$BD$2,IF(t_ExtractAll[[#This Row],[Currency]]="USD",t_ExtractAll[[#This Row],[Claimed Amount]]*$BD$3,IF(t_ExtractAll[[#This Row],[Currency]]="MXN",t_ExtractAll[[#This Row],[Claimed Amount]]*$BD$4,t_ExtractAll[[#This Row],[Claimed Amount]])))</f>
        <v>12624.759994</v>
      </c>
      <c r="AU661" s="20">
        <f>IF(t_ExtractAll[[#This Row],[Currency2]]="GBP",t_ExtractAll[[#This Row],[Accruals Plant]]*$BD$2,IF(t_ExtractAll[[#This Row],[Currency2]]="USD",t_ExtractAll[[#This Row],[Accruals Plant]]*$BD$3,IF(t_ExtractAll[[#This Row],[Currency2]]="MXN",t_ExtractAll[[#This Row],[Accruals Plant]]*$BD$4,t_ExtractAll[[#This Row],[Accruals Plant]])))</f>
        <v>10899.07</v>
      </c>
      <c r="AV661" s="20">
        <f>IF(t_ExtractAll[[#This Row],[IMD_Currency]]="GBP",t_ExtractAll[[#This Row],[Accruals ABII]]*$BD$2,IF(t_ExtractAll[[#This Row],[IMD_Currency]]="USD",t_ExtractAll[[#This Row],[Accruals ABII]]*$BD$3,t_ExtractAll[[#This Row],[Accruals ABII]]))</f>
        <v>0</v>
      </c>
      <c r="AW661" s="20">
        <f>IF(t_ExtractAll[[#This Row],[Currency2]]="GBP",t_ExtractAll[[#This Row],[PlantAmountAccepted]]*$BD$2,IF(t_ExtractAll[[#This Row],[Currency2]]="USD",t_ExtractAll[[#This Row],[PlantAmountAccepted]]*$BD$3,IF(t_ExtractAll[[#This Row],[Currency2]]="MXN",t_ExtractAll[[#This Row],[PlantAmountAccepted]]*$BD$4,t_ExtractAll[[#This Row],[PlantAmountAccepted]])))</f>
        <v>10899.07</v>
      </c>
      <c r="AX661" s="20">
        <f>IF(t_ExtractAll[[#This Row],[IMD_Currency]]="GBP",t_ExtractAll[[#This Row],[Amount Accepted (ABII)]]*$BD$2,IF(t_ExtractAll[[#This Row],[IMD_Currency]]="USD",t_ExtractAll[[#This Row],[Amount Accepted (ABII)]]*$BD$3,t_ExtractAll[[#This Row],[Amount Accepted (ABII)]]))</f>
        <v>0</v>
      </c>
      <c r="AY661" s="20">
        <f>IF((t_ExtractAll[[#This Row],[Amount Accepted ABII '[EUR']]]-t_ExtractAll[[#This Row],[Amount Accepted Plant '[EUR']]])&lt;0,0,t_ExtractAll[[#This Row],[Amount Accepted ABII '[EUR']]]-t_ExtractAll[[#This Row],[Amount Accepted Plant '[EUR']]])</f>
        <v>0</v>
      </c>
      <c r="AZ6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662" spans="1:52" ht="14.25" hidden="1" customHeight="1" x14ac:dyDescent="0.25">
      <c r="A662" t="s">
        <v>3544</v>
      </c>
      <c r="B662" s="16">
        <v>42571</v>
      </c>
      <c r="C662" s="16">
        <v>42572</v>
      </c>
      <c r="D662" s="16">
        <v>42577</v>
      </c>
      <c r="E662">
        <v>2016637</v>
      </c>
      <c r="F662" t="s">
        <v>64</v>
      </c>
      <c r="G662" t="s">
        <v>478</v>
      </c>
      <c r="H662" t="s">
        <v>273</v>
      </c>
      <c r="I662" t="s">
        <v>479</v>
      </c>
      <c r="J662" t="s">
        <v>118</v>
      </c>
      <c r="K662" t="s">
        <v>69</v>
      </c>
      <c r="L662" t="s">
        <v>298</v>
      </c>
      <c r="N662" t="s">
        <v>90</v>
      </c>
      <c r="O662" t="s">
        <v>444</v>
      </c>
      <c r="P662" t="s">
        <v>3545</v>
      </c>
      <c r="Q662" t="s">
        <v>3546</v>
      </c>
      <c r="R662" t="s">
        <v>3547</v>
      </c>
      <c r="S662" t="s">
        <v>3548</v>
      </c>
      <c r="T662" t="s">
        <v>3549</v>
      </c>
      <c r="U662" t="s">
        <v>282</v>
      </c>
      <c r="V662" t="s">
        <v>109</v>
      </c>
      <c r="W662">
        <v>32161</v>
      </c>
      <c r="X662" t="s">
        <v>283</v>
      </c>
      <c r="Y662" t="s">
        <v>940</v>
      </c>
      <c r="Z662">
        <v>371.28</v>
      </c>
      <c r="AB662" t="s">
        <v>79</v>
      </c>
      <c r="AC662" t="s">
        <v>127</v>
      </c>
      <c r="AE662" s="3"/>
      <c r="AF662" s="3"/>
      <c r="AG662">
        <v>150</v>
      </c>
      <c r="AH662" t="s">
        <v>82</v>
      </c>
      <c r="AI662" s="18">
        <v>0</v>
      </c>
      <c r="AJ662">
        <v>150</v>
      </c>
      <c r="AK662">
        <v>150</v>
      </c>
      <c r="AL662">
        <v>150</v>
      </c>
      <c r="AM662" s="19" t="s">
        <v>82</v>
      </c>
      <c r="AN662">
        <v>0</v>
      </c>
      <c r="AO662">
        <v>150</v>
      </c>
      <c r="AP662">
        <v>150</v>
      </c>
      <c r="AQ662">
        <v>150</v>
      </c>
      <c r="AR662" s="19" t="s">
        <v>82</v>
      </c>
      <c r="AS662">
        <v>0</v>
      </c>
      <c r="AT662" s="20">
        <f>IF(t_ExtractAll[[#This Row],[Currency]]="GBP",t_ExtractAll[[#This Row],[Claimed Amount]]*$BD$2,IF(t_ExtractAll[[#This Row],[Currency]]="USD",t_ExtractAll[[#This Row],[Claimed Amount]]*$BD$3,IF(t_ExtractAll[[#This Row],[Currency]]="MXN",t_ExtractAll[[#This Row],[Claimed Amount]]*$BD$4,t_ExtractAll[[#This Row],[Claimed Amount]])))</f>
        <v>150</v>
      </c>
      <c r="AU662" s="20">
        <f>IF(t_ExtractAll[[#This Row],[Currency2]]="GBP",t_ExtractAll[[#This Row],[Accruals Plant]]*$BD$2,IF(t_ExtractAll[[#This Row],[Currency2]]="USD",t_ExtractAll[[#This Row],[Accruals Plant]]*$BD$3,IF(t_ExtractAll[[#This Row],[Currency2]]="MXN",t_ExtractAll[[#This Row],[Accruals Plant]]*$BD$4,t_ExtractAll[[#This Row],[Accruals Plant]])))</f>
        <v>150</v>
      </c>
      <c r="AV662" s="20">
        <f>IF(t_ExtractAll[[#This Row],[IMD_Currency]]="GBP",t_ExtractAll[[#This Row],[Accruals ABII]]*$BD$2,IF(t_ExtractAll[[#This Row],[IMD_Currency]]="USD",t_ExtractAll[[#This Row],[Accruals ABII]]*$BD$3,t_ExtractAll[[#This Row],[Accruals ABII]]))</f>
        <v>150</v>
      </c>
      <c r="AW662" s="20">
        <f>IF(t_ExtractAll[[#This Row],[Currency2]]="GBP",t_ExtractAll[[#This Row],[PlantAmountAccepted]]*$BD$2,IF(t_ExtractAll[[#This Row],[Currency2]]="USD",t_ExtractAll[[#This Row],[PlantAmountAccepted]]*$BD$3,IF(t_ExtractAll[[#This Row],[Currency2]]="MXN",t_ExtractAll[[#This Row],[PlantAmountAccepted]]*$BD$4,t_ExtractAll[[#This Row],[PlantAmountAccepted]])))</f>
        <v>150</v>
      </c>
      <c r="AX662" s="20">
        <f>IF(t_ExtractAll[[#This Row],[IMD_Currency]]="GBP",t_ExtractAll[[#This Row],[Amount Accepted (ABII)]]*$BD$2,IF(t_ExtractAll[[#This Row],[IMD_Currency]]="USD",t_ExtractAll[[#This Row],[Amount Accepted (ABII)]]*$BD$3,t_ExtractAll[[#This Row],[Amount Accepted (ABII)]]))</f>
        <v>150</v>
      </c>
      <c r="AY662" s="20">
        <f>IF((t_ExtractAll[[#This Row],[Amount Accepted ABII '[EUR']]]-t_ExtractAll[[#This Row],[Amount Accepted Plant '[EUR']]])&lt;0,0,t_ExtractAll[[#This Row],[Amount Accepted ABII '[EUR']]]-t_ExtractAll[[#This Row],[Amount Accepted Plant '[EUR']]])</f>
        <v>0</v>
      </c>
      <c r="AZ6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63" spans="1:52" ht="14.25" hidden="1" customHeight="1" x14ac:dyDescent="0.25">
      <c r="A663" t="s">
        <v>3550</v>
      </c>
      <c r="B663" s="16">
        <v>42571</v>
      </c>
      <c r="C663" s="16">
        <v>42600</v>
      </c>
      <c r="D663" s="16">
        <v>42600</v>
      </c>
      <c r="E663">
        <v>2016638</v>
      </c>
      <c r="F663" t="s">
        <v>64</v>
      </c>
      <c r="G663" t="s">
        <v>257</v>
      </c>
      <c r="H663" t="s">
        <v>86</v>
      </c>
      <c r="I663" t="s">
        <v>258</v>
      </c>
      <c r="J663" t="s">
        <v>68</v>
      </c>
      <c r="K663" t="s">
        <v>69</v>
      </c>
      <c r="L663" t="s">
        <v>119</v>
      </c>
      <c r="N663" t="s">
        <v>90</v>
      </c>
      <c r="O663" t="s">
        <v>131</v>
      </c>
      <c r="P663" s="3" t="s">
        <v>3551</v>
      </c>
      <c r="Q663">
        <v>8922750</v>
      </c>
      <c r="R663">
        <v>2028809</v>
      </c>
      <c r="S663">
        <v>80432930</v>
      </c>
      <c r="T663" t="s">
        <v>3552</v>
      </c>
      <c r="U663" t="s">
        <v>2441</v>
      </c>
      <c r="V663" t="s">
        <v>117</v>
      </c>
      <c r="W663">
        <v>55107</v>
      </c>
      <c r="X663" t="s">
        <v>2944</v>
      </c>
      <c r="Y663" t="s">
        <v>837</v>
      </c>
      <c r="Z663">
        <v>1.1359999999999999</v>
      </c>
      <c r="AB663" t="s">
        <v>97</v>
      </c>
      <c r="AC663" t="s">
        <v>98</v>
      </c>
      <c r="AD663" t="s">
        <v>3553</v>
      </c>
      <c r="AE663" s="3"/>
      <c r="AF663" s="3"/>
      <c r="AG663">
        <v>160</v>
      </c>
      <c r="AH663" t="s">
        <v>100</v>
      </c>
      <c r="AI663" s="18">
        <v>0</v>
      </c>
      <c r="AJ663">
        <v>0</v>
      </c>
      <c r="AK663">
        <v>0</v>
      </c>
      <c r="AL663">
        <v>0</v>
      </c>
      <c r="AM663" s="19" t="s">
        <v>82</v>
      </c>
      <c r="AN663">
        <v>160</v>
      </c>
      <c r="AO663">
        <v>0</v>
      </c>
      <c r="AP663">
        <v>160</v>
      </c>
      <c r="AQ663">
        <v>160</v>
      </c>
      <c r="AR663" s="19" t="s">
        <v>100</v>
      </c>
      <c r="AS663">
        <v>0</v>
      </c>
      <c r="AT663" s="20">
        <f>IF(t_ExtractAll[[#This Row],[Currency]]="GBP",t_ExtractAll[[#This Row],[Claimed Amount]]*$BD$2,IF(t_ExtractAll[[#This Row],[Currency]]="USD",t_ExtractAll[[#This Row],[Claimed Amount]]*$BD$3,IF(t_ExtractAll[[#This Row],[Currency]]="MXN",t_ExtractAll[[#This Row],[Claimed Amount]]*$BD$4,t_ExtractAll[[#This Row],[Claimed Amount]])))</f>
        <v>146.38400000000001</v>
      </c>
      <c r="AU663" s="20">
        <f>IF(t_ExtractAll[[#This Row],[Currency2]]="GBP",t_ExtractAll[[#This Row],[Accruals Plant]]*$BD$2,IF(t_ExtractAll[[#This Row],[Currency2]]="USD",t_ExtractAll[[#This Row],[Accruals Plant]]*$BD$3,IF(t_ExtractAll[[#This Row],[Currency2]]="MXN",t_ExtractAll[[#This Row],[Accruals Plant]]*$BD$4,t_ExtractAll[[#This Row],[Accruals Plant]])))</f>
        <v>146.38400000000001</v>
      </c>
      <c r="AV663" s="20">
        <f>IF(t_ExtractAll[[#This Row],[IMD_Currency]]="GBP",t_ExtractAll[[#This Row],[Accruals ABII]]*$BD$2,IF(t_ExtractAll[[#This Row],[IMD_Currency]]="USD",t_ExtractAll[[#This Row],[Accruals ABII]]*$BD$3,t_ExtractAll[[#This Row],[Accruals ABII]]))</f>
        <v>0</v>
      </c>
      <c r="AW663" s="20">
        <f>IF(t_ExtractAll[[#This Row],[Currency2]]="GBP",t_ExtractAll[[#This Row],[PlantAmountAccepted]]*$BD$2,IF(t_ExtractAll[[#This Row],[Currency2]]="USD",t_ExtractAll[[#This Row],[PlantAmountAccepted]]*$BD$3,IF(t_ExtractAll[[#This Row],[Currency2]]="MXN",t_ExtractAll[[#This Row],[PlantAmountAccepted]]*$BD$4,t_ExtractAll[[#This Row],[PlantAmountAccepted]])))</f>
        <v>146.38400000000001</v>
      </c>
      <c r="AX663" s="20">
        <f>IF(t_ExtractAll[[#This Row],[IMD_Currency]]="GBP",t_ExtractAll[[#This Row],[Amount Accepted (ABII)]]*$BD$2,IF(t_ExtractAll[[#This Row],[IMD_Currency]]="USD",t_ExtractAll[[#This Row],[Amount Accepted (ABII)]]*$BD$3,t_ExtractAll[[#This Row],[Amount Accepted (ABII)]]))</f>
        <v>0</v>
      </c>
      <c r="AY663" s="20">
        <f>IF((t_ExtractAll[[#This Row],[Amount Accepted ABII '[EUR']]]-t_ExtractAll[[#This Row],[Amount Accepted Plant '[EUR']]])&lt;0,0,t_ExtractAll[[#This Row],[Amount Accepted ABII '[EUR']]]-t_ExtractAll[[#This Row],[Amount Accepted Plant '[EUR']]])</f>
        <v>0</v>
      </c>
      <c r="AZ6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64" spans="1:52" ht="14.25" hidden="1" customHeight="1" x14ac:dyDescent="0.25">
      <c r="A664" t="s">
        <v>3554</v>
      </c>
      <c r="B664" s="16">
        <v>42571</v>
      </c>
      <c r="C664" s="16">
        <v>42600</v>
      </c>
      <c r="D664" s="16">
        <v>42600</v>
      </c>
      <c r="E664">
        <v>2016639</v>
      </c>
      <c r="F664" t="s">
        <v>64</v>
      </c>
      <c r="G664" t="s">
        <v>257</v>
      </c>
      <c r="H664" t="s">
        <v>86</v>
      </c>
      <c r="I664" t="s">
        <v>258</v>
      </c>
      <c r="J664" t="s">
        <v>68</v>
      </c>
      <c r="K664" t="s">
        <v>69</v>
      </c>
      <c r="L664" t="s">
        <v>119</v>
      </c>
      <c r="N664" t="s">
        <v>90</v>
      </c>
      <c r="O664" t="s">
        <v>131</v>
      </c>
      <c r="P664" s="3" t="s">
        <v>3555</v>
      </c>
      <c r="Q664">
        <v>9020097</v>
      </c>
      <c r="R664">
        <v>2029390</v>
      </c>
      <c r="S664">
        <v>80443782</v>
      </c>
      <c r="T664" t="s">
        <v>3556</v>
      </c>
      <c r="U664" t="s">
        <v>261</v>
      </c>
      <c r="V664" t="s">
        <v>117</v>
      </c>
      <c r="W664">
        <v>55107</v>
      </c>
      <c r="X664" t="s">
        <v>2944</v>
      </c>
      <c r="Y664" t="s">
        <v>270</v>
      </c>
      <c r="Z664">
        <v>0.99399999999999999</v>
      </c>
      <c r="AB664" t="s">
        <v>97</v>
      </c>
      <c r="AC664" t="s">
        <v>98</v>
      </c>
      <c r="AD664" t="s">
        <v>3557</v>
      </c>
      <c r="AE664" s="3"/>
      <c r="AF664" s="3"/>
      <c r="AG664">
        <v>140</v>
      </c>
      <c r="AH664" t="s">
        <v>100</v>
      </c>
      <c r="AI664" s="18">
        <v>0</v>
      </c>
      <c r="AJ664">
        <v>0</v>
      </c>
      <c r="AK664">
        <v>0</v>
      </c>
      <c r="AL664">
        <v>0</v>
      </c>
      <c r="AM664" s="19" t="s">
        <v>82</v>
      </c>
      <c r="AN664">
        <v>140</v>
      </c>
      <c r="AO664">
        <v>0</v>
      </c>
      <c r="AP664">
        <v>140</v>
      </c>
      <c r="AQ664">
        <v>140</v>
      </c>
      <c r="AR664" s="19" t="s">
        <v>100</v>
      </c>
      <c r="AS664">
        <v>0</v>
      </c>
      <c r="AT664" s="20">
        <f>IF(t_ExtractAll[[#This Row],[Currency]]="GBP",t_ExtractAll[[#This Row],[Claimed Amount]]*$BD$2,IF(t_ExtractAll[[#This Row],[Currency]]="USD",t_ExtractAll[[#This Row],[Claimed Amount]]*$BD$3,IF(t_ExtractAll[[#This Row],[Currency]]="MXN",t_ExtractAll[[#This Row],[Claimed Amount]]*$BD$4,t_ExtractAll[[#This Row],[Claimed Amount]])))</f>
        <v>128.08600000000001</v>
      </c>
      <c r="AU664" s="20">
        <f>IF(t_ExtractAll[[#This Row],[Currency2]]="GBP",t_ExtractAll[[#This Row],[Accruals Plant]]*$BD$2,IF(t_ExtractAll[[#This Row],[Currency2]]="USD",t_ExtractAll[[#This Row],[Accruals Plant]]*$BD$3,IF(t_ExtractAll[[#This Row],[Currency2]]="MXN",t_ExtractAll[[#This Row],[Accruals Plant]]*$BD$4,t_ExtractAll[[#This Row],[Accruals Plant]])))</f>
        <v>128.08600000000001</v>
      </c>
      <c r="AV664" s="20">
        <f>IF(t_ExtractAll[[#This Row],[IMD_Currency]]="GBP",t_ExtractAll[[#This Row],[Accruals ABII]]*$BD$2,IF(t_ExtractAll[[#This Row],[IMD_Currency]]="USD",t_ExtractAll[[#This Row],[Accruals ABII]]*$BD$3,t_ExtractAll[[#This Row],[Accruals ABII]]))</f>
        <v>0</v>
      </c>
      <c r="AW664" s="20">
        <f>IF(t_ExtractAll[[#This Row],[Currency2]]="GBP",t_ExtractAll[[#This Row],[PlantAmountAccepted]]*$BD$2,IF(t_ExtractAll[[#This Row],[Currency2]]="USD",t_ExtractAll[[#This Row],[PlantAmountAccepted]]*$BD$3,IF(t_ExtractAll[[#This Row],[Currency2]]="MXN",t_ExtractAll[[#This Row],[PlantAmountAccepted]]*$BD$4,t_ExtractAll[[#This Row],[PlantAmountAccepted]])))</f>
        <v>128.08600000000001</v>
      </c>
      <c r="AX664" s="20">
        <f>IF(t_ExtractAll[[#This Row],[IMD_Currency]]="GBP",t_ExtractAll[[#This Row],[Amount Accepted (ABII)]]*$BD$2,IF(t_ExtractAll[[#This Row],[IMD_Currency]]="USD",t_ExtractAll[[#This Row],[Amount Accepted (ABII)]]*$BD$3,t_ExtractAll[[#This Row],[Amount Accepted (ABII)]]))</f>
        <v>0</v>
      </c>
      <c r="AY664" s="20">
        <f>IF((t_ExtractAll[[#This Row],[Amount Accepted ABII '[EUR']]]-t_ExtractAll[[#This Row],[Amount Accepted Plant '[EUR']]])&lt;0,0,t_ExtractAll[[#This Row],[Amount Accepted ABII '[EUR']]]-t_ExtractAll[[#This Row],[Amount Accepted Plant '[EUR']]])</f>
        <v>0</v>
      </c>
      <c r="AZ6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65" spans="1:52" ht="14.25" hidden="1" customHeight="1" x14ac:dyDescent="0.25">
      <c r="A665" t="s">
        <v>3228</v>
      </c>
      <c r="B665" s="16">
        <v>42571</v>
      </c>
      <c r="C665" s="16">
        <v>42705</v>
      </c>
      <c r="D665" s="16">
        <v>42710</v>
      </c>
      <c r="E665">
        <v>2016640</v>
      </c>
      <c r="F665" t="s">
        <v>64</v>
      </c>
      <c r="G665" t="s">
        <v>85</v>
      </c>
      <c r="H665" t="s">
        <v>86</v>
      </c>
      <c r="I665" t="s">
        <v>87</v>
      </c>
      <c r="J665" t="s">
        <v>68</v>
      </c>
      <c r="K665" t="s">
        <v>69</v>
      </c>
      <c r="L665" t="s">
        <v>130</v>
      </c>
      <c r="N665" t="s">
        <v>90</v>
      </c>
      <c r="O665" t="s">
        <v>121</v>
      </c>
      <c r="P665" s="3" t="s">
        <v>3558</v>
      </c>
      <c r="Q665">
        <v>8938396</v>
      </c>
      <c r="R665" t="s">
        <v>3559</v>
      </c>
      <c r="T665" t="s">
        <v>3560</v>
      </c>
      <c r="U665" t="s">
        <v>933</v>
      </c>
      <c r="V665" t="s">
        <v>76</v>
      </c>
      <c r="W665">
        <v>48730</v>
      </c>
      <c r="X665" t="s">
        <v>934</v>
      </c>
      <c r="Y665" t="s">
        <v>350</v>
      </c>
      <c r="Z665">
        <v>4.2599999999999999E-2</v>
      </c>
      <c r="AB665" t="s">
        <v>79</v>
      </c>
      <c r="AC665" t="s">
        <v>127</v>
      </c>
      <c r="AE665" s="3"/>
      <c r="AF665" s="3"/>
      <c r="AG665">
        <v>4.8</v>
      </c>
      <c r="AH665" t="s">
        <v>82</v>
      </c>
      <c r="AI665" s="18">
        <v>0</v>
      </c>
      <c r="AJ665">
        <v>0</v>
      </c>
      <c r="AK665">
        <v>0</v>
      </c>
      <c r="AL665">
        <v>0</v>
      </c>
      <c r="AM665" s="19" t="s">
        <v>82</v>
      </c>
      <c r="AN665">
        <v>4.8</v>
      </c>
      <c r="AO665">
        <v>0</v>
      </c>
      <c r="AP665">
        <v>4.8</v>
      </c>
      <c r="AQ665">
        <v>4.8</v>
      </c>
      <c r="AR665" s="19" t="s">
        <v>82</v>
      </c>
      <c r="AS665">
        <v>0</v>
      </c>
      <c r="AT665" s="20">
        <f>IF(t_ExtractAll[[#This Row],[Currency]]="GBP",t_ExtractAll[[#This Row],[Claimed Amount]]*$BD$2,IF(t_ExtractAll[[#This Row],[Currency]]="USD",t_ExtractAll[[#This Row],[Claimed Amount]]*$BD$3,IF(t_ExtractAll[[#This Row],[Currency]]="MXN",t_ExtractAll[[#This Row],[Claimed Amount]]*$BD$4,t_ExtractAll[[#This Row],[Claimed Amount]])))</f>
        <v>4.8</v>
      </c>
      <c r="AU665" s="20">
        <f>IF(t_ExtractAll[[#This Row],[Currency2]]="GBP",t_ExtractAll[[#This Row],[Accruals Plant]]*$BD$2,IF(t_ExtractAll[[#This Row],[Currency2]]="USD",t_ExtractAll[[#This Row],[Accruals Plant]]*$BD$3,IF(t_ExtractAll[[#This Row],[Currency2]]="MXN",t_ExtractAll[[#This Row],[Accruals Plant]]*$BD$4,t_ExtractAll[[#This Row],[Accruals Plant]])))</f>
        <v>4.8</v>
      </c>
      <c r="AV665" s="20">
        <f>IF(t_ExtractAll[[#This Row],[IMD_Currency]]="GBP",t_ExtractAll[[#This Row],[Accruals ABII]]*$BD$2,IF(t_ExtractAll[[#This Row],[IMD_Currency]]="USD",t_ExtractAll[[#This Row],[Accruals ABII]]*$BD$3,t_ExtractAll[[#This Row],[Accruals ABII]]))</f>
        <v>0</v>
      </c>
      <c r="AW665" s="20">
        <f>IF(t_ExtractAll[[#This Row],[Currency2]]="GBP",t_ExtractAll[[#This Row],[PlantAmountAccepted]]*$BD$2,IF(t_ExtractAll[[#This Row],[Currency2]]="USD",t_ExtractAll[[#This Row],[PlantAmountAccepted]]*$BD$3,IF(t_ExtractAll[[#This Row],[Currency2]]="MXN",t_ExtractAll[[#This Row],[PlantAmountAccepted]]*$BD$4,t_ExtractAll[[#This Row],[PlantAmountAccepted]])))</f>
        <v>4.8</v>
      </c>
      <c r="AX665" s="20">
        <f>IF(t_ExtractAll[[#This Row],[IMD_Currency]]="GBP",t_ExtractAll[[#This Row],[Amount Accepted (ABII)]]*$BD$2,IF(t_ExtractAll[[#This Row],[IMD_Currency]]="USD",t_ExtractAll[[#This Row],[Amount Accepted (ABII)]]*$BD$3,t_ExtractAll[[#This Row],[Amount Accepted (ABII)]]))</f>
        <v>0</v>
      </c>
      <c r="AY665" s="20">
        <f>IF((t_ExtractAll[[#This Row],[Amount Accepted ABII '[EUR']]]-t_ExtractAll[[#This Row],[Amount Accepted Plant '[EUR']]])&lt;0,0,t_ExtractAll[[#This Row],[Amount Accepted ABII '[EUR']]]-t_ExtractAll[[#This Row],[Amount Accepted Plant '[EUR']]])</f>
        <v>0</v>
      </c>
      <c r="AZ6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66" spans="1:52" ht="14.25" hidden="1" customHeight="1" x14ac:dyDescent="0.25">
      <c r="A666" t="s">
        <v>3476</v>
      </c>
      <c r="B666" s="16">
        <v>42566</v>
      </c>
      <c r="C666" s="16">
        <v>42648</v>
      </c>
      <c r="D666" s="16">
        <v>42650</v>
      </c>
      <c r="E666">
        <v>2016632</v>
      </c>
      <c r="F666" t="s">
        <v>64</v>
      </c>
      <c r="G666" t="s">
        <v>844</v>
      </c>
      <c r="H666" t="s">
        <v>273</v>
      </c>
      <c r="I666" t="s">
        <v>845</v>
      </c>
      <c r="J666" t="s">
        <v>118</v>
      </c>
      <c r="K666" t="s">
        <v>88</v>
      </c>
      <c r="L666" t="s">
        <v>139</v>
      </c>
      <c r="N666" t="s">
        <v>90</v>
      </c>
      <c r="O666" t="s">
        <v>444</v>
      </c>
      <c r="Q666">
        <v>8775823</v>
      </c>
      <c r="R666">
        <v>4500429253</v>
      </c>
      <c r="U666" t="s">
        <v>369</v>
      </c>
      <c r="V666" t="s">
        <v>145</v>
      </c>
      <c r="W666">
        <v>49142</v>
      </c>
      <c r="X666" t="s">
        <v>1461</v>
      </c>
      <c r="Y666" t="s">
        <v>1269</v>
      </c>
      <c r="Z666">
        <v>114.048</v>
      </c>
      <c r="AB666" t="s">
        <v>79</v>
      </c>
      <c r="AC666" t="s">
        <v>127</v>
      </c>
      <c r="AD666" s="3" t="s">
        <v>3561</v>
      </c>
      <c r="AE666" s="3"/>
      <c r="AF666" s="3"/>
      <c r="AG666">
        <v>846</v>
      </c>
      <c r="AH666" t="s">
        <v>82</v>
      </c>
      <c r="AI666" s="18">
        <v>0</v>
      </c>
      <c r="AJ666">
        <v>210</v>
      </c>
      <c r="AK666">
        <v>210</v>
      </c>
      <c r="AM666" s="19" t="s">
        <v>82</v>
      </c>
      <c r="AN666">
        <v>0</v>
      </c>
      <c r="AO666">
        <v>210</v>
      </c>
      <c r="AP666">
        <v>210</v>
      </c>
      <c r="AR666" s="19" t="s">
        <v>82</v>
      </c>
      <c r="AS666">
        <v>0</v>
      </c>
      <c r="AT666" s="20">
        <f>IF(t_ExtractAll[[#This Row],[Currency]]="GBP",t_ExtractAll[[#This Row],[Claimed Amount]]*$BD$2,IF(t_ExtractAll[[#This Row],[Currency]]="USD",t_ExtractAll[[#This Row],[Claimed Amount]]*$BD$3,IF(t_ExtractAll[[#This Row],[Currency]]="MXN",t_ExtractAll[[#This Row],[Claimed Amount]]*$BD$4,t_ExtractAll[[#This Row],[Claimed Amount]])))</f>
        <v>846</v>
      </c>
      <c r="AU666" s="20">
        <f>IF(t_ExtractAll[[#This Row],[Currency2]]="GBP",t_ExtractAll[[#This Row],[Accruals Plant]]*$BD$2,IF(t_ExtractAll[[#This Row],[Currency2]]="USD",t_ExtractAll[[#This Row],[Accruals Plant]]*$BD$3,IF(t_ExtractAll[[#This Row],[Currency2]]="MXN",t_ExtractAll[[#This Row],[Accruals Plant]]*$BD$4,t_ExtractAll[[#This Row],[Accruals Plant]])))</f>
        <v>210</v>
      </c>
      <c r="AV666" s="20">
        <f>IF(t_ExtractAll[[#This Row],[IMD_Currency]]="GBP",t_ExtractAll[[#This Row],[Accruals ABII]]*$BD$2,IF(t_ExtractAll[[#This Row],[IMD_Currency]]="USD",t_ExtractAll[[#This Row],[Accruals ABII]]*$BD$3,t_ExtractAll[[#This Row],[Accruals ABII]]))</f>
        <v>210</v>
      </c>
      <c r="AW6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66" s="20">
        <f>IF(t_ExtractAll[[#This Row],[IMD_Currency]]="GBP",t_ExtractAll[[#This Row],[Amount Accepted (ABII)]]*$BD$2,IF(t_ExtractAll[[#This Row],[IMD_Currency]]="USD",t_ExtractAll[[#This Row],[Amount Accepted (ABII)]]*$BD$3,t_ExtractAll[[#This Row],[Amount Accepted (ABII)]]))</f>
        <v>0</v>
      </c>
      <c r="AY666" s="20">
        <f>IF((t_ExtractAll[[#This Row],[Amount Accepted ABII '[EUR']]]-t_ExtractAll[[#This Row],[Amount Accepted Plant '[EUR']]])&lt;0,0,t_ExtractAll[[#This Row],[Amount Accepted ABII '[EUR']]]-t_ExtractAll[[#This Row],[Amount Accepted Plant '[EUR']]])</f>
        <v>0</v>
      </c>
      <c r="AZ6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67" spans="1:52" ht="14.25" hidden="1" customHeight="1" x14ac:dyDescent="0.25">
      <c r="A667" t="s">
        <v>3476</v>
      </c>
      <c r="B667" s="16">
        <v>42566</v>
      </c>
      <c r="C667" s="16">
        <v>42648</v>
      </c>
      <c r="D667" s="16">
        <v>42650</v>
      </c>
      <c r="E667">
        <v>2016632</v>
      </c>
      <c r="F667" t="s">
        <v>64</v>
      </c>
      <c r="G667" t="s">
        <v>844</v>
      </c>
      <c r="H667" t="s">
        <v>273</v>
      </c>
      <c r="I667" t="s">
        <v>845</v>
      </c>
      <c r="J667" t="s">
        <v>118</v>
      </c>
      <c r="K667" t="s">
        <v>88</v>
      </c>
      <c r="L667" t="s">
        <v>139</v>
      </c>
      <c r="N667" t="s">
        <v>90</v>
      </c>
      <c r="O667" t="s">
        <v>131</v>
      </c>
      <c r="Q667">
        <v>8775823</v>
      </c>
      <c r="R667">
        <v>4500429253</v>
      </c>
      <c r="U667" t="s">
        <v>369</v>
      </c>
      <c r="V667" t="s">
        <v>145</v>
      </c>
      <c r="W667">
        <v>49142</v>
      </c>
      <c r="X667" t="s">
        <v>1461</v>
      </c>
      <c r="Y667" t="s">
        <v>3479</v>
      </c>
      <c r="Z667">
        <v>3.1680000000000001</v>
      </c>
      <c r="AB667" t="s">
        <v>97</v>
      </c>
      <c r="AC667" t="s">
        <v>98</v>
      </c>
      <c r="AD667" t="s">
        <v>3562</v>
      </c>
      <c r="AE667" s="3"/>
      <c r="AF667" s="3"/>
      <c r="AG667">
        <v>846</v>
      </c>
      <c r="AH667" t="s">
        <v>82</v>
      </c>
      <c r="AI667" s="18">
        <v>636</v>
      </c>
      <c r="AJ667">
        <v>0</v>
      </c>
      <c r="AK667">
        <v>636</v>
      </c>
      <c r="AM667" s="19" t="s">
        <v>82</v>
      </c>
      <c r="AN667">
        <v>234</v>
      </c>
      <c r="AO667">
        <v>0</v>
      </c>
      <c r="AP667">
        <v>234</v>
      </c>
      <c r="AR667" s="19" t="s">
        <v>82</v>
      </c>
      <c r="AS667">
        <v>0</v>
      </c>
      <c r="AT667" s="20">
        <f>IF(t_ExtractAll[[#This Row],[Currency]]="GBP",t_ExtractAll[[#This Row],[Claimed Amount]]*$BD$2,IF(t_ExtractAll[[#This Row],[Currency]]="USD",t_ExtractAll[[#This Row],[Claimed Amount]]*$BD$3,IF(t_ExtractAll[[#This Row],[Currency]]="MXN",t_ExtractAll[[#This Row],[Claimed Amount]]*$BD$4,t_ExtractAll[[#This Row],[Claimed Amount]])))</f>
        <v>846</v>
      </c>
      <c r="AU667" s="20">
        <f>IF(t_ExtractAll[[#This Row],[Currency2]]="GBP",t_ExtractAll[[#This Row],[Accruals Plant]]*$BD$2,IF(t_ExtractAll[[#This Row],[Currency2]]="USD",t_ExtractAll[[#This Row],[Accruals Plant]]*$BD$3,IF(t_ExtractAll[[#This Row],[Currency2]]="MXN",t_ExtractAll[[#This Row],[Accruals Plant]]*$BD$4,t_ExtractAll[[#This Row],[Accruals Plant]])))</f>
        <v>234</v>
      </c>
      <c r="AV667" s="20">
        <f>IF(t_ExtractAll[[#This Row],[IMD_Currency]]="GBP",t_ExtractAll[[#This Row],[Accruals ABII]]*$BD$2,IF(t_ExtractAll[[#This Row],[IMD_Currency]]="USD",t_ExtractAll[[#This Row],[Accruals ABII]]*$BD$3,t_ExtractAll[[#This Row],[Accruals ABII]]))</f>
        <v>636</v>
      </c>
      <c r="AW6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67" s="20">
        <f>IF(t_ExtractAll[[#This Row],[IMD_Currency]]="GBP",t_ExtractAll[[#This Row],[Amount Accepted (ABII)]]*$BD$2,IF(t_ExtractAll[[#This Row],[IMD_Currency]]="USD",t_ExtractAll[[#This Row],[Amount Accepted (ABII)]]*$BD$3,t_ExtractAll[[#This Row],[Amount Accepted (ABII)]]))</f>
        <v>0</v>
      </c>
      <c r="AY667" s="20">
        <f>IF((t_ExtractAll[[#This Row],[Amount Accepted ABII '[EUR']]]-t_ExtractAll[[#This Row],[Amount Accepted Plant '[EUR']]])&lt;0,0,t_ExtractAll[[#This Row],[Amount Accepted ABII '[EUR']]]-t_ExtractAll[[#This Row],[Amount Accepted Plant '[EUR']]])</f>
        <v>0</v>
      </c>
      <c r="AZ6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68" spans="1:52" ht="14.25" hidden="1" customHeight="1" x14ac:dyDescent="0.25">
      <c r="A668" t="s">
        <v>3476</v>
      </c>
      <c r="B668" s="16">
        <v>42566</v>
      </c>
      <c r="C668" s="16">
        <v>42648</v>
      </c>
      <c r="D668" s="16">
        <v>42650</v>
      </c>
      <c r="E668">
        <v>2016632</v>
      </c>
      <c r="F668" t="s">
        <v>64</v>
      </c>
      <c r="G668" t="s">
        <v>844</v>
      </c>
      <c r="H668" t="s">
        <v>273</v>
      </c>
      <c r="I668" t="s">
        <v>845</v>
      </c>
      <c r="J668" t="s">
        <v>118</v>
      </c>
      <c r="K668" t="s">
        <v>88</v>
      </c>
      <c r="L668" t="s">
        <v>139</v>
      </c>
      <c r="N668" t="s">
        <v>90</v>
      </c>
      <c r="O668" t="s">
        <v>121</v>
      </c>
      <c r="Q668">
        <v>8775823</v>
      </c>
      <c r="R668">
        <v>4500429253</v>
      </c>
      <c r="U668" t="s">
        <v>369</v>
      </c>
      <c r="V668" t="s">
        <v>145</v>
      </c>
      <c r="W668">
        <v>49142</v>
      </c>
      <c r="X668" t="s">
        <v>1461</v>
      </c>
      <c r="Y668">
        <v>360</v>
      </c>
      <c r="Z668">
        <v>28.512</v>
      </c>
      <c r="AB668" t="s">
        <v>79</v>
      </c>
      <c r="AC668" t="s">
        <v>127</v>
      </c>
      <c r="AE668" s="3"/>
      <c r="AF668" s="3"/>
      <c r="AG668">
        <v>846</v>
      </c>
      <c r="AH668" t="s">
        <v>82</v>
      </c>
      <c r="AI668" s="18">
        <v>0</v>
      </c>
      <c r="AJ668">
        <v>0</v>
      </c>
      <c r="AK668">
        <v>0</v>
      </c>
      <c r="AM668" s="19" t="s">
        <v>82</v>
      </c>
      <c r="AN668">
        <v>0</v>
      </c>
      <c r="AO668">
        <v>0</v>
      </c>
      <c r="AP668">
        <v>0</v>
      </c>
      <c r="AR668" s="19" t="s">
        <v>82</v>
      </c>
      <c r="AS668">
        <v>0</v>
      </c>
      <c r="AT668" s="20">
        <f>IF(t_ExtractAll[[#This Row],[Currency]]="GBP",t_ExtractAll[[#This Row],[Claimed Amount]]*$BD$2,IF(t_ExtractAll[[#This Row],[Currency]]="USD",t_ExtractAll[[#This Row],[Claimed Amount]]*$BD$3,IF(t_ExtractAll[[#This Row],[Currency]]="MXN",t_ExtractAll[[#This Row],[Claimed Amount]]*$BD$4,t_ExtractAll[[#This Row],[Claimed Amount]])))</f>
        <v>846</v>
      </c>
      <c r="AU668" s="20">
        <f>IF(t_ExtractAll[[#This Row],[Currency2]]="GBP",t_ExtractAll[[#This Row],[Accruals Plant]]*$BD$2,IF(t_ExtractAll[[#This Row],[Currency2]]="USD",t_ExtractAll[[#This Row],[Accruals Plant]]*$BD$3,IF(t_ExtractAll[[#This Row],[Currency2]]="MXN",t_ExtractAll[[#This Row],[Accruals Plant]]*$BD$4,t_ExtractAll[[#This Row],[Accruals Plant]])))</f>
        <v>0</v>
      </c>
      <c r="AV668" s="20">
        <f>IF(t_ExtractAll[[#This Row],[IMD_Currency]]="GBP",t_ExtractAll[[#This Row],[Accruals ABII]]*$BD$2,IF(t_ExtractAll[[#This Row],[IMD_Currency]]="USD",t_ExtractAll[[#This Row],[Accruals ABII]]*$BD$3,t_ExtractAll[[#This Row],[Accruals ABII]]))</f>
        <v>0</v>
      </c>
      <c r="AW6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68" s="20">
        <f>IF(t_ExtractAll[[#This Row],[IMD_Currency]]="GBP",t_ExtractAll[[#This Row],[Amount Accepted (ABII)]]*$BD$2,IF(t_ExtractAll[[#This Row],[IMD_Currency]]="USD",t_ExtractAll[[#This Row],[Amount Accepted (ABII)]]*$BD$3,t_ExtractAll[[#This Row],[Amount Accepted (ABII)]]))</f>
        <v>0</v>
      </c>
      <c r="AY668" s="20">
        <f>IF((t_ExtractAll[[#This Row],[Amount Accepted ABII '[EUR']]]-t_ExtractAll[[#This Row],[Amount Accepted Plant '[EUR']]])&lt;0,0,t_ExtractAll[[#This Row],[Amount Accepted ABII '[EUR']]]-t_ExtractAll[[#This Row],[Amount Accepted Plant '[EUR']]])</f>
        <v>0</v>
      </c>
      <c r="AZ6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69" spans="1:52" ht="14.25" hidden="1" customHeight="1" x14ac:dyDescent="0.25">
      <c r="A669" t="s">
        <v>3563</v>
      </c>
      <c r="B669" s="16">
        <v>42571</v>
      </c>
      <c r="C669" s="16">
        <v>42576</v>
      </c>
      <c r="D669" s="16">
        <v>42586</v>
      </c>
      <c r="E669">
        <v>2016641</v>
      </c>
      <c r="F669" t="s">
        <v>64</v>
      </c>
      <c r="G669" t="s">
        <v>297</v>
      </c>
      <c r="H669" t="s">
        <v>86</v>
      </c>
      <c r="I669" t="s">
        <v>288</v>
      </c>
      <c r="J669" t="s">
        <v>118</v>
      </c>
      <c r="K669" t="s">
        <v>69</v>
      </c>
      <c r="L669" t="s">
        <v>512</v>
      </c>
      <c r="N669" t="s">
        <v>161</v>
      </c>
      <c r="O669" t="s">
        <v>1230</v>
      </c>
      <c r="P669" t="s">
        <v>3564</v>
      </c>
      <c r="Q669">
        <v>8645680</v>
      </c>
      <c r="R669" t="s">
        <v>3565</v>
      </c>
      <c r="U669" t="s">
        <v>515</v>
      </c>
      <c r="V669" t="s">
        <v>109</v>
      </c>
      <c r="W669">
        <v>21412</v>
      </c>
      <c r="X669" t="s">
        <v>1758</v>
      </c>
      <c r="Y669" t="s">
        <v>3566</v>
      </c>
      <c r="Z669">
        <v>1.8</v>
      </c>
      <c r="AB669" t="s">
        <v>112</v>
      </c>
      <c r="AC669" t="s">
        <v>185</v>
      </c>
      <c r="AD669" s="3" t="s">
        <v>3567</v>
      </c>
      <c r="AE669" s="3"/>
      <c r="AF669" s="3"/>
      <c r="AG669">
        <v>146.04</v>
      </c>
      <c r="AH669" t="s">
        <v>82</v>
      </c>
      <c r="AI669" s="18">
        <v>146.04</v>
      </c>
      <c r="AJ669">
        <v>0</v>
      </c>
      <c r="AK669">
        <v>146.04</v>
      </c>
      <c r="AL669">
        <v>146.04</v>
      </c>
      <c r="AM669" s="19" t="s">
        <v>82</v>
      </c>
      <c r="AN669">
        <v>62.77</v>
      </c>
      <c r="AO669">
        <v>0</v>
      </c>
      <c r="AP669">
        <v>62.77</v>
      </c>
      <c r="AQ669">
        <v>62.77</v>
      </c>
      <c r="AR669" s="19" t="s">
        <v>82</v>
      </c>
      <c r="AS669">
        <v>0</v>
      </c>
      <c r="AT669" s="20">
        <f>IF(t_ExtractAll[[#This Row],[Currency]]="GBP",t_ExtractAll[[#This Row],[Claimed Amount]]*$BD$2,IF(t_ExtractAll[[#This Row],[Currency]]="USD",t_ExtractAll[[#This Row],[Claimed Amount]]*$BD$3,IF(t_ExtractAll[[#This Row],[Currency]]="MXN",t_ExtractAll[[#This Row],[Claimed Amount]]*$BD$4,t_ExtractAll[[#This Row],[Claimed Amount]])))</f>
        <v>146.04</v>
      </c>
      <c r="AU669" s="20">
        <f>IF(t_ExtractAll[[#This Row],[Currency2]]="GBP",t_ExtractAll[[#This Row],[Accruals Plant]]*$BD$2,IF(t_ExtractAll[[#This Row],[Currency2]]="USD",t_ExtractAll[[#This Row],[Accruals Plant]]*$BD$3,IF(t_ExtractAll[[#This Row],[Currency2]]="MXN",t_ExtractAll[[#This Row],[Accruals Plant]]*$BD$4,t_ExtractAll[[#This Row],[Accruals Plant]])))</f>
        <v>62.77</v>
      </c>
      <c r="AV669" s="20">
        <f>IF(t_ExtractAll[[#This Row],[IMD_Currency]]="GBP",t_ExtractAll[[#This Row],[Accruals ABII]]*$BD$2,IF(t_ExtractAll[[#This Row],[IMD_Currency]]="USD",t_ExtractAll[[#This Row],[Accruals ABII]]*$BD$3,t_ExtractAll[[#This Row],[Accruals ABII]]))</f>
        <v>146.04</v>
      </c>
      <c r="AW669" s="20">
        <f>IF(t_ExtractAll[[#This Row],[Currency2]]="GBP",t_ExtractAll[[#This Row],[PlantAmountAccepted]]*$BD$2,IF(t_ExtractAll[[#This Row],[Currency2]]="USD",t_ExtractAll[[#This Row],[PlantAmountAccepted]]*$BD$3,IF(t_ExtractAll[[#This Row],[Currency2]]="MXN",t_ExtractAll[[#This Row],[PlantAmountAccepted]]*$BD$4,t_ExtractAll[[#This Row],[PlantAmountAccepted]])))</f>
        <v>62.77</v>
      </c>
      <c r="AX669" s="20">
        <f>IF(t_ExtractAll[[#This Row],[IMD_Currency]]="GBP",t_ExtractAll[[#This Row],[Amount Accepted (ABII)]]*$BD$2,IF(t_ExtractAll[[#This Row],[IMD_Currency]]="USD",t_ExtractAll[[#This Row],[Amount Accepted (ABII)]]*$BD$3,t_ExtractAll[[#This Row],[Amount Accepted (ABII)]]))</f>
        <v>146.04</v>
      </c>
      <c r="AY669" s="20">
        <f>IF((t_ExtractAll[[#This Row],[Amount Accepted ABII '[EUR']]]-t_ExtractAll[[#This Row],[Amount Accepted Plant '[EUR']]])&lt;0,0,t_ExtractAll[[#This Row],[Amount Accepted ABII '[EUR']]]-t_ExtractAll[[#This Row],[Amount Accepted Plant '[EUR']]])</f>
        <v>83.269999999999982</v>
      </c>
      <c r="AZ6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70" spans="1:52" ht="14.25" hidden="1" customHeight="1" x14ac:dyDescent="0.25">
      <c r="A670" t="s">
        <v>3568</v>
      </c>
      <c r="B670" s="16">
        <v>42571</v>
      </c>
      <c r="C670" s="16">
        <v>42591</v>
      </c>
      <c r="D670" s="16">
        <v>42591</v>
      </c>
      <c r="E670">
        <v>2016643</v>
      </c>
      <c r="F670" t="s">
        <v>64</v>
      </c>
      <c r="G670" t="s">
        <v>567</v>
      </c>
      <c r="H670" t="s">
        <v>86</v>
      </c>
      <c r="I670" t="s">
        <v>568</v>
      </c>
      <c r="J670" t="s">
        <v>68</v>
      </c>
      <c r="K670" t="s">
        <v>88</v>
      </c>
      <c r="L670" t="s">
        <v>70</v>
      </c>
      <c r="N670" t="s">
        <v>71</v>
      </c>
      <c r="O670" t="s">
        <v>361</v>
      </c>
      <c r="P670" s="3" t="s">
        <v>3569</v>
      </c>
      <c r="Q670">
        <v>8349199</v>
      </c>
      <c r="R670">
        <v>4502500937</v>
      </c>
      <c r="S670">
        <v>80361250</v>
      </c>
      <c r="T670" t="s">
        <v>3570</v>
      </c>
      <c r="U670" t="s">
        <v>261</v>
      </c>
      <c r="V670" t="s">
        <v>117</v>
      </c>
      <c r="W670">
        <v>52968</v>
      </c>
      <c r="X670" t="s">
        <v>2883</v>
      </c>
      <c r="Y670" t="s">
        <v>3571</v>
      </c>
      <c r="Z670">
        <v>1984.8191999999999</v>
      </c>
      <c r="AB670" t="s">
        <v>79</v>
      </c>
      <c r="AC670" t="s">
        <v>80</v>
      </c>
      <c r="AD670" s="3" t="s">
        <v>3572</v>
      </c>
      <c r="AE670" s="3"/>
      <c r="AF670" s="3"/>
      <c r="AG670">
        <v>84416.53</v>
      </c>
      <c r="AH670" t="s">
        <v>82</v>
      </c>
      <c r="AI670" s="18">
        <v>0</v>
      </c>
      <c r="AJ670">
        <v>84416.53</v>
      </c>
      <c r="AK670">
        <v>84416.53</v>
      </c>
      <c r="AM670" s="19" t="s">
        <v>82</v>
      </c>
      <c r="AN670">
        <v>0</v>
      </c>
      <c r="AO670">
        <v>0</v>
      </c>
      <c r="AP670">
        <v>0</v>
      </c>
      <c r="AR670" s="19" t="s">
        <v>82</v>
      </c>
      <c r="AS670">
        <v>84416.53</v>
      </c>
      <c r="AT670" s="20">
        <f>IF(t_ExtractAll[[#This Row],[Currency]]="GBP",t_ExtractAll[[#This Row],[Claimed Amount]]*$BD$2,IF(t_ExtractAll[[#This Row],[Currency]]="USD",t_ExtractAll[[#This Row],[Claimed Amount]]*$BD$3,IF(t_ExtractAll[[#This Row],[Currency]]="MXN",t_ExtractAll[[#This Row],[Claimed Amount]]*$BD$4,t_ExtractAll[[#This Row],[Claimed Amount]])))</f>
        <v>84416.53</v>
      </c>
      <c r="AU670" s="20">
        <f>IF(t_ExtractAll[[#This Row],[Currency2]]="GBP",t_ExtractAll[[#This Row],[Accruals Plant]]*$BD$2,IF(t_ExtractAll[[#This Row],[Currency2]]="USD",t_ExtractAll[[#This Row],[Accruals Plant]]*$BD$3,IF(t_ExtractAll[[#This Row],[Currency2]]="MXN",t_ExtractAll[[#This Row],[Accruals Plant]]*$BD$4,t_ExtractAll[[#This Row],[Accruals Plant]])))</f>
        <v>0</v>
      </c>
      <c r="AV670" s="20">
        <f>IF(t_ExtractAll[[#This Row],[IMD_Currency]]="GBP",t_ExtractAll[[#This Row],[Accruals ABII]]*$BD$2,IF(t_ExtractAll[[#This Row],[IMD_Currency]]="USD",t_ExtractAll[[#This Row],[Accruals ABII]]*$BD$3,t_ExtractAll[[#This Row],[Accruals ABII]]))</f>
        <v>84416.53</v>
      </c>
      <c r="AW6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0" s="20">
        <f>IF(t_ExtractAll[[#This Row],[IMD_Currency]]="GBP",t_ExtractAll[[#This Row],[Amount Accepted (ABII)]]*$BD$2,IF(t_ExtractAll[[#This Row],[IMD_Currency]]="USD",t_ExtractAll[[#This Row],[Amount Accepted (ABII)]]*$BD$3,t_ExtractAll[[#This Row],[Amount Accepted (ABII)]]))</f>
        <v>0</v>
      </c>
      <c r="AY670" s="20">
        <f>IF((t_ExtractAll[[#This Row],[Amount Accepted ABII '[EUR']]]-t_ExtractAll[[#This Row],[Amount Accepted Plant '[EUR']]])&lt;0,0,t_ExtractAll[[#This Row],[Amount Accepted ABII '[EUR']]]-t_ExtractAll[[#This Row],[Amount Accepted Plant '[EUR']]])</f>
        <v>0</v>
      </c>
      <c r="AZ670"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671" spans="1:52" ht="14.25" hidden="1" customHeight="1" x14ac:dyDescent="0.25">
      <c r="A671" t="s">
        <v>3573</v>
      </c>
      <c r="B671" s="16">
        <v>42572</v>
      </c>
      <c r="C671" s="16">
        <v>42654</v>
      </c>
      <c r="D671" s="16">
        <v>42654</v>
      </c>
      <c r="E671">
        <v>2016642</v>
      </c>
      <c r="F671" t="s">
        <v>64</v>
      </c>
      <c r="G671" t="s">
        <v>382</v>
      </c>
      <c r="H671" t="s">
        <v>86</v>
      </c>
      <c r="I671" t="s">
        <v>67</v>
      </c>
      <c r="J671" t="s">
        <v>68</v>
      </c>
      <c r="K671" t="s">
        <v>69</v>
      </c>
      <c r="L671" t="s">
        <v>275</v>
      </c>
      <c r="N671" t="s">
        <v>90</v>
      </c>
      <c r="O671" t="s">
        <v>131</v>
      </c>
      <c r="P671" t="s">
        <v>3574</v>
      </c>
      <c r="Q671">
        <v>8762581</v>
      </c>
      <c r="R671" t="s">
        <v>3575</v>
      </c>
      <c r="S671">
        <v>80409813</v>
      </c>
      <c r="T671" t="s">
        <v>3576</v>
      </c>
      <c r="U671" t="s">
        <v>278</v>
      </c>
      <c r="V671" t="s">
        <v>109</v>
      </c>
      <c r="W671">
        <v>48081</v>
      </c>
      <c r="X671" t="s">
        <v>386</v>
      </c>
      <c r="Y671" t="s">
        <v>1151</v>
      </c>
      <c r="Z671">
        <v>4.68</v>
      </c>
      <c r="AB671" t="s">
        <v>97</v>
      </c>
      <c r="AC671" t="s">
        <v>98</v>
      </c>
      <c r="AD671" t="s">
        <v>3577</v>
      </c>
      <c r="AE671" s="3"/>
      <c r="AF671" s="3"/>
      <c r="AG671">
        <v>436.41</v>
      </c>
      <c r="AH671" t="s">
        <v>82</v>
      </c>
      <c r="AI671" s="18">
        <v>0</v>
      </c>
      <c r="AJ671">
        <v>0</v>
      </c>
      <c r="AK671">
        <v>0</v>
      </c>
      <c r="AL671">
        <v>0</v>
      </c>
      <c r="AM671" s="19" t="s">
        <v>82</v>
      </c>
      <c r="AN671">
        <v>259.75</v>
      </c>
      <c r="AO671">
        <v>0</v>
      </c>
      <c r="AP671">
        <v>259.75</v>
      </c>
      <c r="AQ671">
        <v>259.75</v>
      </c>
      <c r="AR671" s="19" t="s">
        <v>82</v>
      </c>
      <c r="AS671">
        <v>0</v>
      </c>
      <c r="AT671" s="20">
        <f>IF(t_ExtractAll[[#This Row],[Currency]]="GBP",t_ExtractAll[[#This Row],[Claimed Amount]]*$BD$2,IF(t_ExtractAll[[#This Row],[Currency]]="USD",t_ExtractAll[[#This Row],[Claimed Amount]]*$BD$3,IF(t_ExtractAll[[#This Row],[Currency]]="MXN",t_ExtractAll[[#This Row],[Claimed Amount]]*$BD$4,t_ExtractAll[[#This Row],[Claimed Amount]])))</f>
        <v>436.41</v>
      </c>
      <c r="AU671" s="20">
        <f>IF(t_ExtractAll[[#This Row],[Currency2]]="GBP",t_ExtractAll[[#This Row],[Accruals Plant]]*$BD$2,IF(t_ExtractAll[[#This Row],[Currency2]]="USD",t_ExtractAll[[#This Row],[Accruals Plant]]*$BD$3,IF(t_ExtractAll[[#This Row],[Currency2]]="MXN",t_ExtractAll[[#This Row],[Accruals Plant]]*$BD$4,t_ExtractAll[[#This Row],[Accruals Plant]])))</f>
        <v>259.75</v>
      </c>
      <c r="AV671" s="20">
        <f>IF(t_ExtractAll[[#This Row],[IMD_Currency]]="GBP",t_ExtractAll[[#This Row],[Accruals ABII]]*$BD$2,IF(t_ExtractAll[[#This Row],[IMD_Currency]]="USD",t_ExtractAll[[#This Row],[Accruals ABII]]*$BD$3,t_ExtractAll[[#This Row],[Accruals ABII]]))</f>
        <v>0</v>
      </c>
      <c r="AW671" s="20">
        <f>IF(t_ExtractAll[[#This Row],[Currency2]]="GBP",t_ExtractAll[[#This Row],[PlantAmountAccepted]]*$BD$2,IF(t_ExtractAll[[#This Row],[Currency2]]="USD",t_ExtractAll[[#This Row],[PlantAmountAccepted]]*$BD$3,IF(t_ExtractAll[[#This Row],[Currency2]]="MXN",t_ExtractAll[[#This Row],[PlantAmountAccepted]]*$BD$4,t_ExtractAll[[#This Row],[PlantAmountAccepted]])))</f>
        <v>259.75</v>
      </c>
      <c r="AX671" s="20">
        <f>IF(t_ExtractAll[[#This Row],[IMD_Currency]]="GBP",t_ExtractAll[[#This Row],[Amount Accepted (ABII)]]*$BD$2,IF(t_ExtractAll[[#This Row],[IMD_Currency]]="USD",t_ExtractAll[[#This Row],[Amount Accepted (ABII)]]*$BD$3,t_ExtractAll[[#This Row],[Amount Accepted (ABII)]]))</f>
        <v>0</v>
      </c>
      <c r="AY671" s="20">
        <f>IF((t_ExtractAll[[#This Row],[Amount Accepted ABII '[EUR']]]-t_ExtractAll[[#This Row],[Amount Accepted Plant '[EUR']]])&lt;0,0,t_ExtractAll[[#This Row],[Amount Accepted ABII '[EUR']]]-t_ExtractAll[[#This Row],[Amount Accepted Plant '[EUR']]])</f>
        <v>0</v>
      </c>
      <c r="AZ6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72" spans="1:52" ht="14.25" hidden="1" customHeight="1" x14ac:dyDescent="0.25">
      <c r="A672" t="s">
        <v>3578</v>
      </c>
      <c r="B672" s="16">
        <v>42572</v>
      </c>
      <c r="C672" s="16">
        <v>42642</v>
      </c>
      <c r="D672" s="16">
        <v>42642</v>
      </c>
      <c r="E672">
        <v>2016645</v>
      </c>
      <c r="F672" t="s">
        <v>64</v>
      </c>
      <c r="G672" t="s">
        <v>478</v>
      </c>
      <c r="H672" t="s">
        <v>273</v>
      </c>
      <c r="I672" t="s">
        <v>479</v>
      </c>
      <c r="J672" t="s">
        <v>118</v>
      </c>
      <c r="K672" t="s">
        <v>88</v>
      </c>
      <c r="L672" t="s">
        <v>609</v>
      </c>
      <c r="N672" t="s">
        <v>90</v>
      </c>
      <c r="O672" t="s">
        <v>121</v>
      </c>
      <c r="P672" t="s">
        <v>3579</v>
      </c>
      <c r="Q672">
        <v>8817188</v>
      </c>
      <c r="R672" t="s">
        <v>3580</v>
      </c>
      <c r="S672">
        <v>80430432</v>
      </c>
      <c r="T672" t="s">
        <v>3581</v>
      </c>
      <c r="U672" t="s">
        <v>144</v>
      </c>
      <c r="V672" t="s">
        <v>145</v>
      </c>
      <c r="W672">
        <v>48508</v>
      </c>
      <c r="X672" t="s">
        <v>3582</v>
      </c>
      <c r="Y672" t="s">
        <v>1884</v>
      </c>
      <c r="Z672">
        <v>2.4552</v>
      </c>
      <c r="AB672" t="s">
        <v>79</v>
      </c>
      <c r="AC672" t="s">
        <v>127</v>
      </c>
      <c r="AE672" s="3"/>
      <c r="AF672" s="3"/>
      <c r="AG672">
        <v>511.5</v>
      </c>
      <c r="AH672" t="s">
        <v>82</v>
      </c>
      <c r="AI672" s="18">
        <v>311.55</v>
      </c>
      <c r="AJ672">
        <v>199.95</v>
      </c>
      <c r="AK672">
        <v>511.5</v>
      </c>
      <c r="AM672" s="19" t="s">
        <v>82</v>
      </c>
      <c r="AN672">
        <v>198.71</v>
      </c>
      <c r="AO672">
        <v>199.95</v>
      </c>
      <c r="AP672">
        <v>398.66</v>
      </c>
      <c r="AR672" s="19" t="s">
        <v>82</v>
      </c>
      <c r="AS672">
        <v>0</v>
      </c>
      <c r="AT672" s="20">
        <f>IF(t_ExtractAll[[#This Row],[Currency]]="GBP",t_ExtractAll[[#This Row],[Claimed Amount]]*$BD$2,IF(t_ExtractAll[[#This Row],[Currency]]="USD",t_ExtractAll[[#This Row],[Claimed Amount]]*$BD$3,IF(t_ExtractAll[[#This Row],[Currency]]="MXN",t_ExtractAll[[#This Row],[Claimed Amount]]*$BD$4,t_ExtractAll[[#This Row],[Claimed Amount]])))</f>
        <v>511.5</v>
      </c>
      <c r="AU672" s="20">
        <f>IF(t_ExtractAll[[#This Row],[Currency2]]="GBP",t_ExtractAll[[#This Row],[Accruals Plant]]*$BD$2,IF(t_ExtractAll[[#This Row],[Currency2]]="USD",t_ExtractAll[[#This Row],[Accruals Plant]]*$BD$3,IF(t_ExtractAll[[#This Row],[Currency2]]="MXN",t_ExtractAll[[#This Row],[Accruals Plant]]*$BD$4,t_ExtractAll[[#This Row],[Accruals Plant]])))</f>
        <v>398.66</v>
      </c>
      <c r="AV672" s="20">
        <f>IF(t_ExtractAll[[#This Row],[IMD_Currency]]="GBP",t_ExtractAll[[#This Row],[Accruals ABII]]*$BD$2,IF(t_ExtractAll[[#This Row],[IMD_Currency]]="USD",t_ExtractAll[[#This Row],[Accruals ABII]]*$BD$3,t_ExtractAll[[#This Row],[Accruals ABII]]))</f>
        <v>511.5</v>
      </c>
      <c r="AW6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2" s="20">
        <f>IF(t_ExtractAll[[#This Row],[IMD_Currency]]="GBP",t_ExtractAll[[#This Row],[Amount Accepted (ABII)]]*$BD$2,IF(t_ExtractAll[[#This Row],[IMD_Currency]]="USD",t_ExtractAll[[#This Row],[Amount Accepted (ABII)]]*$BD$3,t_ExtractAll[[#This Row],[Amount Accepted (ABII)]]))</f>
        <v>0</v>
      </c>
      <c r="AY672" s="20">
        <f>IF((t_ExtractAll[[#This Row],[Amount Accepted ABII '[EUR']]]-t_ExtractAll[[#This Row],[Amount Accepted Plant '[EUR']]])&lt;0,0,t_ExtractAll[[#This Row],[Amount Accepted ABII '[EUR']]]-t_ExtractAll[[#This Row],[Amount Accepted Plant '[EUR']]])</f>
        <v>0</v>
      </c>
      <c r="AZ6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73" spans="1:52" ht="14.25" hidden="1" customHeight="1" x14ac:dyDescent="0.25">
      <c r="A673" t="s">
        <v>3583</v>
      </c>
      <c r="B673" s="16">
        <v>42572</v>
      </c>
      <c r="C673" s="16">
        <v>42593</v>
      </c>
      <c r="D673" s="16">
        <v>42593</v>
      </c>
      <c r="E673">
        <v>2016646</v>
      </c>
      <c r="F673" t="s">
        <v>64</v>
      </c>
      <c r="G673" t="s">
        <v>116</v>
      </c>
      <c r="H673" t="s">
        <v>86</v>
      </c>
      <c r="I673" t="s">
        <v>117</v>
      </c>
      <c r="J673" t="s">
        <v>118</v>
      </c>
      <c r="K673" t="s">
        <v>88</v>
      </c>
      <c r="L673" t="s">
        <v>119</v>
      </c>
      <c r="N673" t="s">
        <v>90</v>
      </c>
      <c r="O673" t="s">
        <v>444</v>
      </c>
      <c r="P673" t="s">
        <v>3584</v>
      </c>
      <c r="Q673">
        <v>8979412</v>
      </c>
      <c r="R673">
        <v>89412</v>
      </c>
      <c r="S673">
        <v>80439080</v>
      </c>
      <c r="T673">
        <v>10317</v>
      </c>
      <c r="U673" t="s">
        <v>261</v>
      </c>
      <c r="V673" t="s">
        <v>117</v>
      </c>
      <c r="W673">
        <v>52668</v>
      </c>
      <c r="X673" t="s">
        <v>3585</v>
      </c>
      <c r="Z673">
        <v>0</v>
      </c>
      <c r="AB673" t="s">
        <v>79</v>
      </c>
      <c r="AC673" t="s">
        <v>127</v>
      </c>
      <c r="AD673" s="3" t="s">
        <v>3586</v>
      </c>
      <c r="AE673" s="3"/>
      <c r="AF673" s="3"/>
      <c r="AG673">
        <v>250</v>
      </c>
      <c r="AH673" t="s">
        <v>100</v>
      </c>
      <c r="AI673" s="18">
        <v>0</v>
      </c>
      <c r="AK673"/>
      <c r="AM673" s="19" t="s">
        <v>82</v>
      </c>
      <c r="AN673">
        <v>0</v>
      </c>
      <c r="AO673">
        <v>250</v>
      </c>
      <c r="AP673">
        <v>250</v>
      </c>
      <c r="AR673" s="19" t="s">
        <v>100</v>
      </c>
      <c r="AT673" s="20">
        <f>IF(t_ExtractAll[[#This Row],[Currency]]="GBP",t_ExtractAll[[#This Row],[Claimed Amount]]*$BD$2,IF(t_ExtractAll[[#This Row],[Currency]]="USD",t_ExtractAll[[#This Row],[Claimed Amount]]*$BD$3,IF(t_ExtractAll[[#This Row],[Currency]]="MXN",t_ExtractAll[[#This Row],[Claimed Amount]]*$BD$4,t_ExtractAll[[#This Row],[Claimed Amount]])))</f>
        <v>228.72500000000002</v>
      </c>
      <c r="AU673" s="20">
        <f>IF(t_ExtractAll[[#This Row],[Currency2]]="GBP",t_ExtractAll[[#This Row],[Accruals Plant]]*$BD$2,IF(t_ExtractAll[[#This Row],[Currency2]]="USD",t_ExtractAll[[#This Row],[Accruals Plant]]*$BD$3,IF(t_ExtractAll[[#This Row],[Currency2]]="MXN",t_ExtractAll[[#This Row],[Accruals Plant]]*$BD$4,t_ExtractAll[[#This Row],[Accruals Plant]])))</f>
        <v>228.72500000000002</v>
      </c>
      <c r="AV673" s="20">
        <f>IF(t_ExtractAll[[#This Row],[IMD_Currency]]="GBP",t_ExtractAll[[#This Row],[Accruals ABII]]*$BD$2,IF(t_ExtractAll[[#This Row],[IMD_Currency]]="USD",t_ExtractAll[[#This Row],[Accruals ABII]]*$BD$3,t_ExtractAll[[#This Row],[Accruals ABII]]))</f>
        <v>0</v>
      </c>
      <c r="AW6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3" s="20">
        <f>IF(t_ExtractAll[[#This Row],[IMD_Currency]]="GBP",t_ExtractAll[[#This Row],[Amount Accepted (ABII)]]*$BD$2,IF(t_ExtractAll[[#This Row],[IMD_Currency]]="USD",t_ExtractAll[[#This Row],[Amount Accepted (ABII)]]*$BD$3,t_ExtractAll[[#This Row],[Amount Accepted (ABII)]]))</f>
        <v>0</v>
      </c>
      <c r="AY673" s="20">
        <f>IF((t_ExtractAll[[#This Row],[Amount Accepted ABII '[EUR']]]-t_ExtractAll[[#This Row],[Amount Accepted Plant '[EUR']]])&lt;0,0,t_ExtractAll[[#This Row],[Amount Accepted ABII '[EUR']]]-t_ExtractAll[[#This Row],[Amount Accepted Plant '[EUR']]])</f>
        <v>0</v>
      </c>
      <c r="AZ6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674" spans="1:52" ht="14.25" hidden="1" customHeight="1" x14ac:dyDescent="0.25">
      <c r="A674" t="s">
        <v>3587</v>
      </c>
      <c r="B674" s="16">
        <v>42572</v>
      </c>
      <c r="C674" s="16">
        <v>42591</v>
      </c>
      <c r="D674" s="16">
        <v>42592</v>
      </c>
      <c r="E674">
        <v>2016644</v>
      </c>
      <c r="F674" t="s">
        <v>64</v>
      </c>
      <c r="G674" t="s">
        <v>3213</v>
      </c>
      <c r="H674" t="s">
        <v>66</v>
      </c>
      <c r="I674" t="s">
        <v>3214</v>
      </c>
      <c r="J674" t="s">
        <v>118</v>
      </c>
      <c r="K674" t="s">
        <v>69</v>
      </c>
      <c r="L674" t="s">
        <v>139</v>
      </c>
      <c r="N674" t="s">
        <v>90</v>
      </c>
      <c r="O674" t="s">
        <v>121</v>
      </c>
      <c r="P674" t="s">
        <v>3588</v>
      </c>
      <c r="Q674">
        <v>8735111</v>
      </c>
      <c r="R674">
        <v>4520116024</v>
      </c>
      <c r="S674">
        <v>80424314</v>
      </c>
      <c r="T674" t="s">
        <v>3589</v>
      </c>
      <c r="U674" t="s">
        <v>144</v>
      </c>
      <c r="V674" t="s">
        <v>145</v>
      </c>
      <c r="W674">
        <v>52218</v>
      </c>
      <c r="X674" t="s">
        <v>3218</v>
      </c>
      <c r="Y674" t="s">
        <v>350</v>
      </c>
      <c r="Z674">
        <v>0.79200000000000004</v>
      </c>
      <c r="AB674" t="s">
        <v>79</v>
      </c>
      <c r="AC674" t="s">
        <v>127</v>
      </c>
      <c r="AE674" s="3"/>
      <c r="AF674" s="3"/>
      <c r="AG674">
        <v>8.83</v>
      </c>
      <c r="AH674" t="s">
        <v>82</v>
      </c>
      <c r="AI674" s="18">
        <v>8.83</v>
      </c>
      <c r="AJ674">
        <v>0</v>
      </c>
      <c r="AK674">
        <v>8.83</v>
      </c>
      <c r="AL674">
        <v>8.83</v>
      </c>
      <c r="AM674" s="19" t="s">
        <v>82</v>
      </c>
      <c r="AN674">
        <v>6.26</v>
      </c>
      <c r="AO674">
        <v>0</v>
      </c>
      <c r="AP674">
        <v>6.26</v>
      </c>
      <c r="AQ674">
        <v>6.26</v>
      </c>
      <c r="AR674" s="19" t="s">
        <v>82</v>
      </c>
      <c r="AS674">
        <v>0</v>
      </c>
      <c r="AT674" s="20">
        <f>IF(t_ExtractAll[[#This Row],[Currency]]="GBP",t_ExtractAll[[#This Row],[Claimed Amount]]*$BD$2,IF(t_ExtractAll[[#This Row],[Currency]]="USD",t_ExtractAll[[#This Row],[Claimed Amount]]*$BD$3,IF(t_ExtractAll[[#This Row],[Currency]]="MXN",t_ExtractAll[[#This Row],[Claimed Amount]]*$BD$4,t_ExtractAll[[#This Row],[Claimed Amount]])))</f>
        <v>8.83</v>
      </c>
      <c r="AU674" s="20">
        <f>IF(t_ExtractAll[[#This Row],[Currency2]]="GBP",t_ExtractAll[[#This Row],[Accruals Plant]]*$BD$2,IF(t_ExtractAll[[#This Row],[Currency2]]="USD",t_ExtractAll[[#This Row],[Accruals Plant]]*$BD$3,IF(t_ExtractAll[[#This Row],[Currency2]]="MXN",t_ExtractAll[[#This Row],[Accruals Plant]]*$BD$4,t_ExtractAll[[#This Row],[Accruals Plant]])))</f>
        <v>6.26</v>
      </c>
      <c r="AV674" s="20">
        <f>IF(t_ExtractAll[[#This Row],[IMD_Currency]]="GBP",t_ExtractAll[[#This Row],[Accruals ABII]]*$BD$2,IF(t_ExtractAll[[#This Row],[IMD_Currency]]="USD",t_ExtractAll[[#This Row],[Accruals ABII]]*$BD$3,t_ExtractAll[[#This Row],[Accruals ABII]]))</f>
        <v>8.83</v>
      </c>
      <c r="AW674" s="20">
        <f>IF(t_ExtractAll[[#This Row],[Currency2]]="GBP",t_ExtractAll[[#This Row],[PlantAmountAccepted]]*$BD$2,IF(t_ExtractAll[[#This Row],[Currency2]]="USD",t_ExtractAll[[#This Row],[PlantAmountAccepted]]*$BD$3,IF(t_ExtractAll[[#This Row],[Currency2]]="MXN",t_ExtractAll[[#This Row],[PlantAmountAccepted]]*$BD$4,t_ExtractAll[[#This Row],[PlantAmountAccepted]])))</f>
        <v>6.26</v>
      </c>
      <c r="AX674" s="20">
        <f>IF(t_ExtractAll[[#This Row],[IMD_Currency]]="GBP",t_ExtractAll[[#This Row],[Amount Accepted (ABII)]]*$BD$2,IF(t_ExtractAll[[#This Row],[IMD_Currency]]="USD",t_ExtractAll[[#This Row],[Amount Accepted (ABII)]]*$BD$3,t_ExtractAll[[#This Row],[Amount Accepted (ABII)]]))</f>
        <v>8.83</v>
      </c>
      <c r="AY674" s="20">
        <f>IF((t_ExtractAll[[#This Row],[Amount Accepted ABII '[EUR']]]-t_ExtractAll[[#This Row],[Amount Accepted Plant '[EUR']]])&lt;0,0,t_ExtractAll[[#This Row],[Amount Accepted ABII '[EUR']]]-t_ExtractAll[[#This Row],[Amount Accepted Plant '[EUR']]])</f>
        <v>2.5700000000000003</v>
      </c>
      <c r="AZ6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75" spans="1:52" ht="14.25" hidden="1" customHeight="1" x14ac:dyDescent="0.25">
      <c r="A675" t="s">
        <v>3590</v>
      </c>
      <c r="B675" s="16">
        <v>42572</v>
      </c>
      <c r="C675" s="16">
        <v>42642</v>
      </c>
      <c r="D675" s="16">
        <v>42643</v>
      </c>
      <c r="E675">
        <v>2016647</v>
      </c>
      <c r="F675" t="s">
        <v>64</v>
      </c>
      <c r="G675" t="s">
        <v>478</v>
      </c>
      <c r="H675" t="s">
        <v>273</v>
      </c>
      <c r="I675" t="s">
        <v>479</v>
      </c>
      <c r="J675" t="s">
        <v>118</v>
      </c>
      <c r="K675" t="s">
        <v>69</v>
      </c>
      <c r="L675" t="s">
        <v>139</v>
      </c>
      <c r="N675" t="s">
        <v>90</v>
      </c>
      <c r="O675" t="s">
        <v>91</v>
      </c>
      <c r="P675" t="s">
        <v>3591</v>
      </c>
      <c r="Q675">
        <v>8682390</v>
      </c>
      <c r="R675" t="s">
        <v>3592</v>
      </c>
      <c r="S675">
        <v>80410452</v>
      </c>
      <c r="T675" t="s">
        <v>3059</v>
      </c>
      <c r="U675" t="s">
        <v>144</v>
      </c>
      <c r="V675" t="s">
        <v>145</v>
      </c>
      <c r="W675">
        <v>31771</v>
      </c>
      <c r="X675" t="s">
        <v>1615</v>
      </c>
      <c r="Y675" t="s">
        <v>558</v>
      </c>
      <c r="Z675">
        <v>0.39600000000000002</v>
      </c>
      <c r="AB675" t="s">
        <v>97</v>
      </c>
      <c r="AC675" t="s">
        <v>98</v>
      </c>
      <c r="AD675" t="s">
        <v>3593</v>
      </c>
      <c r="AE675" s="3"/>
      <c r="AF675" s="3"/>
      <c r="AG675">
        <v>63.89</v>
      </c>
      <c r="AH675" t="s">
        <v>82</v>
      </c>
      <c r="AI675" s="18">
        <v>8.36</v>
      </c>
      <c r="AJ675">
        <v>4.38</v>
      </c>
      <c r="AK675">
        <v>12.74</v>
      </c>
      <c r="AL675">
        <v>12.74</v>
      </c>
      <c r="AM675" s="19" t="s">
        <v>82</v>
      </c>
      <c r="AN675">
        <v>4.26</v>
      </c>
      <c r="AO675">
        <v>4.38</v>
      </c>
      <c r="AP675">
        <v>8.64</v>
      </c>
      <c r="AQ675">
        <v>8.64</v>
      </c>
      <c r="AR675" s="19" t="s">
        <v>82</v>
      </c>
      <c r="AS675">
        <v>0</v>
      </c>
      <c r="AT675" s="20">
        <f>IF(t_ExtractAll[[#This Row],[Currency]]="GBP",t_ExtractAll[[#This Row],[Claimed Amount]]*$BD$2,IF(t_ExtractAll[[#This Row],[Currency]]="USD",t_ExtractAll[[#This Row],[Claimed Amount]]*$BD$3,IF(t_ExtractAll[[#This Row],[Currency]]="MXN",t_ExtractAll[[#This Row],[Claimed Amount]]*$BD$4,t_ExtractAll[[#This Row],[Claimed Amount]])))</f>
        <v>63.89</v>
      </c>
      <c r="AU675" s="20">
        <f>IF(t_ExtractAll[[#This Row],[Currency2]]="GBP",t_ExtractAll[[#This Row],[Accruals Plant]]*$BD$2,IF(t_ExtractAll[[#This Row],[Currency2]]="USD",t_ExtractAll[[#This Row],[Accruals Plant]]*$BD$3,IF(t_ExtractAll[[#This Row],[Currency2]]="MXN",t_ExtractAll[[#This Row],[Accruals Plant]]*$BD$4,t_ExtractAll[[#This Row],[Accruals Plant]])))</f>
        <v>8.64</v>
      </c>
      <c r="AV675" s="20">
        <f>IF(t_ExtractAll[[#This Row],[IMD_Currency]]="GBP",t_ExtractAll[[#This Row],[Accruals ABII]]*$BD$2,IF(t_ExtractAll[[#This Row],[IMD_Currency]]="USD",t_ExtractAll[[#This Row],[Accruals ABII]]*$BD$3,t_ExtractAll[[#This Row],[Accruals ABII]]))</f>
        <v>12.74</v>
      </c>
      <c r="AW675" s="20">
        <f>IF(t_ExtractAll[[#This Row],[Currency2]]="GBP",t_ExtractAll[[#This Row],[PlantAmountAccepted]]*$BD$2,IF(t_ExtractAll[[#This Row],[Currency2]]="USD",t_ExtractAll[[#This Row],[PlantAmountAccepted]]*$BD$3,IF(t_ExtractAll[[#This Row],[Currency2]]="MXN",t_ExtractAll[[#This Row],[PlantAmountAccepted]]*$BD$4,t_ExtractAll[[#This Row],[PlantAmountAccepted]])))</f>
        <v>8.64</v>
      </c>
      <c r="AX675" s="20">
        <f>IF(t_ExtractAll[[#This Row],[IMD_Currency]]="GBP",t_ExtractAll[[#This Row],[Amount Accepted (ABII)]]*$BD$2,IF(t_ExtractAll[[#This Row],[IMD_Currency]]="USD",t_ExtractAll[[#This Row],[Amount Accepted (ABII)]]*$BD$3,t_ExtractAll[[#This Row],[Amount Accepted (ABII)]]))</f>
        <v>12.74</v>
      </c>
      <c r="AY675" s="20">
        <f>IF((t_ExtractAll[[#This Row],[Amount Accepted ABII '[EUR']]]-t_ExtractAll[[#This Row],[Amount Accepted Plant '[EUR']]])&lt;0,0,t_ExtractAll[[#This Row],[Amount Accepted ABII '[EUR']]]-t_ExtractAll[[#This Row],[Amount Accepted Plant '[EUR']]])</f>
        <v>4.0999999999999996</v>
      </c>
      <c r="AZ6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76" spans="1:52" ht="14.25" hidden="1" customHeight="1" x14ac:dyDescent="0.25">
      <c r="A676" t="s">
        <v>3594</v>
      </c>
      <c r="B676" s="16">
        <v>42573</v>
      </c>
      <c r="C676" s="16">
        <v>42621</v>
      </c>
      <c r="D676" s="16">
        <v>42621</v>
      </c>
      <c r="E676">
        <v>2016649</v>
      </c>
      <c r="F676" t="s">
        <v>64</v>
      </c>
      <c r="G676" t="s">
        <v>286</v>
      </c>
      <c r="H676" t="s">
        <v>287</v>
      </c>
      <c r="I676" t="s">
        <v>288</v>
      </c>
      <c r="J676" t="s">
        <v>118</v>
      </c>
      <c r="K676" t="s">
        <v>69</v>
      </c>
      <c r="L676" t="s">
        <v>130</v>
      </c>
      <c r="N676" t="s">
        <v>90</v>
      </c>
      <c r="O676" t="s">
        <v>121</v>
      </c>
      <c r="P676" s="3" t="s">
        <v>3595</v>
      </c>
      <c r="Q676">
        <v>8785258</v>
      </c>
      <c r="R676" t="s">
        <v>3596</v>
      </c>
      <c r="S676">
        <v>80432845</v>
      </c>
      <c r="T676" t="s">
        <v>3597</v>
      </c>
      <c r="U676" t="s">
        <v>75</v>
      </c>
      <c r="V676" t="s">
        <v>76</v>
      </c>
      <c r="W676">
        <v>50918</v>
      </c>
      <c r="X676" t="s">
        <v>1552</v>
      </c>
      <c r="Y676" t="s">
        <v>2970</v>
      </c>
      <c r="Z676">
        <v>57.254399999999997</v>
      </c>
      <c r="AB676" t="s">
        <v>79</v>
      </c>
      <c r="AC676" t="s">
        <v>127</v>
      </c>
      <c r="AD676" s="3" t="s">
        <v>3598</v>
      </c>
      <c r="AE676" s="3"/>
      <c r="AF676" s="3"/>
      <c r="AG676">
        <v>0</v>
      </c>
      <c r="AH676" t="s">
        <v>82</v>
      </c>
      <c r="AI676" s="18">
        <v>0</v>
      </c>
      <c r="AJ676">
        <v>0</v>
      </c>
      <c r="AK676">
        <v>0</v>
      </c>
      <c r="AL676">
        <v>0</v>
      </c>
      <c r="AM676" s="19" t="s">
        <v>82</v>
      </c>
      <c r="AN676">
        <v>0</v>
      </c>
      <c r="AO676">
        <v>0</v>
      </c>
      <c r="AP676">
        <v>0</v>
      </c>
      <c r="AQ676">
        <v>0</v>
      </c>
      <c r="AR676" s="19" t="s">
        <v>82</v>
      </c>
      <c r="AS676">
        <v>0</v>
      </c>
      <c r="AT676" s="20">
        <f>IF(t_ExtractAll[[#This Row],[Currency]]="GBP",t_ExtractAll[[#This Row],[Claimed Amount]]*$BD$2,IF(t_ExtractAll[[#This Row],[Currency]]="USD",t_ExtractAll[[#This Row],[Claimed Amount]]*$BD$3,IF(t_ExtractAll[[#This Row],[Currency]]="MXN",t_ExtractAll[[#This Row],[Claimed Amount]]*$BD$4,t_ExtractAll[[#This Row],[Claimed Amount]])))</f>
        <v>0</v>
      </c>
      <c r="AU676" s="20">
        <f>IF(t_ExtractAll[[#This Row],[Currency2]]="GBP",t_ExtractAll[[#This Row],[Accruals Plant]]*$BD$2,IF(t_ExtractAll[[#This Row],[Currency2]]="USD",t_ExtractAll[[#This Row],[Accruals Plant]]*$BD$3,IF(t_ExtractAll[[#This Row],[Currency2]]="MXN",t_ExtractAll[[#This Row],[Accruals Plant]]*$BD$4,t_ExtractAll[[#This Row],[Accruals Plant]])))</f>
        <v>0</v>
      </c>
      <c r="AV676" s="20">
        <f>IF(t_ExtractAll[[#This Row],[IMD_Currency]]="GBP",t_ExtractAll[[#This Row],[Accruals ABII]]*$BD$2,IF(t_ExtractAll[[#This Row],[IMD_Currency]]="USD",t_ExtractAll[[#This Row],[Accruals ABII]]*$BD$3,t_ExtractAll[[#This Row],[Accruals ABII]]))</f>
        <v>0</v>
      </c>
      <c r="AW6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6" s="20">
        <f>IF(t_ExtractAll[[#This Row],[IMD_Currency]]="GBP",t_ExtractAll[[#This Row],[Amount Accepted (ABII)]]*$BD$2,IF(t_ExtractAll[[#This Row],[IMD_Currency]]="USD",t_ExtractAll[[#This Row],[Amount Accepted (ABII)]]*$BD$3,t_ExtractAll[[#This Row],[Amount Accepted (ABII)]]))</f>
        <v>0</v>
      </c>
      <c r="AY676" s="20">
        <f>IF((t_ExtractAll[[#This Row],[Amount Accepted ABII '[EUR']]]-t_ExtractAll[[#This Row],[Amount Accepted Plant '[EUR']]])&lt;0,0,t_ExtractAll[[#This Row],[Amount Accepted ABII '[EUR']]]-t_ExtractAll[[#This Row],[Amount Accepted Plant '[EUR']]])</f>
        <v>0</v>
      </c>
      <c r="AZ6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77" spans="1:52" ht="14.25" hidden="1" customHeight="1" x14ac:dyDescent="0.25">
      <c r="A677" t="s">
        <v>3599</v>
      </c>
      <c r="B677" s="16">
        <v>42572</v>
      </c>
      <c r="C677" s="16">
        <v>42582</v>
      </c>
      <c r="D677" s="16">
        <v>42582</v>
      </c>
      <c r="E677">
        <v>2016648</v>
      </c>
      <c r="F677" t="s">
        <v>64</v>
      </c>
      <c r="G677" t="s">
        <v>3259</v>
      </c>
      <c r="H677" t="s">
        <v>86</v>
      </c>
      <c r="I677" t="s">
        <v>307</v>
      </c>
      <c r="J677" t="s">
        <v>118</v>
      </c>
      <c r="K677" t="s">
        <v>69</v>
      </c>
      <c r="L677" t="s">
        <v>119</v>
      </c>
      <c r="M677" t="s">
        <v>3600</v>
      </c>
      <c r="N677" t="s">
        <v>90</v>
      </c>
      <c r="O677" t="s">
        <v>121</v>
      </c>
      <c r="P677" t="s">
        <v>3601</v>
      </c>
      <c r="Q677">
        <v>8700659</v>
      </c>
      <c r="R677" t="s">
        <v>3602</v>
      </c>
      <c r="T677" t="s">
        <v>3603</v>
      </c>
      <c r="U677" t="s">
        <v>124</v>
      </c>
      <c r="V677" t="s">
        <v>117</v>
      </c>
      <c r="W677">
        <v>52689</v>
      </c>
      <c r="X677" t="s">
        <v>3604</v>
      </c>
      <c r="Y677" t="s">
        <v>465</v>
      </c>
      <c r="Z677">
        <v>9.5424000000000007</v>
      </c>
      <c r="AB677" t="s">
        <v>79</v>
      </c>
      <c r="AC677" t="s">
        <v>127</v>
      </c>
      <c r="AD677" s="3" t="s">
        <v>3605</v>
      </c>
      <c r="AE677" s="3"/>
      <c r="AF677" s="3"/>
      <c r="AG677">
        <v>1080</v>
      </c>
      <c r="AH677" t="s">
        <v>100</v>
      </c>
      <c r="AI677" s="18">
        <v>1079.68</v>
      </c>
      <c r="AJ677">
        <v>0</v>
      </c>
      <c r="AK677">
        <v>1079.68</v>
      </c>
      <c r="AL677">
        <v>1079.68</v>
      </c>
      <c r="AM677" s="19" t="s">
        <v>82</v>
      </c>
      <c r="AN677">
        <v>0</v>
      </c>
      <c r="AO677">
        <v>0</v>
      </c>
      <c r="AP677">
        <v>0</v>
      </c>
      <c r="AQ677">
        <v>0</v>
      </c>
      <c r="AR677" s="19" t="s">
        <v>100</v>
      </c>
      <c r="AS677">
        <v>0</v>
      </c>
      <c r="AT677" s="20">
        <f>IF(t_ExtractAll[[#This Row],[Currency]]="GBP",t_ExtractAll[[#This Row],[Claimed Amount]]*$BD$2,IF(t_ExtractAll[[#This Row],[Currency]]="USD",t_ExtractAll[[#This Row],[Claimed Amount]]*$BD$3,IF(t_ExtractAll[[#This Row],[Currency]]="MXN",t_ExtractAll[[#This Row],[Claimed Amount]]*$BD$4,t_ExtractAll[[#This Row],[Claimed Amount]])))</f>
        <v>988.0920000000001</v>
      </c>
      <c r="AU677" s="20">
        <f>IF(t_ExtractAll[[#This Row],[Currency2]]="GBP",t_ExtractAll[[#This Row],[Accruals Plant]]*$BD$2,IF(t_ExtractAll[[#This Row],[Currency2]]="USD",t_ExtractAll[[#This Row],[Accruals Plant]]*$BD$3,IF(t_ExtractAll[[#This Row],[Currency2]]="MXN",t_ExtractAll[[#This Row],[Accruals Plant]]*$BD$4,t_ExtractAll[[#This Row],[Accruals Plant]])))</f>
        <v>0</v>
      </c>
      <c r="AV677" s="20">
        <f>IF(t_ExtractAll[[#This Row],[IMD_Currency]]="GBP",t_ExtractAll[[#This Row],[Accruals ABII]]*$BD$2,IF(t_ExtractAll[[#This Row],[IMD_Currency]]="USD",t_ExtractAll[[#This Row],[Accruals ABII]]*$BD$3,t_ExtractAll[[#This Row],[Accruals ABII]]))</f>
        <v>1079.68</v>
      </c>
      <c r="AW6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7" s="20">
        <f>IF(t_ExtractAll[[#This Row],[IMD_Currency]]="GBP",t_ExtractAll[[#This Row],[Amount Accepted (ABII)]]*$BD$2,IF(t_ExtractAll[[#This Row],[IMD_Currency]]="USD",t_ExtractAll[[#This Row],[Amount Accepted (ABII)]]*$BD$3,t_ExtractAll[[#This Row],[Amount Accepted (ABII)]]))</f>
        <v>1079.68</v>
      </c>
      <c r="AY677" s="20">
        <f>IF((t_ExtractAll[[#This Row],[Amount Accepted ABII '[EUR']]]-t_ExtractAll[[#This Row],[Amount Accepted Plant '[EUR']]])&lt;0,0,t_ExtractAll[[#This Row],[Amount Accepted ABII '[EUR']]]-t_ExtractAll[[#This Row],[Amount Accepted Plant '[EUR']]])</f>
        <v>1079.68</v>
      </c>
      <c r="AZ6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78" spans="1:52" ht="14.25" hidden="1" customHeight="1" x14ac:dyDescent="0.25">
      <c r="A678" t="s">
        <v>3606</v>
      </c>
      <c r="B678" s="16">
        <v>42576</v>
      </c>
      <c r="C678" s="16">
        <v>42577</v>
      </c>
      <c r="D678" s="16">
        <v>42577</v>
      </c>
      <c r="E678">
        <v>2016650</v>
      </c>
      <c r="F678" t="s">
        <v>64</v>
      </c>
      <c r="G678" t="s">
        <v>65</v>
      </c>
      <c r="H678" t="s">
        <v>66</v>
      </c>
      <c r="I678" t="s">
        <v>67</v>
      </c>
      <c r="J678" t="s">
        <v>68</v>
      </c>
      <c r="K678" t="s">
        <v>88</v>
      </c>
      <c r="L678" t="s">
        <v>130</v>
      </c>
      <c r="N678" t="s">
        <v>90</v>
      </c>
      <c r="O678" t="s">
        <v>547</v>
      </c>
      <c r="P678" s="3" t="s">
        <v>3607</v>
      </c>
      <c r="Q678">
        <v>8717892</v>
      </c>
      <c r="R678" t="s">
        <v>3608</v>
      </c>
      <c r="S678">
        <v>80418811</v>
      </c>
      <c r="T678" t="s">
        <v>3609</v>
      </c>
      <c r="U678" t="s">
        <v>75</v>
      </c>
      <c r="V678" t="s">
        <v>76</v>
      </c>
      <c r="W678">
        <v>46694</v>
      </c>
      <c r="X678" t="s">
        <v>945</v>
      </c>
      <c r="Y678" t="s">
        <v>1884</v>
      </c>
      <c r="Z678">
        <v>2.4500000000000002</v>
      </c>
      <c r="AB678" t="s">
        <v>97</v>
      </c>
      <c r="AC678" t="s">
        <v>98</v>
      </c>
      <c r="AE678" s="3"/>
      <c r="AF678" s="3"/>
      <c r="AG678">
        <v>0</v>
      </c>
      <c r="AH678" t="s">
        <v>82</v>
      </c>
      <c r="AI678" s="18">
        <v>0</v>
      </c>
      <c r="AJ678">
        <v>0</v>
      </c>
      <c r="AK678">
        <v>0</v>
      </c>
      <c r="AM678" s="19" t="s">
        <v>82</v>
      </c>
      <c r="AN678">
        <v>0</v>
      </c>
      <c r="AO678">
        <v>0</v>
      </c>
      <c r="AP678">
        <v>0</v>
      </c>
      <c r="AR678" s="19" t="s">
        <v>82</v>
      </c>
      <c r="AS678">
        <v>0</v>
      </c>
      <c r="AT678" s="20">
        <f>IF(t_ExtractAll[[#This Row],[Currency]]="GBP",t_ExtractAll[[#This Row],[Claimed Amount]]*$BD$2,IF(t_ExtractAll[[#This Row],[Currency]]="USD",t_ExtractAll[[#This Row],[Claimed Amount]]*$BD$3,IF(t_ExtractAll[[#This Row],[Currency]]="MXN",t_ExtractAll[[#This Row],[Claimed Amount]]*$BD$4,t_ExtractAll[[#This Row],[Claimed Amount]])))</f>
        <v>0</v>
      </c>
      <c r="AU678" s="20">
        <f>IF(t_ExtractAll[[#This Row],[Currency2]]="GBP",t_ExtractAll[[#This Row],[Accruals Plant]]*$BD$2,IF(t_ExtractAll[[#This Row],[Currency2]]="USD",t_ExtractAll[[#This Row],[Accruals Plant]]*$BD$3,IF(t_ExtractAll[[#This Row],[Currency2]]="MXN",t_ExtractAll[[#This Row],[Accruals Plant]]*$BD$4,t_ExtractAll[[#This Row],[Accruals Plant]])))</f>
        <v>0</v>
      </c>
      <c r="AV678" s="20">
        <f>IF(t_ExtractAll[[#This Row],[IMD_Currency]]="GBP",t_ExtractAll[[#This Row],[Accruals ABII]]*$BD$2,IF(t_ExtractAll[[#This Row],[IMD_Currency]]="USD",t_ExtractAll[[#This Row],[Accruals ABII]]*$BD$3,t_ExtractAll[[#This Row],[Accruals ABII]]))</f>
        <v>0</v>
      </c>
      <c r="AW6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8" s="20">
        <f>IF(t_ExtractAll[[#This Row],[IMD_Currency]]="GBP",t_ExtractAll[[#This Row],[Amount Accepted (ABII)]]*$BD$2,IF(t_ExtractAll[[#This Row],[IMD_Currency]]="USD",t_ExtractAll[[#This Row],[Amount Accepted (ABII)]]*$BD$3,t_ExtractAll[[#This Row],[Amount Accepted (ABII)]]))</f>
        <v>0</v>
      </c>
      <c r="AY678" s="20">
        <f>IF((t_ExtractAll[[#This Row],[Amount Accepted ABII '[EUR']]]-t_ExtractAll[[#This Row],[Amount Accepted Plant '[EUR']]])&lt;0,0,t_ExtractAll[[#This Row],[Amount Accepted ABII '[EUR']]]-t_ExtractAll[[#This Row],[Amount Accepted Plant '[EUR']]])</f>
        <v>0</v>
      </c>
      <c r="AZ6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79" spans="1:52" ht="14.25" hidden="1" customHeight="1" x14ac:dyDescent="0.25">
      <c r="A679" t="s">
        <v>3610</v>
      </c>
      <c r="B679" s="16">
        <v>42572</v>
      </c>
      <c r="C679" s="16">
        <v>42653</v>
      </c>
      <c r="D679" s="16">
        <v>42653</v>
      </c>
      <c r="E679">
        <v>2016651</v>
      </c>
      <c r="F679" t="s">
        <v>64</v>
      </c>
      <c r="G679" t="s">
        <v>3611</v>
      </c>
      <c r="H679" t="s">
        <v>287</v>
      </c>
      <c r="I679" t="s">
        <v>375</v>
      </c>
      <c r="J679" t="s">
        <v>118</v>
      </c>
      <c r="K679" t="s">
        <v>88</v>
      </c>
      <c r="L679" t="s">
        <v>119</v>
      </c>
      <c r="M679" t="s">
        <v>3017</v>
      </c>
      <c r="N679" t="s">
        <v>90</v>
      </c>
      <c r="O679" t="s">
        <v>121</v>
      </c>
      <c r="P679" t="s">
        <v>3612</v>
      </c>
      <c r="Q679">
        <v>8672046</v>
      </c>
      <c r="R679" t="s">
        <v>3613</v>
      </c>
      <c r="S679">
        <v>80413497</v>
      </c>
      <c r="T679" t="s">
        <v>3614</v>
      </c>
      <c r="U679" t="s">
        <v>261</v>
      </c>
      <c r="V679" t="s">
        <v>117</v>
      </c>
      <c r="W679">
        <v>52971</v>
      </c>
      <c r="X679" t="s">
        <v>3615</v>
      </c>
      <c r="Y679" t="s">
        <v>412</v>
      </c>
      <c r="Z679">
        <v>0.19500000000000001</v>
      </c>
      <c r="AB679" t="s">
        <v>79</v>
      </c>
      <c r="AC679" t="s">
        <v>127</v>
      </c>
      <c r="AD679" s="3" t="s">
        <v>3616</v>
      </c>
      <c r="AE679" s="3"/>
      <c r="AF679" s="3"/>
      <c r="AG679">
        <v>309.3</v>
      </c>
      <c r="AH679" t="s">
        <v>82</v>
      </c>
      <c r="AI679" s="18">
        <v>0</v>
      </c>
      <c r="AJ679">
        <v>0</v>
      </c>
      <c r="AK679">
        <v>0</v>
      </c>
      <c r="AM679" s="19" t="s">
        <v>82</v>
      </c>
      <c r="AN679">
        <v>309.3</v>
      </c>
      <c r="AO679">
        <v>0</v>
      </c>
      <c r="AP679">
        <v>309.3</v>
      </c>
      <c r="AR679" s="19" t="s">
        <v>82</v>
      </c>
      <c r="AS679">
        <v>0</v>
      </c>
      <c r="AT679" s="20">
        <f>IF(t_ExtractAll[[#This Row],[Currency]]="GBP",t_ExtractAll[[#This Row],[Claimed Amount]]*$BD$2,IF(t_ExtractAll[[#This Row],[Currency]]="USD",t_ExtractAll[[#This Row],[Claimed Amount]]*$BD$3,IF(t_ExtractAll[[#This Row],[Currency]]="MXN",t_ExtractAll[[#This Row],[Claimed Amount]]*$BD$4,t_ExtractAll[[#This Row],[Claimed Amount]])))</f>
        <v>309.3</v>
      </c>
      <c r="AU679" s="20">
        <f>IF(t_ExtractAll[[#This Row],[Currency2]]="GBP",t_ExtractAll[[#This Row],[Accruals Plant]]*$BD$2,IF(t_ExtractAll[[#This Row],[Currency2]]="USD",t_ExtractAll[[#This Row],[Accruals Plant]]*$BD$3,IF(t_ExtractAll[[#This Row],[Currency2]]="MXN",t_ExtractAll[[#This Row],[Accruals Plant]]*$BD$4,t_ExtractAll[[#This Row],[Accruals Plant]])))</f>
        <v>309.3</v>
      </c>
      <c r="AV679" s="20">
        <f>IF(t_ExtractAll[[#This Row],[IMD_Currency]]="GBP",t_ExtractAll[[#This Row],[Accruals ABII]]*$BD$2,IF(t_ExtractAll[[#This Row],[IMD_Currency]]="USD",t_ExtractAll[[#This Row],[Accruals ABII]]*$BD$3,t_ExtractAll[[#This Row],[Accruals ABII]]))</f>
        <v>0</v>
      </c>
      <c r="AW6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79" s="20">
        <f>IF(t_ExtractAll[[#This Row],[IMD_Currency]]="GBP",t_ExtractAll[[#This Row],[Amount Accepted (ABII)]]*$BD$2,IF(t_ExtractAll[[#This Row],[IMD_Currency]]="USD",t_ExtractAll[[#This Row],[Amount Accepted (ABII)]]*$BD$3,t_ExtractAll[[#This Row],[Amount Accepted (ABII)]]))</f>
        <v>0</v>
      </c>
      <c r="AY679" s="20">
        <f>IF((t_ExtractAll[[#This Row],[Amount Accepted ABII '[EUR']]]-t_ExtractAll[[#This Row],[Amount Accepted Plant '[EUR']]])&lt;0,0,t_ExtractAll[[#This Row],[Amount Accepted ABII '[EUR']]]-t_ExtractAll[[#This Row],[Amount Accepted Plant '[EUR']]])</f>
        <v>0</v>
      </c>
      <c r="AZ6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80" spans="1:52" ht="14.25" hidden="1" customHeight="1" x14ac:dyDescent="0.25">
      <c r="A680" t="s">
        <v>3617</v>
      </c>
      <c r="B680" s="16">
        <v>42577</v>
      </c>
      <c r="C680" s="16">
        <v>42586</v>
      </c>
      <c r="D680" s="16">
        <v>42587</v>
      </c>
      <c r="E680">
        <v>2016652</v>
      </c>
      <c r="F680" t="s">
        <v>64</v>
      </c>
      <c r="G680" t="s">
        <v>305</v>
      </c>
      <c r="H680" t="s">
        <v>306</v>
      </c>
      <c r="I680" t="s">
        <v>307</v>
      </c>
      <c r="J680" t="s">
        <v>118</v>
      </c>
      <c r="K680" t="s">
        <v>69</v>
      </c>
      <c r="L680" t="s">
        <v>139</v>
      </c>
      <c r="N680" t="s">
        <v>90</v>
      </c>
      <c r="O680" t="s">
        <v>91</v>
      </c>
      <c r="P680" s="3" t="s">
        <v>3618</v>
      </c>
      <c r="Q680" t="s">
        <v>3619</v>
      </c>
      <c r="R680" t="s">
        <v>3620</v>
      </c>
      <c r="S680" t="s">
        <v>3621</v>
      </c>
      <c r="U680" t="s">
        <v>144</v>
      </c>
      <c r="V680" t="s">
        <v>145</v>
      </c>
      <c r="W680">
        <v>47957</v>
      </c>
      <c r="X680" t="s">
        <v>755</v>
      </c>
      <c r="Y680" t="s">
        <v>1041</v>
      </c>
      <c r="Z680">
        <v>0.54527999999999999</v>
      </c>
      <c r="AB680" t="s">
        <v>97</v>
      </c>
      <c r="AC680" t="s">
        <v>98</v>
      </c>
      <c r="AD680" t="s">
        <v>3622</v>
      </c>
      <c r="AE680" s="3"/>
      <c r="AF680" s="3"/>
      <c r="AG680">
        <v>34.36</v>
      </c>
      <c r="AH680" t="s">
        <v>82</v>
      </c>
      <c r="AI680" s="18">
        <v>34.36</v>
      </c>
      <c r="AJ680">
        <v>0</v>
      </c>
      <c r="AK680">
        <v>34.36</v>
      </c>
      <c r="AL680">
        <v>34.36</v>
      </c>
      <c r="AM680" s="19" t="s">
        <v>82</v>
      </c>
      <c r="AN680">
        <v>19.8</v>
      </c>
      <c r="AO680">
        <v>0</v>
      </c>
      <c r="AP680">
        <v>19.8</v>
      </c>
      <c r="AQ680">
        <v>19.8</v>
      </c>
      <c r="AR680" s="19" t="s">
        <v>82</v>
      </c>
      <c r="AS680">
        <v>0</v>
      </c>
      <c r="AT680" s="20">
        <f>IF(t_ExtractAll[[#This Row],[Currency]]="GBP",t_ExtractAll[[#This Row],[Claimed Amount]]*$BD$2,IF(t_ExtractAll[[#This Row],[Currency]]="USD",t_ExtractAll[[#This Row],[Claimed Amount]]*$BD$3,IF(t_ExtractAll[[#This Row],[Currency]]="MXN",t_ExtractAll[[#This Row],[Claimed Amount]]*$BD$4,t_ExtractAll[[#This Row],[Claimed Amount]])))</f>
        <v>34.36</v>
      </c>
      <c r="AU680" s="20">
        <f>IF(t_ExtractAll[[#This Row],[Currency2]]="GBP",t_ExtractAll[[#This Row],[Accruals Plant]]*$BD$2,IF(t_ExtractAll[[#This Row],[Currency2]]="USD",t_ExtractAll[[#This Row],[Accruals Plant]]*$BD$3,IF(t_ExtractAll[[#This Row],[Currency2]]="MXN",t_ExtractAll[[#This Row],[Accruals Plant]]*$BD$4,t_ExtractAll[[#This Row],[Accruals Plant]])))</f>
        <v>19.8</v>
      </c>
      <c r="AV680" s="20">
        <f>IF(t_ExtractAll[[#This Row],[IMD_Currency]]="GBP",t_ExtractAll[[#This Row],[Accruals ABII]]*$BD$2,IF(t_ExtractAll[[#This Row],[IMD_Currency]]="USD",t_ExtractAll[[#This Row],[Accruals ABII]]*$BD$3,t_ExtractAll[[#This Row],[Accruals ABII]]))</f>
        <v>34.36</v>
      </c>
      <c r="AW680" s="20">
        <f>IF(t_ExtractAll[[#This Row],[Currency2]]="GBP",t_ExtractAll[[#This Row],[PlantAmountAccepted]]*$BD$2,IF(t_ExtractAll[[#This Row],[Currency2]]="USD",t_ExtractAll[[#This Row],[PlantAmountAccepted]]*$BD$3,IF(t_ExtractAll[[#This Row],[Currency2]]="MXN",t_ExtractAll[[#This Row],[PlantAmountAccepted]]*$BD$4,t_ExtractAll[[#This Row],[PlantAmountAccepted]])))</f>
        <v>19.8</v>
      </c>
      <c r="AX680" s="20">
        <f>IF(t_ExtractAll[[#This Row],[IMD_Currency]]="GBP",t_ExtractAll[[#This Row],[Amount Accepted (ABII)]]*$BD$2,IF(t_ExtractAll[[#This Row],[IMD_Currency]]="USD",t_ExtractAll[[#This Row],[Amount Accepted (ABII)]]*$BD$3,t_ExtractAll[[#This Row],[Amount Accepted (ABII)]]))</f>
        <v>34.36</v>
      </c>
      <c r="AY680" s="20">
        <f>IF((t_ExtractAll[[#This Row],[Amount Accepted ABII '[EUR']]]-t_ExtractAll[[#This Row],[Amount Accepted Plant '[EUR']]])&lt;0,0,t_ExtractAll[[#This Row],[Amount Accepted ABII '[EUR']]]-t_ExtractAll[[#This Row],[Amount Accepted Plant '[EUR']]])</f>
        <v>14.559999999999999</v>
      </c>
      <c r="AZ6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81" spans="1:52" ht="14.25" hidden="1" customHeight="1" x14ac:dyDescent="0.25">
      <c r="A681" t="s">
        <v>3623</v>
      </c>
      <c r="B681" s="16">
        <v>42577</v>
      </c>
      <c r="C681" s="16">
        <v>42584</v>
      </c>
      <c r="D681" s="16">
        <v>42585</v>
      </c>
      <c r="E681">
        <v>2016653</v>
      </c>
      <c r="F681" t="s">
        <v>64</v>
      </c>
      <c r="G681" t="s">
        <v>973</v>
      </c>
      <c r="H681" t="s">
        <v>287</v>
      </c>
      <c r="I681" t="s">
        <v>307</v>
      </c>
      <c r="J681" t="s">
        <v>118</v>
      </c>
      <c r="K681" t="s">
        <v>69</v>
      </c>
      <c r="L681" t="s">
        <v>3624</v>
      </c>
      <c r="N681" t="s">
        <v>90</v>
      </c>
      <c r="O681" t="s">
        <v>121</v>
      </c>
      <c r="P681" s="3" t="s">
        <v>3625</v>
      </c>
      <c r="Q681">
        <v>9034438</v>
      </c>
      <c r="R681">
        <v>16202221</v>
      </c>
      <c r="U681" t="s">
        <v>278</v>
      </c>
      <c r="V681" t="s">
        <v>109</v>
      </c>
      <c r="W681">
        <v>6526</v>
      </c>
      <c r="X681" t="s">
        <v>3260</v>
      </c>
      <c r="Y681" t="s">
        <v>1946</v>
      </c>
      <c r="Z681">
        <v>13.2</v>
      </c>
      <c r="AB681" t="s">
        <v>79</v>
      </c>
      <c r="AC681" t="s">
        <v>127</v>
      </c>
      <c r="AD681" s="3" t="s">
        <v>3626</v>
      </c>
      <c r="AE681" s="3"/>
      <c r="AF681" s="3"/>
      <c r="AG681">
        <v>198</v>
      </c>
      <c r="AH681" t="s">
        <v>82</v>
      </c>
      <c r="AI681" s="18">
        <v>0</v>
      </c>
      <c r="AJ681">
        <v>198</v>
      </c>
      <c r="AK681">
        <v>198</v>
      </c>
      <c r="AL681">
        <v>198</v>
      </c>
      <c r="AM681" s="19" t="s">
        <v>82</v>
      </c>
      <c r="AN681">
        <v>0</v>
      </c>
      <c r="AO681">
        <v>198</v>
      </c>
      <c r="AP681">
        <v>198</v>
      </c>
      <c r="AQ681">
        <v>198</v>
      </c>
      <c r="AR681" s="19" t="s">
        <v>82</v>
      </c>
      <c r="AS681">
        <v>0</v>
      </c>
      <c r="AT681" s="20">
        <f>IF(t_ExtractAll[[#This Row],[Currency]]="GBP",t_ExtractAll[[#This Row],[Claimed Amount]]*$BD$2,IF(t_ExtractAll[[#This Row],[Currency]]="USD",t_ExtractAll[[#This Row],[Claimed Amount]]*$BD$3,IF(t_ExtractAll[[#This Row],[Currency]]="MXN",t_ExtractAll[[#This Row],[Claimed Amount]]*$BD$4,t_ExtractAll[[#This Row],[Claimed Amount]])))</f>
        <v>198</v>
      </c>
      <c r="AU681" s="20">
        <f>IF(t_ExtractAll[[#This Row],[Currency2]]="GBP",t_ExtractAll[[#This Row],[Accruals Plant]]*$BD$2,IF(t_ExtractAll[[#This Row],[Currency2]]="USD",t_ExtractAll[[#This Row],[Accruals Plant]]*$BD$3,IF(t_ExtractAll[[#This Row],[Currency2]]="MXN",t_ExtractAll[[#This Row],[Accruals Plant]]*$BD$4,t_ExtractAll[[#This Row],[Accruals Plant]])))</f>
        <v>198</v>
      </c>
      <c r="AV681" s="20">
        <f>IF(t_ExtractAll[[#This Row],[IMD_Currency]]="GBP",t_ExtractAll[[#This Row],[Accruals ABII]]*$BD$2,IF(t_ExtractAll[[#This Row],[IMD_Currency]]="USD",t_ExtractAll[[#This Row],[Accruals ABII]]*$BD$3,t_ExtractAll[[#This Row],[Accruals ABII]]))</f>
        <v>198</v>
      </c>
      <c r="AW681" s="20">
        <f>IF(t_ExtractAll[[#This Row],[Currency2]]="GBP",t_ExtractAll[[#This Row],[PlantAmountAccepted]]*$BD$2,IF(t_ExtractAll[[#This Row],[Currency2]]="USD",t_ExtractAll[[#This Row],[PlantAmountAccepted]]*$BD$3,IF(t_ExtractAll[[#This Row],[Currency2]]="MXN",t_ExtractAll[[#This Row],[PlantAmountAccepted]]*$BD$4,t_ExtractAll[[#This Row],[PlantAmountAccepted]])))</f>
        <v>198</v>
      </c>
      <c r="AX681" s="20">
        <f>IF(t_ExtractAll[[#This Row],[IMD_Currency]]="GBP",t_ExtractAll[[#This Row],[Amount Accepted (ABII)]]*$BD$2,IF(t_ExtractAll[[#This Row],[IMD_Currency]]="USD",t_ExtractAll[[#This Row],[Amount Accepted (ABII)]]*$BD$3,t_ExtractAll[[#This Row],[Amount Accepted (ABII)]]))</f>
        <v>198</v>
      </c>
      <c r="AY681" s="20">
        <f>IF((t_ExtractAll[[#This Row],[Amount Accepted ABII '[EUR']]]-t_ExtractAll[[#This Row],[Amount Accepted Plant '[EUR']]])&lt;0,0,t_ExtractAll[[#This Row],[Amount Accepted ABII '[EUR']]]-t_ExtractAll[[#This Row],[Amount Accepted Plant '[EUR']]])</f>
        <v>0</v>
      </c>
      <c r="AZ6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682" spans="1:52" ht="14.25" hidden="1" customHeight="1" x14ac:dyDescent="0.25">
      <c r="A682" t="s">
        <v>3578</v>
      </c>
      <c r="B682" s="16">
        <v>42578</v>
      </c>
      <c r="C682" s="16">
        <v>42725</v>
      </c>
      <c r="D682" s="16">
        <v>42726</v>
      </c>
      <c r="E682">
        <v>2016654</v>
      </c>
      <c r="F682" t="s">
        <v>64</v>
      </c>
      <c r="G682" t="s">
        <v>2035</v>
      </c>
      <c r="H682" t="s">
        <v>287</v>
      </c>
      <c r="I682" t="s">
        <v>375</v>
      </c>
      <c r="J682" t="s">
        <v>118</v>
      </c>
      <c r="K682" t="s">
        <v>69</v>
      </c>
      <c r="L682" t="s">
        <v>187</v>
      </c>
      <c r="N682" t="s">
        <v>161</v>
      </c>
      <c r="O682" t="s">
        <v>354</v>
      </c>
      <c r="P682" s="3" t="s">
        <v>3627</v>
      </c>
      <c r="Q682" t="s">
        <v>3628</v>
      </c>
      <c r="R682" t="s">
        <v>3629</v>
      </c>
      <c r="U682" t="s">
        <v>182</v>
      </c>
      <c r="V682" t="s">
        <v>145</v>
      </c>
      <c r="W682">
        <v>43477</v>
      </c>
      <c r="X682" t="s">
        <v>192</v>
      </c>
      <c r="Y682" t="s">
        <v>3441</v>
      </c>
      <c r="Z682">
        <v>0.2</v>
      </c>
      <c r="AB682" t="s">
        <v>112</v>
      </c>
      <c r="AC682" t="s">
        <v>113</v>
      </c>
      <c r="AD682" t="s">
        <v>3630</v>
      </c>
      <c r="AE682" s="3"/>
      <c r="AF682" s="3"/>
      <c r="AG682">
        <v>484.7</v>
      </c>
      <c r="AH682" t="s">
        <v>82</v>
      </c>
      <c r="AI682" s="18">
        <v>175.9</v>
      </c>
      <c r="AJ682">
        <v>308.8</v>
      </c>
      <c r="AK682">
        <v>484.7</v>
      </c>
      <c r="AL682">
        <v>484.7</v>
      </c>
      <c r="AM682" s="19" t="s">
        <v>82</v>
      </c>
      <c r="AN682">
        <v>72.3</v>
      </c>
      <c r="AO682">
        <v>308.8</v>
      </c>
      <c r="AP682">
        <v>381.1</v>
      </c>
      <c r="AQ682">
        <v>381.1</v>
      </c>
      <c r="AR682" s="19" t="s">
        <v>82</v>
      </c>
      <c r="AS682">
        <v>0</v>
      </c>
      <c r="AT682" s="20">
        <f>IF(t_ExtractAll[[#This Row],[Currency]]="GBP",t_ExtractAll[[#This Row],[Claimed Amount]]*$BD$2,IF(t_ExtractAll[[#This Row],[Currency]]="USD",t_ExtractAll[[#This Row],[Claimed Amount]]*$BD$3,IF(t_ExtractAll[[#This Row],[Currency]]="MXN",t_ExtractAll[[#This Row],[Claimed Amount]]*$BD$4,t_ExtractAll[[#This Row],[Claimed Amount]])))</f>
        <v>484.7</v>
      </c>
      <c r="AU682" s="20">
        <f>IF(t_ExtractAll[[#This Row],[Currency2]]="GBP",t_ExtractAll[[#This Row],[Accruals Plant]]*$BD$2,IF(t_ExtractAll[[#This Row],[Currency2]]="USD",t_ExtractAll[[#This Row],[Accruals Plant]]*$BD$3,IF(t_ExtractAll[[#This Row],[Currency2]]="MXN",t_ExtractAll[[#This Row],[Accruals Plant]]*$BD$4,t_ExtractAll[[#This Row],[Accruals Plant]])))</f>
        <v>381.1</v>
      </c>
      <c r="AV682" s="20">
        <f>IF(t_ExtractAll[[#This Row],[IMD_Currency]]="GBP",t_ExtractAll[[#This Row],[Accruals ABII]]*$BD$2,IF(t_ExtractAll[[#This Row],[IMD_Currency]]="USD",t_ExtractAll[[#This Row],[Accruals ABII]]*$BD$3,t_ExtractAll[[#This Row],[Accruals ABII]]))</f>
        <v>484.7</v>
      </c>
      <c r="AW682" s="20">
        <f>IF(t_ExtractAll[[#This Row],[Currency2]]="GBP",t_ExtractAll[[#This Row],[PlantAmountAccepted]]*$BD$2,IF(t_ExtractAll[[#This Row],[Currency2]]="USD",t_ExtractAll[[#This Row],[PlantAmountAccepted]]*$BD$3,IF(t_ExtractAll[[#This Row],[Currency2]]="MXN",t_ExtractAll[[#This Row],[PlantAmountAccepted]]*$BD$4,t_ExtractAll[[#This Row],[PlantAmountAccepted]])))</f>
        <v>381.1</v>
      </c>
      <c r="AX682" s="20">
        <f>IF(t_ExtractAll[[#This Row],[IMD_Currency]]="GBP",t_ExtractAll[[#This Row],[Amount Accepted (ABII)]]*$BD$2,IF(t_ExtractAll[[#This Row],[IMD_Currency]]="USD",t_ExtractAll[[#This Row],[Amount Accepted (ABII)]]*$BD$3,t_ExtractAll[[#This Row],[Amount Accepted (ABII)]]))</f>
        <v>484.7</v>
      </c>
      <c r="AY682" s="20">
        <f>IF((t_ExtractAll[[#This Row],[Amount Accepted ABII '[EUR']]]-t_ExtractAll[[#This Row],[Amount Accepted Plant '[EUR']]])&lt;0,0,t_ExtractAll[[#This Row],[Amount Accepted ABII '[EUR']]]-t_ExtractAll[[#This Row],[Amount Accepted Plant '[EUR']]])</f>
        <v>103.59999999999997</v>
      </c>
      <c r="AZ6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83" spans="1:52" ht="14.25" hidden="1" customHeight="1" x14ac:dyDescent="0.25">
      <c r="A683" t="s">
        <v>3631</v>
      </c>
      <c r="B683" s="16">
        <v>42578</v>
      </c>
      <c r="C683" s="16">
        <v>42640</v>
      </c>
      <c r="D683" s="16">
        <v>42642</v>
      </c>
      <c r="E683">
        <v>2016655</v>
      </c>
      <c r="F683" t="s">
        <v>64</v>
      </c>
      <c r="G683" t="s">
        <v>2035</v>
      </c>
      <c r="H683" t="s">
        <v>287</v>
      </c>
      <c r="I683" t="s">
        <v>375</v>
      </c>
      <c r="J683" t="s">
        <v>118</v>
      </c>
      <c r="K683" t="s">
        <v>69</v>
      </c>
      <c r="L683" t="s">
        <v>210</v>
      </c>
      <c r="N683" t="s">
        <v>161</v>
      </c>
      <c r="O683" t="s">
        <v>354</v>
      </c>
      <c r="P683" s="3" t="s">
        <v>3632</v>
      </c>
      <c r="Q683" t="s">
        <v>3633</v>
      </c>
      <c r="R683" t="s">
        <v>3634</v>
      </c>
      <c r="U683" t="s">
        <v>144</v>
      </c>
      <c r="V683" t="s">
        <v>145</v>
      </c>
      <c r="W683">
        <v>18618</v>
      </c>
      <c r="X683" t="s">
        <v>246</v>
      </c>
      <c r="Y683" t="s">
        <v>3566</v>
      </c>
      <c r="Z683">
        <v>2.4</v>
      </c>
      <c r="AB683" t="s">
        <v>112</v>
      </c>
      <c r="AC683" t="s">
        <v>113</v>
      </c>
      <c r="AD683" t="s">
        <v>3635</v>
      </c>
      <c r="AE683" s="3"/>
      <c r="AF683" s="3"/>
      <c r="AG683">
        <v>616.5</v>
      </c>
      <c r="AH683" t="s">
        <v>82</v>
      </c>
      <c r="AI683" s="18">
        <v>158.22</v>
      </c>
      <c r="AJ683">
        <v>458.28</v>
      </c>
      <c r="AK683">
        <v>616.5</v>
      </c>
      <c r="AL683">
        <v>616.5</v>
      </c>
      <c r="AM683" s="19" t="s">
        <v>82</v>
      </c>
      <c r="AN683">
        <v>61.14</v>
      </c>
      <c r="AO683">
        <v>458.28</v>
      </c>
      <c r="AP683">
        <v>519.41999999999996</v>
      </c>
      <c r="AQ683">
        <v>519.41999999999996</v>
      </c>
      <c r="AR683" s="19" t="s">
        <v>82</v>
      </c>
      <c r="AS683">
        <v>0</v>
      </c>
      <c r="AT683" s="20">
        <f>IF(t_ExtractAll[[#This Row],[Currency]]="GBP",t_ExtractAll[[#This Row],[Claimed Amount]]*$BD$2,IF(t_ExtractAll[[#This Row],[Currency]]="USD",t_ExtractAll[[#This Row],[Claimed Amount]]*$BD$3,IF(t_ExtractAll[[#This Row],[Currency]]="MXN",t_ExtractAll[[#This Row],[Claimed Amount]]*$BD$4,t_ExtractAll[[#This Row],[Claimed Amount]])))</f>
        <v>616.5</v>
      </c>
      <c r="AU683" s="20">
        <f>IF(t_ExtractAll[[#This Row],[Currency2]]="GBP",t_ExtractAll[[#This Row],[Accruals Plant]]*$BD$2,IF(t_ExtractAll[[#This Row],[Currency2]]="USD",t_ExtractAll[[#This Row],[Accruals Plant]]*$BD$3,IF(t_ExtractAll[[#This Row],[Currency2]]="MXN",t_ExtractAll[[#This Row],[Accruals Plant]]*$BD$4,t_ExtractAll[[#This Row],[Accruals Plant]])))</f>
        <v>519.41999999999996</v>
      </c>
      <c r="AV683" s="20">
        <f>IF(t_ExtractAll[[#This Row],[IMD_Currency]]="GBP",t_ExtractAll[[#This Row],[Accruals ABII]]*$BD$2,IF(t_ExtractAll[[#This Row],[IMD_Currency]]="USD",t_ExtractAll[[#This Row],[Accruals ABII]]*$BD$3,t_ExtractAll[[#This Row],[Accruals ABII]]))</f>
        <v>616.5</v>
      </c>
      <c r="AW683" s="20">
        <f>IF(t_ExtractAll[[#This Row],[Currency2]]="GBP",t_ExtractAll[[#This Row],[PlantAmountAccepted]]*$BD$2,IF(t_ExtractAll[[#This Row],[Currency2]]="USD",t_ExtractAll[[#This Row],[PlantAmountAccepted]]*$BD$3,IF(t_ExtractAll[[#This Row],[Currency2]]="MXN",t_ExtractAll[[#This Row],[PlantAmountAccepted]]*$BD$4,t_ExtractAll[[#This Row],[PlantAmountAccepted]])))</f>
        <v>519.41999999999996</v>
      </c>
      <c r="AX683" s="20">
        <f>IF(t_ExtractAll[[#This Row],[IMD_Currency]]="GBP",t_ExtractAll[[#This Row],[Amount Accepted (ABII)]]*$BD$2,IF(t_ExtractAll[[#This Row],[IMD_Currency]]="USD",t_ExtractAll[[#This Row],[Amount Accepted (ABII)]]*$BD$3,t_ExtractAll[[#This Row],[Amount Accepted (ABII)]]))</f>
        <v>616.5</v>
      </c>
      <c r="AY683" s="20">
        <f>IF((t_ExtractAll[[#This Row],[Amount Accepted ABII '[EUR']]]-t_ExtractAll[[#This Row],[Amount Accepted Plant '[EUR']]])&lt;0,0,t_ExtractAll[[#This Row],[Amount Accepted ABII '[EUR']]]-t_ExtractAll[[#This Row],[Amount Accepted Plant '[EUR']]])</f>
        <v>97.080000000000041</v>
      </c>
      <c r="AZ6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84" spans="1:52" ht="14.25" hidden="1" customHeight="1" x14ac:dyDescent="0.25">
      <c r="A684" t="s">
        <v>3636</v>
      </c>
      <c r="B684" s="16">
        <v>42578</v>
      </c>
      <c r="C684" s="16">
        <v>42719</v>
      </c>
      <c r="D684" s="16">
        <v>42725</v>
      </c>
      <c r="E684">
        <v>2016657</v>
      </c>
      <c r="F684" t="s">
        <v>64</v>
      </c>
      <c r="G684" t="s">
        <v>174</v>
      </c>
      <c r="H684" t="s">
        <v>86</v>
      </c>
      <c r="I684" t="s">
        <v>175</v>
      </c>
      <c r="J684" t="s">
        <v>68</v>
      </c>
      <c r="K684" t="s">
        <v>69</v>
      </c>
      <c r="L684" t="s">
        <v>512</v>
      </c>
      <c r="N684" t="s">
        <v>161</v>
      </c>
      <c r="O684" t="s">
        <v>177</v>
      </c>
      <c r="P684" s="3" t="s">
        <v>3637</v>
      </c>
      <c r="Q684">
        <v>8761166</v>
      </c>
      <c r="R684" t="s">
        <v>3638</v>
      </c>
      <c r="S684">
        <v>80421687</v>
      </c>
      <c r="U684" t="s">
        <v>278</v>
      </c>
      <c r="V684" t="s">
        <v>109</v>
      </c>
      <c r="W684">
        <v>54512</v>
      </c>
      <c r="X684" t="s">
        <v>3639</v>
      </c>
      <c r="Y684" t="s">
        <v>3640</v>
      </c>
      <c r="Z684">
        <v>207.36</v>
      </c>
      <c r="AB684" t="s">
        <v>112</v>
      </c>
      <c r="AC684" t="s">
        <v>185</v>
      </c>
      <c r="AD684" t="s">
        <v>3641</v>
      </c>
      <c r="AE684" s="3"/>
      <c r="AF684" s="3"/>
      <c r="AG684">
        <v>0</v>
      </c>
      <c r="AH684" t="s">
        <v>82</v>
      </c>
      <c r="AI684" s="18">
        <v>0</v>
      </c>
      <c r="AJ684">
        <v>0</v>
      </c>
      <c r="AK684">
        <v>0</v>
      </c>
      <c r="AL684">
        <v>0</v>
      </c>
      <c r="AM684" s="19" t="s">
        <v>82</v>
      </c>
      <c r="AN684">
        <v>0</v>
      </c>
      <c r="AO684">
        <v>0</v>
      </c>
      <c r="AP684">
        <v>0</v>
      </c>
      <c r="AQ684">
        <v>0</v>
      </c>
      <c r="AR684" s="19" t="s">
        <v>82</v>
      </c>
      <c r="AS684">
        <v>0</v>
      </c>
      <c r="AT684" s="20">
        <f>IF(t_ExtractAll[[#This Row],[Currency]]="GBP",t_ExtractAll[[#This Row],[Claimed Amount]]*$BD$2,IF(t_ExtractAll[[#This Row],[Currency]]="USD",t_ExtractAll[[#This Row],[Claimed Amount]]*$BD$3,IF(t_ExtractAll[[#This Row],[Currency]]="MXN",t_ExtractAll[[#This Row],[Claimed Amount]]*$BD$4,t_ExtractAll[[#This Row],[Claimed Amount]])))</f>
        <v>0</v>
      </c>
      <c r="AU684" s="20">
        <f>IF(t_ExtractAll[[#This Row],[Currency2]]="GBP",t_ExtractAll[[#This Row],[Accruals Plant]]*$BD$2,IF(t_ExtractAll[[#This Row],[Currency2]]="USD",t_ExtractAll[[#This Row],[Accruals Plant]]*$BD$3,IF(t_ExtractAll[[#This Row],[Currency2]]="MXN",t_ExtractAll[[#This Row],[Accruals Plant]]*$BD$4,t_ExtractAll[[#This Row],[Accruals Plant]])))</f>
        <v>0</v>
      </c>
      <c r="AV684" s="20">
        <f>IF(t_ExtractAll[[#This Row],[IMD_Currency]]="GBP",t_ExtractAll[[#This Row],[Accruals ABII]]*$BD$2,IF(t_ExtractAll[[#This Row],[IMD_Currency]]="USD",t_ExtractAll[[#This Row],[Accruals ABII]]*$BD$3,t_ExtractAll[[#This Row],[Accruals ABII]]))</f>
        <v>0</v>
      </c>
      <c r="AW6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84" s="20">
        <f>IF(t_ExtractAll[[#This Row],[IMD_Currency]]="GBP",t_ExtractAll[[#This Row],[Amount Accepted (ABII)]]*$BD$2,IF(t_ExtractAll[[#This Row],[IMD_Currency]]="USD",t_ExtractAll[[#This Row],[Amount Accepted (ABII)]]*$BD$3,t_ExtractAll[[#This Row],[Amount Accepted (ABII)]]))</f>
        <v>0</v>
      </c>
      <c r="AY684" s="20">
        <f>IF((t_ExtractAll[[#This Row],[Amount Accepted ABII '[EUR']]]-t_ExtractAll[[#This Row],[Amount Accepted Plant '[EUR']]])&lt;0,0,t_ExtractAll[[#This Row],[Amount Accepted ABII '[EUR']]]-t_ExtractAll[[#This Row],[Amount Accepted Plant '[EUR']]])</f>
        <v>0</v>
      </c>
      <c r="AZ6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85" spans="1:52" ht="14.25" hidden="1" customHeight="1" x14ac:dyDescent="0.25">
      <c r="A685" t="s">
        <v>3642</v>
      </c>
      <c r="B685" s="16">
        <v>42578</v>
      </c>
      <c r="C685" s="16">
        <v>42604</v>
      </c>
      <c r="D685" s="16">
        <v>42604</v>
      </c>
      <c r="E685">
        <v>2016658</v>
      </c>
      <c r="F685" t="s">
        <v>64</v>
      </c>
      <c r="G685" t="s">
        <v>174</v>
      </c>
      <c r="H685" t="s">
        <v>86</v>
      </c>
      <c r="I685" t="s">
        <v>175</v>
      </c>
      <c r="J685" t="s">
        <v>68</v>
      </c>
      <c r="K685" t="s">
        <v>69</v>
      </c>
      <c r="L685" t="s">
        <v>187</v>
      </c>
      <c r="N685" t="s">
        <v>161</v>
      </c>
      <c r="O685" t="s">
        <v>177</v>
      </c>
      <c r="P685" t="s">
        <v>3643</v>
      </c>
      <c r="Q685">
        <v>8327820</v>
      </c>
      <c r="R685" t="s">
        <v>3644</v>
      </c>
      <c r="S685">
        <v>80378741</v>
      </c>
      <c r="T685" t="s">
        <v>3645</v>
      </c>
      <c r="U685" t="s">
        <v>182</v>
      </c>
      <c r="V685" t="s">
        <v>145</v>
      </c>
      <c r="W685">
        <v>43477</v>
      </c>
      <c r="X685" t="s">
        <v>192</v>
      </c>
      <c r="Y685" t="s">
        <v>3646</v>
      </c>
      <c r="Z685">
        <v>11.4</v>
      </c>
      <c r="AB685" t="s">
        <v>112</v>
      </c>
      <c r="AC685" t="s">
        <v>185</v>
      </c>
      <c r="AD685" t="s">
        <v>3647</v>
      </c>
      <c r="AE685" s="3"/>
      <c r="AF685" s="3"/>
      <c r="AG685">
        <v>397.96</v>
      </c>
      <c r="AH685" t="s">
        <v>82</v>
      </c>
      <c r="AI685" s="18">
        <v>0</v>
      </c>
      <c r="AJ685">
        <v>0</v>
      </c>
      <c r="AK685">
        <v>0</v>
      </c>
      <c r="AL685">
        <v>0</v>
      </c>
      <c r="AM685" s="19" t="s">
        <v>82</v>
      </c>
      <c r="AN685">
        <v>397.96</v>
      </c>
      <c r="AO685">
        <v>0</v>
      </c>
      <c r="AP685">
        <v>397.96</v>
      </c>
      <c r="AQ685">
        <v>397.96</v>
      </c>
      <c r="AR685" s="19" t="s">
        <v>82</v>
      </c>
      <c r="AS685">
        <v>0</v>
      </c>
      <c r="AT685" s="20">
        <f>IF(t_ExtractAll[[#This Row],[Currency]]="GBP",t_ExtractAll[[#This Row],[Claimed Amount]]*$BD$2,IF(t_ExtractAll[[#This Row],[Currency]]="USD",t_ExtractAll[[#This Row],[Claimed Amount]]*$BD$3,IF(t_ExtractAll[[#This Row],[Currency]]="MXN",t_ExtractAll[[#This Row],[Claimed Amount]]*$BD$4,t_ExtractAll[[#This Row],[Claimed Amount]])))</f>
        <v>397.96</v>
      </c>
      <c r="AU685" s="20">
        <f>IF(t_ExtractAll[[#This Row],[Currency2]]="GBP",t_ExtractAll[[#This Row],[Accruals Plant]]*$BD$2,IF(t_ExtractAll[[#This Row],[Currency2]]="USD",t_ExtractAll[[#This Row],[Accruals Plant]]*$BD$3,IF(t_ExtractAll[[#This Row],[Currency2]]="MXN",t_ExtractAll[[#This Row],[Accruals Plant]]*$BD$4,t_ExtractAll[[#This Row],[Accruals Plant]])))</f>
        <v>397.96</v>
      </c>
      <c r="AV685" s="20">
        <f>IF(t_ExtractAll[[#This Row],[IMD_Currency]]="GBP",t_ExtractAll[[#This Row],[Accruals ABII]]*$BD$2,IF(t_ExtractAll[[#This Row],[IMD_Currency]]="USD",t_ExtractAll[[#This Row],[Accruals ABII]]*$BD$3,t_ExtractAll[[#This Row],[Accruals ABII]]))</f>
        <v>0</v>
      </c>
      <c r="AW685" s="20">
        <f>IF(t_ExtractAll[[#This Row],[Currency2]]="GBP",t_ExtractAll[[#This Row],[PlantAmountAccepted]]*$BD$2,IF(t_ExtractAll[[#This Row],[Currency2]]="USD",t_ExtractAll[[#This Row],[PlantAmountAccepted]]*$BD$3,IF(t_ExtractAll[[#This Row],[Currency2]]="MXN",t_ExtractAll[[#This Row],[PlantAmountAccepted]]*$BD$4,t_ExtractAll[[#This Row],[PlantAmountAccepted]])))</f>
        <v>397.96</v>
      </c>
      <c r="AX685" s="20">
        <f>IF(t_ExtractAll[[#This Row],[IMD_Currency]]="GBP",t_ExtractAll[[#This Row],[Amount Accepted (ABII)]]*$BD$2,IF(t_ExtractAll[[#This Row],[IMD_Currency]]="USD",t_ExtractAll[[#This Row],[Amount Accepted (ABII)]]*$BD$3,t_ExtractAll[[#This Row],[Amount Accepted (ABII)]]))</f>
        <v>0</v>
      </c>
      <c r="AY685" s="20">
        <f>IF((t_ExtractAll[[#This Row],[Amount Accepted ABII '[EUR']]]-t_ExtractAll[[#This Row],[Amount Accepted Plant '[EUR']]])&lt;0,0,t_ExtractAll[[#This Row],[Amount Accepted ABII '[EUR']]]-t_ExtractAll[[#This Row],[Amount Accepted Plant '[EUR']]])</f>
        <v>0</v>
      </c>
      <c r="AZ6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686" spans="1:52" ht="14.25" hidden="1" customHeight="1" x14ac:dyDescent="0.25">
      <c r="A686" t="s">
        <v>3648</v>
      </c>
      <c r="B686" s="16">
        <v>42578</v>
      </c>
      <c r="C686" s="16">
        <v>42608</v>
      </c>
      <c r="D686" s="16">
        <v>42608</v>
      </c>
      <c r="E686">
        <v>2016659</v>
      </c>
      <c r="F686" t="s">
        <v>64</v>
      </c>
      <c r="G686" t="s">
        <v>174</v>
      </c>
      <c r="H686" t="s">
        <v>86</v>
      </c>
      <c r="I686" t="s">
        <v>175</v>
      </c>
      <c r="J686" t="s">
        <v>68</v>
      </c>
      <c r="K686" t="s">
        <v>69</v>
      </c>
      <c r="L686" t="s">
        <v>187</v>
      </c>
      <c r="N686" t="s">
        <v>161</v>
      </c>
      <c r="O686" t="s">
        <v>162</v>
      </c>
      <c r="Q686">
        <v>8406636</v>
      </c>
      <c r="R686" t="s">
        <v>3649</v>
      </c>
      <c r="S686">
        <v>80395128</v>
      </c>
      <c r="T686" t="s">
        <v>3650</v>
      </c>
      <c r="U686" t="s">
        <v>182</v>
      </c>
      <c r="V686" t="s">
        <v>145</v>
      </c>
      <c r="W686">
        <v>50383</v>
      </c>
      <c r="X686" t="s">
        <v>1146</v>
      </c>
      <c r="Y686" t="s">
        <v>3651</v>
      </c>
      <c r="Z686">
        <v>1.53</v>
      </c>
      <c r="AB686" t="s">
        <v>112</v>
      </c>
      <c r="AC686" t="s">
        <v>164</v>
      </c>
      <c r="AD686" t="s">
        <v>3652</v>
      </c>
      <c r="AE686" s="3"/>
      <c r="AF686" s="3"/>
      <c r="AG686">
        <v>0</v>
      </c>
      <c r="AH686" t="s">
        <v>82</v>
      </c>
      <c r="AI686" s="18">
        <v>0</v>
      </c>
      <c r="AJ686">
        <v>0</v>
      </c>
      <c r="AK686">
        <v>0</v>
      </c>
      <c r="AL686">
        <v>0</v>
      </c>
      <c r="AM686" s="19" t="s">
        <v>82</v>
      </c>
      <c r="AN686">
        <v>229.2722</v>
      </c>
      <c r="AO686">
        <v>0</v>
      </c>
      <c r="AP686">
        <v>229.2722</v>
      </c>
      <c r="AQ686">
        <v>229.2722</v>
      </c>
      <c r="AR686" s="19" t="s">
        <v>82</v>
      </c>
      <c r="AS686">
        <v>0</v>
      </c>
      <c r="AT686" s="20">
        <f>IF(t_ExtractAll[[#This Row],[Currency]]="GBP",t_ExtractAll[[#This Row],[Claimed Amount]]*$BD$2,IF(t_ExtractAll[[#This Row],[Currency]]="USD",t_ExtractAll[[#This Row],[Claimed Amount]]*$BD$3,IF(t_ExtractAll[[#This Row],[Currency]]="MXN",t_ExtractAll[[#This Row],[Claimed Amount]]*$BD$4,t_ExtractAll[[#This Row],[Claimed Amount]])))</f>
        <v>0</v>
      </c>
      <c r="AU686" s="20">
        <f>IF(t_ExtractAll[[#This Row],[Currency2]]="GBP",t_ExtractAll[[#This Row],[Accruals Plant]]*$BD$2,IF(t_ExtractAll[[#This Row],[Currency2]]="USD",t_ExtractAll[[#This Row],[Accruals Plant]]*$BD$3,IF(t_ExtractAll[[#This Row],[Currency2]]="MXN",t_ExtractAll[[#This Row],[Accruals Plant]]*$BD$4,t_ExtractAll[[#This Row],[Accruals Plant]])))</f>
        <v>229.2722</v>
      </c>
      <c r="AV686" s="20">
        <f>IF(t_ExtractAll[[#This Row],[IMD_Currency]]="GBP",t_ExtractAll[[#This Row],[Accruals ABII]]*$BD$2,IF(t_ExtractAll[[#This Row],[IMD_Currency]]="USD",t_ExtractAll[[#This Row],[Accruals ABII]]*$BD$3,t_ExtractAll[[#This Row],[Accruals ABII]]))</f>
        <v>0</v>
      </c>
      <c r="AW686" s="20">
        <f>IF(t_ExtractAll[[#This Row],[Currency2]]="GBP",t_ExtractAll[[#This Row],[PlantAmountAccepted]]*$BD$2,IF(t_ExtractAll[[#This Row],[Currency2]]="USD",t_ExtractAll[[#This Row],[PlantAmountAccepted]]*$BD$3,IF(t_ExtractAll[[#This Row],[Currency2]]="MXN",t_ExtractAll[[#This Row],[PlantAmountAccepted]]*$BD$4,t_ExtractAll[[#This Row],[PlantAmountAccepted]])))</f>
        <v>229.2722</v>
      </c>
      <c r="AX686" s="20">
        <f>IF(t_ExtractAll[[#This Row],[IMD_Currency]]="GBP",t_ExtractAll[[#This Row],[Amount Accepted (ABII)]]*$BD$2,IF(t_ExtractAll[[#This Row],[IMD_Currency]]="USD",t_ExtractAll[[#This Row],[Amount Accepted (ABII)]]*$BD$3,t_ExtractAll[[#This Row],[Amount Accepted (ABII)]]))</f>
        <v>0</v>
      </c>
      <c r="AY686" s="20">
        <f>IF((t_ExtractAll[[#This Row],[Amount Accepted ABII '[EUR']]]-t_ExtractAll[[#This Row],[Amount Accepted Plant '[EUR']]])&lt;0,0,t_ExtractAll[[#This Row],[Amount Accepted ABII '[EUR']]]-t_ExtractAll[[#This Row],[Amount Accepted Plant '[EUR']]])</f>
        <v>0</v>
      </c>
      <c r="AZ6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87" spans="1:52" ht="14.25" hidden="1" customHeight="1" x14ac:dyDescent="0.25">
      <c r="A687" t="s">
        <v>3653</v>
      </c>
      <c r="B687" s="16">
        <v>42578</v>
      </c>
      <c r="C687" s="16">
        <v>42724</v>
      </c>
      <c r="D687" s="16">
        <v>42724</v>
      </c>
      <c r="E687">
        <v>2016661</v>
      </c>
      <c r="F687" t="s">
        <v>64</v>
      </c>
      <c r="G687" t="s">
        <v>649</v>
      </c>
      <c r="H687" t="s">
        <v>86</v>
      </c>
      <c r="I687" t="s">
        <v>650</v>
      </c>
      <c r="J687" t="s">
        <v>118</v>
      </c>
      <c r="K687" t="s">
        <v>69</v>
      </c>
      <c r="L687" t="s">
        <v>139</v>
      </c>
      <c r="N687" t="s">
        <v>90</v>
      </c>
      <c r="O687" t="s">
        <v>444</v>
      </c>
      <c r="P687" s="3" t="s">
        <v>3654</v>
      </c>
      <c r="Q687">
        <v>8827248</v>
      </c>
      <c r="R687" s="16">
        <v>42501</v>
      </c>
      <c r="U687" t="s">
        <v>369</v>
      </c>
      <c r="V687" t="s">
        <v>145</v>
      </c>
      <c r="W687">
        <v>48978</v>
      </c>
      <c r="Y687">
        <v>288</v>
      </c>
      <c r="Z687">
        <v>22.8096</v>
      </c>
      <c r="AB687" t="s">
        <v>79</v>
      </c>
      <c r="AC687" t="s">
        <v>127</v>
      </c>
      <c r="AD687" s="3" t="s">
        <v>3655</v>
      </c>
      <c r="AE687" s="3"/>
      <c r="AF687" s="3"/>
      <c r="AG687">
        <v>792</v>
      </c>
      <c r="AH687" t="s">
        <v>82</v>
      </c>
      <c r="AI687" s="18">
        <v>0</v>
      </c>
      <c r="AJ687">
        <v>792</v>
      </c>
      <c r="AK687">
        <v>792</v>
      </c>
      <c r="AL687">
        <v>792</v>
      </c>
      <c r="AM687" s="19" t="s">
        <v>82</v>
      </c>
      <c r="AN687">
        <v>0</v>
      </c>
      <c r="AO687">
        <v>792</v>
      </c>
      <c r="AP687">
        <v>792</v>
      </c>
      <c r="AQ687">
        <v>792</v>
      </c>
      <c r="AR687" s="19" t="s">
        <v>82</v>
      </c>
      <c r="AS687">
        <v>0</v>
      </c>
      <c r="AT687" s="20">
        <f>IF(t_ExtractAll[[#This Row],[Currency]]="GBP",t_ExtractAll[[#This Row],[Claimed Amount]]*$BD$2,IF(t_ExtractAll[[#This Row],[Currency]]="USD",t_ExtractAll[[#This Row],[Claimed Amount]]*$BD$3,IF(t_ExtractAll[[#This Row],[Currency]]="MXN",t_ExtractAll[[#This Row],[Claimed Amount]]*$BD$4,t_ExtractAll[[#This Row],[Claimed Amount]])))</f>
        <v>792</v>
      </c>
      <c r="AU687" s="20">
        <f>IF(t_ExtractAll[[#This Row],[Currency2]]="GBP",t_ExtractAll[[#This Row],[Accruals Plant]]*$BD$2,IF(t_ExtractAll[[#This Row],[Currency2]]="USD",t_ExtractAll[[#This Row],[Accruals Plant]]*$BD$3,IF(t_ExtractAll[[#This Row],[Currency2]]="MXN",t_ExtractAll[[#This Row],[Accruals Plant]]*$BD$4,t_ExtractAll[[#This Row],[Accruals Plant]])))</f>
        <v>792</v>
      </c>
      <c r="AV687" s="20">
        <f>IF(t_ExtractAll[[#This Row],[IMD_Currency]]="GBP",t_ExtractAll[[#This Row],[Accruals ABII]]*$BD$2,IF(t_ExtractAll[[#This Row],[IMD_Currency]]="USD",t_ExtractAll[[#This Row],[Accruals ABII]]*$BD$3,t_ExtractAll[[#This Row],[Accruals ABII]]))</f>
        <v>792</v>
      </c>
      <c r="AW687" s="20">
        <f>IF(t_ExtractAll[[#This Row],[Currency2]]="GBP",t_ExtractAll[[#This Row],[PlantAmountAccepted]]*$BD$2,IF(t_ExtractAll[[#This Row],[Currency2]]="USD",t_ExtractAll[[#This Row],[PlantAmountAccepted]]*$BD$3,IF(t_ExtractAll[[#This Row],[Currency2]]="MXN",t_ExtractAll[[#This Row],[PlantAmountAccepted]]*$BD$4,t_ExtractAll[[#This Row],[PlantAmountAccepted]])))</f>
        <v>792</v>
      </c>
      <c r="AX687" s="20">
        <f>IF(t_ExtractAll[[#This Row],[IMD_Currency]]="GBP",t_ExtractAll[[#This Row],[Amount Accepted (ABII)]]*$BD$2,IF(t_ExtractAll[[#This Row],[IMD_Currency]]="USD",t_ExtractAll[[#This Row],[Amount Accepted (ABII)]]*$BD$3,t_ExtractAll[[#This Row],[Amount Accepted (ABII)]]))</f>
        <v>792</v>
      </c>
      <c r="AY687" s="20">
        <f>IF((t_ExtractAll[[#This Row],[Amount Accepted ABII '[EUR']]]-t_ExtractAll[[#This Row],[Amount Accepted Plant '[EUR']]])&lt;0,0,t_ExtractAll[[#This Row],[Amount Accepted ABII '[EUR']]]-t_ExtractAll[[#This Row],[Amount Accepted Plant '[EUR']]])</f>
        <v>0</v>
      </c>
      <c r="AZ6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88" spans="1:52" ht="14.25" hidden="1" customHeight="1" x14ac:dyDescent="0.25">
      <c r="A688" t="s">
        <v>3656</v>
      </c>
      <c r="B688" s="16">
        <v>42580</v>
      </c>
      <c r="C688" s="16">
        <v>42655</v>
      </c>
      <c r="D688" s="16">
        <v>42655</v>
      </c>
      <c r="E688">
        <v>2016662</v>
      </c>
      <c r="F688" t="s">
        <v>64</v>
      </c>
      <c r="G688" t="s">
        <v>286</v>
      </c>
      <c r="H688" t="s">
        <v>287</v>
      </c>
      <c r="I688" t="s">
        <v>288</v>
      </c>
      <c r="J688" t="s">
        <v>118</v>
      </c>
      <c r="K688" t="s">
        <v>88</v>
      </c>
      <c r="L688" t="s">
        <v>130</v>
      </c>
      <c r="N688" t="s">
        <v>90</v>
      </c>
      <c r="O688" t="s">
        <v>91</v>
      </c>
      <c r="P688" t="s">
        <v>3657</v>
      </c>
      <c r="Q688">
        <v>8783247</v>
      </c>
      <c r="R688" t="s">
        <v>3658</v>
      </c>
      <c r="S688">
        <v>80429497</v>
      </c>
      <c r="T688" t="s">
        <v>3659</v>
      </c>
      <c r="U688" t="s">
        <v>75</v>
      </c>
      <c r="V688" t="s">
        <v>76</v>
      </c>
      <c r="W688">
        <v>50918</v>
      </c>
      <c r="X688" t="s">
        <v>1552</v>
      </c>
      <c r="Y688" t="s">
        <v>558</v>
      </c>
      <c r="Z688">
        <v>0.42599999999999999</v>
      </c>
      <c r="AB688" t="s">
        <v>97</v>
      </c>
      <c r="AC688" t="s">
        <v>98</v>
      </c>
      <c r="AD688" s="3" t="s">
        <v>3660</v>
      </c>
      <c r="AE688" s="3"/>
      <c r="AF688" s="3"/>
      <c r="AG688">
        <v>86.9</v>
      </c>
      <c r="AH688" t="s">
        <v>100</v>
      </c>
      <c r="AI688" s="18">
        <v>0</v>
      </c>
      <c r="AJ688">
        <v>0</v>
      </c>
      <c r="AK688">
        <v>0</v>
      </c>
      <c r="AM688" s="19" t="s">
        <v>82</v>
      </c>
      <c r="AN688">
        <v>55.5</v>
      </c>
      <c r="AO688">
        <v>31.4</v>
      </c>
      <c r="AP688">
        <v>86.9</v>
      </c>
      <c r="AR688" s="19" t="s">
        <v>100</v>
      </c>
      <c r="AS688">
        <v>0</v>
      </c>
      <c r="AT688" s="20">
        <f>IF(t_ExtractAll[[#This Row],[Currency]]="GBP",t_ExtractAll[[#This Row],[Claimed Amount]]*$BD$2,IF(t_ExtractAll[[#This Row],[Currency]]="USD",t_ExtractAll[[#This Row],[Claimed Amount]]*$BD$3,IF(t_ExtractAll[[#This Row],[Currency]]="MXN",t_ExtractAll[[#This Row],[Claimed Amount]]*$BD$4,t_ExtractAll[[#This Row],[Claimed Amount]])))</f>
        <v>79.504810000000006</v>
      </c>
      <c r="AU688" s="20">
        <f>IF(t_ExtractAll[[#This Row],[Currency2]]="GBP",t_ExtractAll[[#This Row],[Accruals Plant]]*$BD$2,IF(t_ExtractAll[[#This Row],[Currency2]]="USD",t_ExtractAll[[#This Row],[Accruals Plant]]*$BD$3,IF(t_ExtractAll[[#This Row],[Currency2]]="MXN",t_ExtractAll[[#This Row],[Accruals Plant]]*$BD$4,t_ExtractAll[[#This Row],[Accruals Plant]])))</f>
        <v>79.504810000000006</v>
      </c>
      <c r="AV688" s="20">
        <f>IF(t_ExtractAll[[#This Row],[IMD_Currency]]="GBP",t_ExtractAll[[#This Row],[Accruals ABII]]*$BD$2,IF(t_ExtractAll[[#This Row],[IMD_Currency]]="USD",t_ExtractAll[[#This Row],[Accruals ABII]]*$BD$3,t_ExtractAll[[#This Row],[Accruals ABII]]))</f>
        <v>0</v>
      </c>
      <c r="AW6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88" s="20">
        <f>IF(t_ExtractAll[[#This Row],[IMD_Currency]]="GBP",t_ExtractAll[[#This Row],[Amount Accepted (ABII)]]*$BD$2,IF(t_ExtractAll[[#This Row],[IMD_Currency]]="USD",t_ExtractAll[[#This Row],[Amount Accepted (ABII)]]*$BD$3,t_ExtractAll[[#This Row],[Amount Accepted (ABII)]]))</f>
        <v>0</v>
      </c>
      <c r="AY688" s="20">
        <f>IF((t_ExtractAll[[#This Row],[Amount Accepted ABII '[EUR']]]-t_ExtractAll[[#This Row],[Amount Accepted Plant '[EUR']]])&lt;0,0,t_ExtractAll[[#This Row],[Amount Accepted ABII '[EUR']]]-t_ExtractAll[[#This Row],[Amount Accepted Plant '[EUR']]])</f>
        <v>0</v>
      </c>
      <c r="AZ6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89" spans="1:52" ht="14.25" hidden="1" customHeight="1" x14ac:dyDescent="0.25">
      <c r="A689" t="s">
        <v>3661</v>
      </c>
      <c r="B689" s="16">
        <v>42580</v>
      </c>
      <c r="C689" s="16">
        <v>42606</v>
      </c>
      <c r="D689" s="16">
        <v>42606</v>
      </c>
      <c r="E689">
        <v>2016663</v>
      </c>
      <c r="F689" t="s">
        <v>64</v>
      </c>
      <c r="G689" t="s">
        <v>2392</v>
      </c>
      <c r="H689" t="s">
        <v>86</v>
      </c>
      <c r="I689" t="s">
        <v>2393</v>
      </c>
      <c r="J689" t="s">
        <v>68</v>
      </c>
      <c r="K689" t="s">
        <v>88</v>
      </c>
      <c r="L689" t="s">
        <v>130</v>
      </c>
      <c r="N689" t="s">
        <v>90</v>
      </c>
      <c r="O689" t="s">
        <v>121</v>
      </c>
      <c r="P689" t="s">
        <v>3662</v>
      </c>
      <c r="Q689">
        <v>8801370</v>
      </c>
      <c r="R689" t="s">
        <v>3663</v>
      </c>
      <c r="S689">
        <v>80436697</v>
      </c>
      <c r="T689" t="s">
        <v>3664</v>
      </c>
      <c r="U689" t="s">
        <v>75</v>
      </c>
      <c r="V689" t="s">
        <v>76</v>
      </c>
      <c r="W689">
        <v>50931</v>
      </c>
      <c r="X689" t="s">
        <v>2660</v>
      </c>
      <c r="Y689" t="s">
        <v>1151</v>
      </c>
      <c r="Z689">
        <v>3.3228</v>
      </c>
      <c r="AB689" t="s">
        <v>79</v>
      </c>
      <c r="AC689" t="s">
        <v>127</v>
      </c>
      <c r="AD689" t="s">
        <v>3665</v>
      </c>
      <c r="AE689" s="3"/>
      <c r="AF689" s="3"/>
      <c r="AG689">
        <v>0</v>
      </c>
      <c r="AH689" t="s">
        <v>82</v>
      </c>
      <c r="AI689" s="18">
        <v>0</v>
      </c>
      <c r="AJ689">
        <v>0</v>
      </c>
      <c r="AK689">
        <v>0</v>
      </c>
      <c r="AM689" s="19" t="s">
        <v>82</v>
      </c>
      <c r="AN689">
        <v>0</v>
      </c>
      <c r="AO689">
        <v>0</v>
      </c>
      <c r="AP689">
        <v>0</v>
      </c>
      <c r="AR689" s="19" t="s">
        <v>82</v>
      </c>
      <c r="AS689">
        <v>0</v>
      </c>
      <c r="AT689" s="20">
        <f>IF(t_ExtractAll[[#This Row],[Currency]]="GBP",t_ExtractAll[[#This Row],[Claimed Amount]]*$BD$2,IF(t_ExtractAll[[#This Row],[Currency]]="USD",t_ExtractAll[[#This Row],[Claimed Amount]]*$BD$3,IF(t_ExtractAll[[#This Row],[Currency]]="MXN",t_ExtractAll[[#This Row],[Claimed Amount]]*$BD$4,t_ExtractAll[[#This Row],[Claimed Amount]])))</f>
        <v>0</v>
      </c>
      <c r="AU689" s="20">
        <f>IF(t_ExtractAll[[#This Row],[Currency2]]="GBP",t_ExtractAll[[#This Row],[Accruals Plant]]*$BD$2,IF(t_ExtractAll[[#This Row],[Currency2]]="USD",t_ExtractAll[[#This Row],[Accruals Plant]]*$BD$3,IF(t_ExtractAll[[#This Row],[Currency2]]="MXN",t_ExtractAll[[#This Row],[Accruals Plant]]*$BD$4,t_ExtractAll[[#This Row],[Accruals Plant]])))</f>
        <v>0</v>
      </c>
      <c r="AV689" s="20">
        <f>IF(t_ExtractAll[[#This Row],[IMD_Currency]]="GBP",t_ExtractAll[[#This Row],[Accruals ABII]]*$BD$2,IF(t_ExtractAll[[#This Row],[IMD_Currency]]="USD",t_ExtractAll[[#This Row],[Accruals ABII]]*$BD$3,t_ExtractAll[[#This Row],[Accruals ABII]]))</f>
        <v>0</v>
      </c>
      <c r="AW6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89" s="20">
        <f>IF(t_ExtractAll[[#This Row],[IMD_Currency]]="GBP",t_ExtractAll[[#This Row],[Amount Accepted (ABII)]]*$BD$2,IF(t_ExtractAll[[#This Row],[IMD_Currency]]="USD",t_ExtractAll[[#This Row],[Amount Accepted (ABII)]]*$BD$3,t_ExtractAll[[#This Row],[Amount Accepted (ABII)]]))</f>
        <v>0</v>
      </c>
      <c r="AY689" s="20">
        <f>IF((t_ExtractAll[[#This Row],[Amount Accepted ABII '[EUR']]]-t_ExtractAll[[#This Row],[Amount Accepted Plant '[EUR']]])&lt;0,0,t_ExtractAll[[#This Row],[Amount Accepted ABII '[EUR']]]-t_ExtractAll[[#This Row],[Amount Accepted Plant '[EUR']]])</f>
        <v>0</v>
      </c>
      <c r="AZ6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90" spans="1:52" ht="14.25" hidden="1" customHeight="1" x14ac:dyDescent="0.25">
      <c r="A690" t="s">
        <v>3666</v>
      </c>
      <c r="B690" s="16">
        <v>42580</v>
      </c>
      <c r="C690" s="16">
        <v>42580</v>
      </c>
      <c r="D690" s="16">
        <v>42583</v>
      </c>
      <c r="E690">
        <v>2016664</v>
      </c>
      <c r="F690" t="s">
        <v>64</v>
      </c>
      <c r="G690" t="s">
        <v>241</v>
      </c>
      <c r="H690" t="s">
        <v>86</v>
      </c>
      <c r="I690" t="s">
        <v>242</v>
      </c>
      <c r="J690" t="s">
        <v>68</v>
      </c>
      <c r="K690" t="s">
        <v>69</v>
      </c>
      <c r="L690" t="s">
        <v>718</v>
      </c>
      <c r="N690" t="s">
        <v>161</v>
      </c>
      <c r="O690" t="s">
        <v>211</v>
      </c>
      <c r="P690" s="3" t="s">
        <v>3667</v>
      </c>
      <c r="Q690">
        <v>8668297</v>
      </c>
      <c r="R690" t="s">
        <v>3668</v>
      </c>
      <c r="U690" t="s">
        <v>182</v>
      </c>
      <c r="V690" t="s">
        <v>145</v>
      </c>
      <c r="W690">
        <v>18724</v>
      </c>
      <c r="X690" t="s">
        <v>432</v>
      </c>
      <c r="Y690" t="s">
        <v>2151</v>
      </c>
      <c r="Z690">
        <v>12</v>
      </c>
      <c r="AB690" t="s">
        <v>112</v>
      </c>
      <c r="AC690" t="s">
        <v>164</v>
      </c>
      <c r="AD690" t="s">
        <v>3669</v>
      </c>
      <c r="AE690" s="3"/>
      <c r="AF690" s="3"/>
      <c r="AG690">
        <v>48.92</v>
      </c>
      <c r="AH690" t="s">
        <v>82</v>
      </c>
      <c r="AI690" s="18">
        <v>48.92</v>
      </c>
      <c r="AJ690">
        <v>7.67</v>
      </c>
      <c r="AK690">
        <v>56.59</v>
      </c>
      <c r="AL690">
        <v>56.59</v>
      </c>
      <c r="AM690" s="19" t="s">
        <v>82</v>
      </c>
      <c r="AN690">
        <v>48.92</v>
      </c>
      <c r="AO690">
        <v>7.67</v>
      </c>
      <c r="AP690">
        <v>56.59</v>
      </c>
      <c r="AQ690">
        <v>56.59</v>
      </c>
      <c r="AR690" s="19" t="s">
        <v>82</v>
      </c>
      <c r="AS690">
        <v>0</v>
      </c>
      <c r="AT690" s="20">
        <f>IF(t_ExtractAll[[#This Row],[Currency]]="GBP",t_ExtractAll[[#This Row],[Claimed Amount]]*$BD$2,IF(t_ExtractAll[[#This Row],[Currency]]="USD",t_ExtractAll[[#This Row],[Claimed Amount]]*$BD$3,IF(t_ExtractAll[[#This Row],[Currency]]="MXN",t_ExtractAll[[#This Row],[Claimed Amount]]*$BD$4,t_ExtractAll[[#This Row],[Claimed Amount]])))</f>
        <v>48.92</v>
      </c>
      <c r="AU690" s="20">
        <f>IF(t_ExtractAll[[#This Row],[Currency2]]="GBP",t_ExtractAll[[#This Row],[Accruals Plant]]*$BD$2,IF(t_ExtractAll[[#This Row],[Currency2]]="USD",t_ExtractAll[[#This Row],[Accruals Plant]]*$BD$3,IF(t_ExtractAll[[#This Row],[Currency2]]="MXN",t_ExtractAll[[#This Row],[Accruals Plant]]*$BD$4,t_ExtractAll[[#This Row],[Accruals Plant]])))</f>
        <v>56.59</v>
      </c>
      <c r="AV690" s="20">
        <f>IF(t_ExtractAll[[#This Row],[IMD_Currency]]="GBP",t_ExtractAll[[#This Row],[Accruals ABII]]*$BD$2,IF(t_ExtractAll[[#This Row],[IMD_Currency]]="USD",t_ExtractAll[[#This Row],[Accruals ABII]]*$BD$3,t_ExtractAll[[#This Row],[Accruals ABII]]))</f>
        <v>56.59</v>
      </c>
      <c r="AW690" s="20">
        <f>IF(t_ExtractAll[[#This Row],[Currency2]]="GBP",t_ExtractAll[[#This Row],[PlantAmountAccepted]]*$BD$2,IF(t_ExtractAll[[#This Row],[Currency2]]="USD",t_ExtractAll[[#This Row],[PlantAmountAccepted]]*$BD$3,IF(t_ExtractAll[[#This Row],[Currency2]]="MXN",t_ExtractAll[[#This Row],[PlantAmountAccepted]]*$BD$4,t_ExtractAll[[#This Row],[PlantAmountAccepted]])))</f>
        <v>56.59</v>
      </c>
      <c r="AX690" s="20">
        <f>IF(t_ExtractAll[[#This Row],[IMD_Currency]]="GBP",t_ExtractAll[[#This Row],[Amount Accepted (ABII)]]*$BD$2,IF(t_ExtractAll[[#This Row],[IMD_Currency]]="USD",t_ExtractAll[[#This Row],[Amount Accepted (ABII)]]*$BD$3,t_ExtractAll[[#This Row],[Amount Accepted (ABII)]]))</f>
        <v>56.59</v>
      </c>
      <c r="AY690" s="20">
        <f>IF((t_ExtractAll[[#This Row],[Amount Accepted ABII '[EUR']]]-t_ExtractAll[[#This Row],[Amount Accepted Plant '[EUR']]])&lt;0,0,t_ExtractAll[[#This Row],[Amount Accepted ABII '[EUR']]]-t_ExtractAll[[#This Row],[Amount Accepted Plant '[EUR']]])</f>
        <v>0</v>
      </c>
      <c r="AZ6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91" spans="1:52" ht="14.25" hidden="1" customHeight="1" x14ac:dyDescent="0.25">
      <c r="A691" t="s">
        <v>3670</v>
      </c>
      <c r="B691" s="16">
        <v>42583</v>
      </c>
      <c r="C691" s="16">
        <v>42646</v>
      </c>
      <c r="D691" s="16">
        <v>42646</v>
      </c>
      <c r="E691">
        <v>2016666</v>
      </c>
      <c r="F691" t="s">
        <v>64</v>
      </c>
      <c r="G691" t="s">
        <v>3277</v>
      </c>
      <c r="H691" t="s">
        <v>287</v>
      </c>
      <c r="I691" t="s">
        <v>3278</v>
      </c>
      <c r="J691" t="s">
        <v>118</v>
      </c>
      <c r="K691" t="s">
        <v>69</v>
      </c>
      <c r="L691" t="s">
        <v>70</v>
      </c>
      <c r="N691" t="s">
        <v>71</v>
      </c>
      <c r="O691" t="s">
        <v>72</v>
      </c>
      <c r="P691" s="3" t="s">
        <v>3671</v>
      </c>
      <c r="Q691" t="s">
        <v>3672</v>
      </c>
      <c r="R691" t="s">
        <v>3673</v>
      </c>
      <c r="S691" t="s">
        <v>3674</v>
      </c>
      <c r="T691" t="s">
        <v>3675</v>
      </c>
      <c r="U691" t="s">
        <v>75</v>
      </c>
      <c r="V691" t="s">
        <v>76</v>
      </c>
      <c r="W691">
        <v>52310</v>
      </c>
      <c r="X691" t="s">
        <v>3676</v>
      </c>
      <c r="Y691" t="s">
        <v>2909</v>
      </c>
      <c r="Z691">
        <v>715.68</v>
      </c>
      <c r="AB691" t="s">
        <v>79</v>
      </c>
      <c r="AC691" t="s">
        <v>80</v>
      </c>
      <c r="AD691" s="3" t="s">
        <v>3677</v>
      </c>
      <c r="AE691" s="3"/>
      <c r="AF691" s="3"/>
      <c r="AG691">
        <v>741.67</v>
      </c>
      <c r="AH691" t="s">
        <v>82</v>
      </c>
      <c r="AI691" s="18">
        <v>0</v>
      </c>
      <c r="AJ691">
        <v>741.67</v>
      </c>
      <c r="AK691">
        <v>741.67</v>
      </c>
      <c r="AL691">
        <v>741.67</v>
      </c>
      <c r="AM691" s="19" t="s">
        <v>82</v>
      </c>
      <c r="AN691">
        <v>0</v>
      </c>
      <c r="AO691">
        <v>0</v>
      </c>
      <c r="AP691">
        <v>0</v>
      </c>
      <c r="AQ691">
        <v>0</v>
      </c>
      <c r="AR691" s="19" t="s">
        <v>82</v>
      </c>
      <c r="AS691">
        <v>741.67</v>
      </c>
      <c r="AT691" s="20">
        <f>IF(t_ExtractAll[[#This Row],[Currency]]="GBP",t_ExtractAll[[#This Row],[Claimed Amount]]*$BD$2,IF(t_ExtractAll[[#This Row],[Currency]]="USD",t_ExtractAll[[#This Row],[Claimed Amount]]*$BD$3,IF(t_ExtractAll[[#This Row],[Currency]]="MXN",t_ExtractAll[[#This Row],[Claimed Amount]]*$BD$4,t_ExtractAll[[#This Row],[Claimed Amount]])))</f>
        <v>741.67</v>
      </c>
      <c r="AU691" s="20">
        <f>IF(t_ExtractAll[[#This Row],[Currency2]]="GBP",t_ExtractAll[[#This Row],[Accruals Plant]]*$BD$2,IF(t_ExtractAll[[#This Row],[Currency2]]="USD",t_ExtractAll[[#This Row],[Accruals Plant]]*$BD$3,IF(t_ExtractAll[[#This Row],[Currency2]]="MXN",t_ExtractAll[[#This Row],[Accruals Plant]]*$BD$4,t_ExtractAll[[#This Row],[Accruals Plant]])))</f>
        <v>0</v>
      </c>
      <c r="AV691" s="20">
        <f>IF(t_ExtractAll[[#This Row],[IMD_Currency]]="GBP",t_ExtractAll[[#This Row],[Accruals ABII]]*$BD$2,IF(t_ExtractAll[[#This Row],[IMD_Currency]]="USD",t_ExtractAll[[#This Row],[Accruals ABII]]*$BD$3,t_ExtractAll[[#This Row],[Accruals ABII]]))</f>
        <v>741.67</v>
      </c>
      <c r="AW6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91" s="20">
        <f>IF(t_ExtractAll[[#This Row],[IMD_Currency]]="GBP",t_ExtractAll[[#This Row],[Amount Accepted (ABII)]]*$BD$2,IF(t_ExtractAll[[#This Row],[IMD_Currency]]="USD",t_ExtractAll[[#This Row],[Amount Accepted (ABII)]]*$BD$3,t_ExtractAll[[#This Row],[Amount Accepted (ABII)]]))</f>
        <v>741.67</v>
      </c>
      <c r="AY691" s="20">
        <f>IF((t_ExtractAll[[#This Row],[Amount Accepted ABII '[EUR']]]-t_ExtractAll[[#This Row],[Amount Accepted Plant '[EUR']]])&lt;0,0,t_ExtractAll[[#This Row],[Amount Accepted ABII '[EUR']]]-t_ExtractAll[[#This Row],[Amount Accepted Plant '[EUR']]])</f>
        <v>741.67</v>
      </c>
      <c r="AZ6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92" spans="1:52" ht="14.25" hidden="1" customHeight="1" x14ac:dyDescent="0.25">
      <c r="A692" t="s">
        <v>3678</v>
      </c>
      <c r="B692" s="16">
        <v>42579</v>
      </c>
      <c r="C692" s="16">
        <v>42629</v>
      </c>
      <c r="D692" s="16">
        <v>42629</v>
      </c>
      <c r="E692">
        <v>2016656</v>
      </c>
      <c r="F692" t="s">
        <v>64</v>
      </c>
      <c r="G692" t="s">
        <v>305</v>
      </c>
      <c r="H692" t="s">
        <v>306</v>
      </c>
      <c r="I692" t="s">
        <v>307</v>
      </c>
      <c r="J692" t="s">
        <v>118</v>
      </c>
      <c r="K692" t="s">
        <v>69</v>
      </c>
      <c r="L692" t="s">
        <v>103</v>
      </c>
      <c r="N692" t="s">
        <v>90</v>
      </c>
      <c r="O692" t="s">
        <v>121</v>
      </c>
      <c r="P692" s="3" t="s">
        <v>3679</v>
      </c>
      <c r="Q692">
        <v>9127359</v>
      </c>
      <c r="R692" t="s">
        <v>3680</v>
      </c>
      <c r="U692" t="s">
        <v>108</v>
      </c>
      <c r="V692" t="s">
        <v>109</v>
      </c>
      <c r="W692">
        <v>5830</v>
      </c>
      <c r="X692" t="s">
        <v>1233</v>
      </c>
      <c r="Y692" t="s">
        <v>3681</v>
      </c>
      <c r="Z692">
        <v>19.958400000000001</v>
      </c>
      <c r="AB692" t="s">
        <v>79</v>
      </c>
      <c r="AC692" t="s">
        <v>127</v>
      </c>
      <c r="AD692" t="s">
        <v>3682</v>
      </c>
      <c r="AE692" s="3"/>
      <c r="AF692" s="3"/>
      <c r="AG692">
        <v>0</v>
      </c>
      <c r="AH692" t="s">
        <v>82</v>
      </c>
      <c r="AI692" s="18">
        <v>0</v>
      </c>
      <c r="AJ692">
        <v>0</v>
      </c>
      <c r="AK692">
        <v>0</v>
      </c>
      <c r="AL692">
        <v>0</v>
      </c>
      <c r="AM692" s="19" t="s">
        <v>82</v>
      </c>
      <c r="AN692">
        <v>0</v>
      </c>
      <c r="AO692">
        <v>0</v>
      </c>
      <c r="AP692">
        <v>0</v>
      </c>
      <c r="AQ692">
        <v>0</v>
      </c>
      <c r="AR692" s="19" t="s">
        <v>82</v>
      </c>
      <c r="AS692">
        <v>0</v>
      </c>
      <c r="AT692" s="20">
        <f>IF(t_ExtractAll[[#This Row],[Currency]]="GBP",t_ExtractAll[[#This Row],[Claimed Amount]]*$BD$2,IF(t_ExtractAll[[#This Row],[Currency]]="USD",t_ExtractAll[[#This Row],[Claimed Amount]]*$BD$3,IF(t_ExtractAll[[#This Row],[Currency]]="MXN",t_ExtractAll[[#This Row],[Claimed Amount]]*$BD$4,t_ExtractAll[[#This Row],[Claimed Amount]])))</f>
        <v>0</v>
      </c>
      <c r="AU692" s="20">
        <f>IF(t_ExtractAll[[#This Row],[Currency2]]="GBP",t_ExtractAll[[#This Row],[Accruals Plant]]*$BD$2,IF(t_ExtractAll[[#This Row],[Currency2]]="USD",t_ExtractAll[[#This Row],[Accruals Plant]]*$BD$3,IF(t_ExtractAll[[#This Row],[Currency2]]="MXN",t_ExtractAll[[#This Row],[Accruals Plant]]*$BD$4,t_ExtractAll[[#This Row],[Accruals Plant]])))</f>
        <v>0</v>
      </c>
      <c r="AV692" s="20">
        <f>IF(t_ExtractAll[[#This Row],[IMD_Currency]]="GBP",t_ExtractAll[[#This Row],[Accruals ABII]]*$BD$2,IF(t_ExtractAll[[#This Row],[IMD_Currency]]="USD",t_ExtractAll[[#This Row],[Accruals ABII]]*$BD$3,t_ExtractAll[[#This Row],[Accruals ABII]]))</f>
        <v>0</v>
      </c>
      <c r="AW6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92" s="20">
        <f>IF(t_ExtractAll[[#This Row],[IMD_Currency]]="GBP",t_ExtractAll[[#This Row],[Amount Accepted (ABII)]]*$BD$2,IF(t_ExtractAll[[#This Row],[IMD_Currency]]="USD",t_ExtractAll[[#This Row],[Amount Accepted (ABII)]]*$BD$3,t_ExtractAll[[#This Row],[Amount Accepted (ABII)]]))</f>
        <v>0</v>
      </c>
      <c r="AY692" s="20">
        <f>IF((t_ExtractAll[[#This Row],[Amount Accepted ABII '[EUR']]]-t_ExtractAll[[#This Row],[Amount Accepted Plant '[EUR']]])&lt;0,0,t_ExtractAll[[#This Row],[Amount Accepted ABII '[EUR']]]-t_ExtractAll[[#This Row],[Amount Accepted Plant '[EUR']]])</f>
        <v>0</v>
      </c>
      <c r="AZ6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93" spans="1:52" ht="14.25" hidden="1" customHeight="1" x14ac:dyDescent="0.25">
      <c r="A693" t="s">
        <v>3683</v>
      </c>
      <c r="B693" s="16">
        <v>42583</v>
      </c>
      <c r="C693" s="16">
        <v>42769</v>
      </c>
      <c r="D693" s="16">
        <v>42769</v>
      </c>
      <c r="E693">
        <v>2016667</v>
      </c>
      <c r="F693" t="s">
        <v>64</v>
      </c>
      <c r="G693" t="s">
        <v>450</v>
      </c>
      <c r="H693" t="s">
        <v>451</v>
      </c>
      <c r="I693" t="s">
        <v>452</v>
      </c>
      <c r="J693" t="s">
        <v>68</v>
      </c>
      <c r="K693" t="s">
        <v>88</v>
      </c>
      <c r="L693" t="s">
        <v>70</v>
      </c>
      <c r="N693" t="s">
        <v>71</v>
      </c>
      <c r="O693" t="s">
        <v>72</v>
      </c>
      <c r="P693" s="3" t="s">
        <v>3684</v>
      </c>
      <c r="Q693" t="s">
        <v>3685</v>
      </c>
      <c r="R693" t="s">
        <v>3686</v>
      </c>
      <c r="S693" t="s">
        <v>3687</v>
      </c>
      <c r="T693" t="s">
        <v>3688</v>
      </c>
      <c r="U693" t="s">
        <v>261</v>
      </c>
      <c r="V693" t="s">
        <v>117</v>
      </c>
      <c r="W693">
        <v>52977</v>
      </c>
      <c r="X693" t="s">
        <v>3689</v>
      </c>
      <c r="Y693" t="s">
        <v>3690</v>
      </c>
      <c r="Z693">
        <v>1836.912</v>
      </c>
      <c r="AB693" t="s">
        <v>79</v>
      </c>
      <c r="AC693" t="s">
        <v>80</v>
      </c>
      <c r="AD693" s="3" t="s">
        <v>3691</v>
      </c>
      <c r="AE693" s="3"/>
      <c r="AF693" s="3"/>
      <c r="AG693">
        <v>40509</v>
      </c>
      <c r="AH693" t="s">
        <v>82</v>
      </c>
      <c r="AI693" s="18">
        <v>0</v>
      </c>
      <c r="AJ693">
        <v>0</v>
      </c>
      <c r="AK693">
        <v>0</v>
      </c>
      <c r="AM693" s="19" t="s">
        <v>82</v>
      </c>
      <c r="AN693">
        <v>0</v>
      </c>
      <c r="AO693">
        <v>0</v>
      </c>
      <c r="AP693">
        <v>0</v>
      </c>
      <c r="AR693" s="19" t="s">
        <v>82</v>
      </c>
      <c r="AS693">
        <v>40509</v>
      </c>
      <c r="AT693" s="20">
        <f>IF(t_ExtractAll[[#This Row],[Currency]]="GBP",t_ExtractAll[[#This Row],[Claimed Amount]]*$BD$2,IF(t_ExtractAll[[#This Row],[Currency]]="USD",t_ExtractAll[[#This Row],[Claimed Amount]]*$BD$3,IF(t_ExtractAll[[#This Row],[Currency]]="MXN",t_ExtractAll[[#This Row],[Claimed Amount]]*$BD$4,t_ExtractAll[[#This Row],[Claimed Amount]])))</f>
        <v>40509</v>
      </c>
      <c r="AU693" s="20">
        <f>IF(t_ExtractAll[[#This Row],[Currency2]]="GBP",t_ExtractAll[[#This Row],[Accruals Plant]]*$BD$2,IF(t_ExtractAll[[#This Row],[Currency2]]="USD",t_ExtractAll[[#This Row],[Accruals Plant]]*$BD$3,IF(t_ExtractAll[[#This Row],[Currency2]]="MXN",t_ExtractAll[[#This Row],[Accruals Plant]]*$BD$4,t_ExtractAll[[#This Row],[Accruals Plant]])))</f>
        <v>0</v>
      </c>
      <c r="AV693" s="20">
        <f>IF(t_ExtractAll[[#This Row],[IMD_Currency]]="GBP",t_ExtractAll[[#This Row],[Accruals ABII]]*$BD$2,IF(t_ExtractAll[[#This Row],[IMD_Currency]]="USD",t_ExtractAll[[#This Row],[Accruals ABII]]*$BD$3,t_ExtractAll[[#This Row],[Accruals ABII]]))</f>
        <v>0</v>
      </c>
      <c r="AW6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93" s="20">
        <f>IF(t_ExtractAll[[#This Row],[IMD_Currency]]="GBP",t_ExtractAll[[#This Row],[Amount Accepted (ABII)]]*$BD$2,IF(t_ExtractAll[[#This Row],[IMD_Currency]]="USD",t_ExtractAll[[#This Row],[Amount Accepted (ABII)]]*$BD$3,t_ExtractAll[[#This Row],[Amount Accepted (ABII)]]))</f>
        <v>0</v>
      </c>
      <c r="AY693" s="20">
        <f>IF((t_ExtractAll[[#This Row],[Amount Accepted ABII '[EUR']]]-t_ExtractAll[[#This Row],[Amount Accepted Plant '[EUR']]])&lt;0,0,t_ExtractAll[[#This Row],[Amount Accepted ABII '[EUR']]]-t_ExtractAll[[#This Row],[Amount Accepted Plant '[EUR']]])</f>
        <v>0</v>
      </c>
      <c r="AZ6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694" spans="1:52" ht="14.25" hidden="1" customHeight="1" x14ac:dyDescent="0.25">
      <c r="A694" t="s">
        <v>3692</v>
      </c>
      <c r="B694" s="16">
        <v>42583</v>
      </c>
      <c r="C694" s="16">
        <v>42628</v>
      </c>
      <c r="D694" s="16">
        <v>42628</v>
      </c>
      <c r="E694">
        <v>2016665</v>
      </c>
      <c r="F694" t="s">
        <v>64</v>
      </c>
      <c r="G694" t="s">
        <v>3213</v>
      </c>
      <c r="H694" t="s">
        <v>66</v>
      </c>
      <c r="I694" t="s">
        <v>3214</v>
      </c>
      <c r="J694" t="s">
        <v>118</v>
      </c>
      <c r="K694" t="s">
        <v>69</v>
      </c>
      <c r="L694" t="s">
        <v>139</v>
      </c>
      <c r="N694" t="s">
        <v>90</v>
      </c>
      <c r="O694" t="s">
        <v>121</v>
      </c>
      <c r="P694" s="3" t="s">
        <v>3693</v>
      </c>
      <c r="Q694">
        <v>8795307</v>
      </c>
      <c r="R694">
        <v>4520116719</v>
      </c>
      <c r="S694">
        <v>80432589</v>
      </c>
      <c r="T694" t="s">
        <v>3694</v>
      </c>
      <c r="U694" t="s">
        <v>144</v>
      </c>
      <c r="V694" t="s">
        <v>145</v>
      </c>
      <c r="W694">
        <v>52218</v>
      </c>
      <c r="X694" t="s">
        <v>3218</v>
      </c>
      <c r="Y694" t="s">
        <v>1510</v>
      </c>
      <c r="Z694">
        <v>0.47520000000000001</v>
      </c>
      <c r="AB694" t="s">
        <v>79</v>
      </c>
      <c r="AC694" t="s">
        <v>127</v>
      </c>
      <c r="AD694" t="s">
        <v>3695</v>
      </c>
      <c r="AE694" s="3"/>
      <c r="AF694" s="3"/>
      <c r="AG694">
        <v>61.81</v>
      </c>
      <c r="AH694" t="s">
        <v>82</v>
      </c>
      <c r="AI694" s="18">
        <v>52.98</v>
      </c>
      <c r="AJ694">
        <v>0</v>
      </c>
      <c r="AK694">
        <v>52.98</v>
      </c>
      <c r="AL694">
        <v>52.98</v>
      </c>
      <c r="AM694" s="19" t="s">
        <v>82</v>
      </c>
      <c r="AN694">
        <v>5.34</v>
      </c>
      <c r="AO694">
        <v>0</v>
      </c>
      <c r="AP694">
        <v>5.34</v>
      </c>
      <c r="AQ694">
        <v>5.34</v>
      </c>
      <c r="AR694" s="19" t="s">
        <v>82</v>
      </c>
      <c r="AS694">
        <v>0</v>
      </c>
      <c r="AT694" s="20">
        <f>IF(t_ExtractAll[[#This Row],[Currency]]="GBP",t_ExtractAll[[#This Row],[Claimed Amount]]*$BD$2,IF(t_ExtractAll[[#This Row],[Currency]]="USD",t_ExtractAll[[#This Row],[Claimed Amount]]*$BD$3,IF(t_ExtractAll[[#This Row],[Currency]]="MXN",t_ExtractAll[[#This Row],[Claimed Amount]]*$BD$4,t_ExtractAll[[#This Row],[Claimed Amount]])))</f>
        <v>61.81</v>
      </c>
      <c r="AU694" s="20">
        <f>IF(t_ExtractAll[[#This Row],[Currency2]]="GBP",t_ExtractAll[[#This Row],[Accruals Plant]]*$BD$2,IF(t_ExtractAll[[#This Row],[Currency2]]="USD",t_ExtractAll[[#This Row],[Accruals Plant]]*$BD$3,IF(t_ExtractAll[[#This Row],[Currency2]]="MXN",t_ExtractAll[[#This Row],[Accruals Plant]]*$BD$4,t_ExtractAll[[#This Row],[Accruals Plant]])))</f>
        <v>5.34</v>
      </c>
      <c r="AV694" s="20">
        <f>IF(t_ExtractAll[[#This Row],[IMD_Currency]]="GBP",t_ExtractAll[[#This Row],[Accruals ABII]]*$BD$2,IF(t_ExtractAll[[#This Row],[IMD_Currency]]="USD",t_ExtractAll[[#This Row],[Accruals ABII]]*$BD$3,t_ExtractAll[[#This Row],[Accruals ABII]]))</f>
        <v>52.98</v>
      </c>
      <c r="AW694" s="20">
        <f>IF(t_ExtractAll[[#This Row],[Currency2]]="GBP",t_ExtractAll[[#This Row],[PlantAmountAccepted]]*$BD$2,IF(t_ExtractAll[[#This Row],[Currency2]]="USD",t_ExtractAll[[#This Row],[PlantAmountAccepted]]*$BD$3,IF(t_ExtractAll[[#This Row],[Currency2]]="MXN",t_ExtractAll[[#This Row],[PlantAmountAccepted]]*$BD$4,t_ExtractAll[[#This Row],[PlantAmountAccepted]])))</f>
        <v>5.34</v>
      </c>
      <c r="AX694" s="20">
        <f>IF(t_ExtractAll[[#This Row],[IMD_Currency]]="GBP",t_ExtractAll[[#This Row],[Amount Accepted (ABII)]]*$BD$2,IF(t_ExtractAll[[#This Row],[IMD_Currency]]="USD",t_ExtractAll[[#This Row],[Amount Accepted (ABII)]]*$BD$3,t_ExtractAll[[#This Row],[Amount Accepted (ABII)]]))</f>
        <v>52.98</v>
      </c>
      <c r="AY694" s="20">
        <f>IF((t_ExtractAll[[#This Row],[Amount Accepted ABII '[EUR']]]-t_ExtractAll[[#This Row],[Amount Accepted Plant '[EUR']]])&lt;0,0,t_ExtractAll[[#This Row],[Amount Accepted ABII '[EUR']]]-t_ExtractAll[[#This Row],[Amount Accepted Plant '[EUR']]])</f>
        <v>47.64</v>
      </c>
      <c r="AZ6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95" spans="1:52" ht="14.25" hidden="1" customHeight="1" x14ac:dyDescent="0.25">
      <c r="A695" t="s">
        <v>3692</v>
      </c>
      <c r="B695" s="16">
        <v>42583</v>
      </c>
      <c r="C695" s="16">
        <v>42628</v>
      </c>
      <c r="D695" s="16">
        <v>42628</v>
      </c>
      <c r="E695">
        <v>2016665</v>
      </c>
      <c r="F695" t="s">
        <v>64</v>
      </c>
      <c r="G695" t="s">
        <v>3213</v>
      </c>
      <c r="H695" t="s">
        <v>66</v>
      </c>
      <c r="I695" t="s">
        <v>3214</v>
      </c>
      <c r="J695" t="s">
        <v>118</v>
      </c>
      <c r="K695" t="s">
        <v>69</v>
      </c>
      <c r="L695" t="s">
        <v>139</v>
      </c>
      <c r="N695" t="s">
        <v>90</v>
      </c>
      <c r="O695" t="s">
        <v>91</v>
      </c>
      <c r="P695" s="3" t="s">
        <v>3693</v>
      </c>
      <c r="Q695">
        <v>8795307</v>
      </c>
      <c r="R695">
        <v>4520116719</v>
      </c>
      <c r="S695">
        <v>80432589</v>
      </c>
      <c r="T695" t="s">
        <v>3694</v>
      </c>
      <c r="U695" t="s">
        <v>144</v>
      </c>
      <c r="V695" t="s">
        <v>145</v>
      </c>
      <c r="W695">
        <v>52218</v>
      </c>
      <c r="X695" t="s">
        <v>3218</v>
      </c>
      <c r="Y695" t="s">
        <v>350</v>
      </c>
      <c r="Z695">
        <v>7.9200000000000007E-2</v>
      </c>
      <c r="AB695" t="s">
        <v>97</v>
      </c>
      <c r="AC695" t="s">
        <v>98</v>
      </c>
      <c r="AD695" t="s">
        <v>3696</v>
      </c>
      <c r="AE695" s="3"/>
      <c r="AF695" s="3"/>
      <c r="AG695">
        <v>61.81</v>
      </c>
      <c r="AH695" t="s">
        <v>82</v>
      </c>
      <c r="AI695" s="18">
        <v>8.83</v>
      </c>
      <c r="AJ695">
        <v>0</v>
      </c>
      <c r="AK695">
        <v>8.83</v>
      </c>
      <c r="AL695">
        <v>8.83</v>
      </c>
      <c r="AM695" s="19" t="s">
        <v>82</v>
      </c>
      <c r="AN695">
        <v>6.26</v>
      </c>
      <c r="AO695">
        <v>0</v>
      </c>
      <c r="AP695">
        <v>6.26</v>
      </c>
      <c r="AQ695">
        <v>6.26</v>
      </c>
      <c r="AR695" s="19" t="s">
        <v>82</v>
      </c>
      <c r="AS695">
        <v>0</v>
      </c>
      <c r="AT695" s="20">
        <f>IF(t_ExtractAll[[#This Row],[Currency]]="GBP",t_ExtractAll[[#This Row],[Claimed Amount]]*$BD$2,IF(t_ExtractAll[[#This Row],[Currency]]="USD",t_ExtractAll[[#This Row],[Claimed Amount]]*$BD$3,IF(t_ExtractAll[[#This Row],[Currency]]="MXN",t_ExtractAll[[#This Row],[Claimed Amount]]*$BD$4,t_ExtractAll[[#This Row],[Claimed Amount]])))</f>
        <v>61.81</v>
      </c>
      <c r="AU695" s="20">
        <f>IF(t_ExtractAll[[#This Row],[Currency2]]="GBP",t_ExtractAll[[#This Row],[Accruals Plant]]*$BD$2,IF(t_ExtractAll[[#This Row],[Currency2]]="USD",t_ExtractAll[[#This Row],[Accruals Plant]]*$BD$3,IF(t_ExtractAll[[#This Row],[Currency2]]="MXN",t_ExtractAll[[#This Row],[Accruals Plant]]*$BD$4,t_ExtractAll[[#This Row],[Accruals Plant]])))</f>
        <v>6.26</v>
      </c>
      <c r="AV695" s="20">
        <f>IF(t_ExtractAll[[#This Row],[IMD_Currency]]="GBP",t_ExtractAll[[#This Row],[Accruals ABII]]*$BD$2,IF(t_ExtractAll[[#This Row],[IMD_Currency]]="USD",t_ExtractAll[[#This Row],[Accruals ABII]]*$BD$3,t_ExtractAll[[#This Row],[Accruals ABII]]))</f>
        <v>8.83</v>
      </c>
      <c r="AW695" s="20">
        <f>IF(t_ExtractAll[[#This Row],[Currency2]]="GBP",t_ExtractAll[[#This Row],[PlantAmountAccepted]]*$BD$2,IF(t_ExtractAll[[#This Row],[Currency2]]="USD",t_ExtractAll[[#This Row],[PlantAmountAccepted]]*$BD$3,IF(t_ExtractAll[[#This Row],[Currency2]]="MXN",t_ExtractAll[[#This Row],[PlantAmountAccepted]]*$BD$4,t_ExtractAll[[#This Row],[PlantAmountAccepted]])))</f>
        <v>6.26</v>
      </c>
      <c r="AX695" s="20">
        <f>IF(t_ExtractAll[[#This Row],[IMD_Currency]]="GBP",t_ExtractAll[[#This Row],[Amount Accepted (ABII)]]*$BD$2,IF(t_ExtractAll[[#This Row],[IMD_Currency]]="USD",t_ExtractAll[[#This Row],[Amount Accepted (ABII)]]*$BD$3,t_ExtractAll[[#This Row],[Amount Accepted (ABII)]]))</f>
        <v>8.83</v>
      </c>
      <c r="AY695" s="20">
        <f>IF((t_ExtractAll[[#This Row],[Amount Accepted ABII '[EUR']]]-t_ExtractAll[[#This Row],[Amount Accepted Plant '[EUR']]])&lt;0,0,t_ExtractAll[[#This Row],[Amount Accepted ABII '[EUR']]]-t_ExtractAll[[#This Row],[Amount Accepted Plant '[EUR']]])</f>
        <v>2.5700000000000003</v>
      </c>
      <c r="AZ6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696" spans="1:52" ht="14.25" hidden="1" customHeight="1" x14ac:dyDescent="0.25">
      <c r="A696" t="s">
        <v>3697</v>
      </c>
      <c r="B696" s="16">
        <v>42583</v>
      </c>
      <c r="C696" s="16">
        <v>42678</v>
      </c>
      <c r="D696" s="16">
        <v>42678</v>
      </c>
      <c r="E696">
        <v>2016668</v>
      </c>
      <c r="F696" t="s">
        <v>64</v>
      </c>
      <c r="G696" t="s">
        <v>65</v>
      </c>
      <c r="H696" t="s">
        <v>86</v>
      </c>
      <c r="I696" t="s">
        <v>67</v>
      </c>
      <c r="J696" t="s">
        <v>68</v>
      </c>
      <c r="K696" t="s">
        <v>69</v>
      </c>
      <c r="L696" t="s">
        <v>139</v>
      </c>
      <c r="N696" t="s">
        <v>90</v>
      </c>
      <c r="O696" t="s">
        <v>121</v>
      </c>
      <c r="P696" s="3" t="s">
        <v>3698</v>
      </c>
      <c r="Q696">
        <v>8668927</v>
      </c>
      <c r="R696" t="s">
        <v>3699</v>
      </c>
      <c r="S696">
        <v>8668927</v>
      </c>
      <c r="T696" t="s">
        <v>3700</v>
      </c>
      <c r="U696" t="s">
        <v>278</v>
      </c>
      <c r="V696" t="s">
        <v>145</v>
      </c>
      <c r="W696">
        <v>6525</v>
      </c>
      <c r="X696" t="s">
        <v>279</v>
      </c>
      <c r="Y696" t="s">
        <v>1283</v>
      </c>
      <c r="Z696">
        <v>13.2</v>
      </c>
      <c r="AB696" t="s">
        <v>79</v>
      </c>
      <c r="AC696" t="s">
        <v>127</v>
      </c>
      <c r="AD696" t="s">
        <v>3701</v>
      </c>
      <c r="AE696" s="3"/>
      <c r="AF696" s="3"/>
      <c r="AG696">
        <v>0</v>
      </c>
      <c r="AH696" t="s">
        <v>82</v>
      </c>
      <c r="AI696" s="18">
        <v>0</v>
      </c>
      <c r="AJ696">
        <v>0</v>
      </c>
      <c r="AK696">
        <v>0</v>
      </c>
      <c r="AL696">
        <v>0</v>
      </c>
      <c r="AM696" s="19" t="s">
        <v>82</v>
      </c>
      <c r="AN696">
        <v>945.98</v>
      </c>
      <c r="AO696">
        <v>0</v>
      </c>
      <c r="AP696">
        <v>945.98</v>
      </c>
      <c r="AQ696">
        <v>945.98</v>
      </c>
      <c r="AR696" s="19" t="s">
        <v>82</v>
      </c>
      <c r="AS696">
        <v>0</v>
      </c>
      <c r="AT696" s="20">
        <f>IF(t_ExtractAll[[#This Row],[Currency]]="GBP",t_ExtractAll[[#This Row],[Claimed Amount]]*$BD$2,IF(t_ExtractAll[[#This Row],[Currency]]="USD",t_ExtractAll[[#This Row],[Claimed Amount]]*$BD$3,IF(t_ExtractAll[[#This Row],[Currency]]="MXN",t_ExtractAll[[#This Row],[Claimed Amount]]*$BD$4,t_ExtractAll[[#This Row],[Claimed Amount]])))</f>
        <v>0</v>
      </c>
      <c r="AU696" s="20">
        <f>IF(t_ExtractAll[[#This Row],[Currency2]]="GBP",t_ExtractAll[[#This Row],[Accruals Plant]]*$BD$2,IF(t_ExtractAll[[#This Row],[Currency2]]="USD",t_ExtractAll[[#This Row],[Accruals Plant]]*$BD$3,IF(t_ExtractAll[[#This Row],[Currency2]]="MXN",t_ExtractAll[[#This Row],[Accruals Plant]]*$BD$4,t_ExtractAll[[#This Row],[Accruals Plant]])))</f>
        <v>945.98</v>
      </c>
      <c r="AV696" s="20">
        <f>IF(t_ExtractAll[[#This Row],[IMD_Currency]]="GBP",t_ExtractAll[[#This Row],[Accruals ABII]]*$BD$2,IF(t_ExtractAll[[#This Row],[IMD_Currency]]="USD",t_ExtractAll[[#This Row],[Accruals ABII]]*$BD$3,t_ExtractAll[[#This Row],[Accruals ABII]]))</f>
        <v>0</v>
      </c>
      <c r="AW696" s="20">
        <f>IF(t_ExtractAll[[#This Row],[Currency2]]="GBP",t_ExtractAll[[#This Row],[PlantAmountAccepted]]*$BD$2,IF(t_ExtractAll[[#This Row],[Currency2]]="USD",t_ExtractAll[[#This Row],[PlantAmountAccepted]]*$BD$3,IF(t_ExtractAll[[#This Row],[Currency2]]="MXN",t_ExtractAll[[#This Row],[PlantAmountAccepted]]*$BD$4,t_ExtractAll[[#This Row],[PlantAmountAccepted]])))</f>
        <v>945.98</v>
      </c>
      <c r="AX696" s="20">
        <f>IF(t_ExtractAll[[#This Row],[IMD_Currency]]="GBP",t_ExtractAll[[#This Row],[Amount Accepted (ABII)]]*$BD$2,IF(t_ExtractAll[[#This Row],[IMD_Currency]]="USD",t_ExtractAll[[#This Row],[Amount Accepted (ABII)]]*$BD$3,t_ExtractAll[[#This Row],[Amount Accepted (ABII)]]))</f>
        <v>0</v>
      </c>
      <c r="AY696" s="20">
        <f>IF((t_ExtractAll[[#This Row],[Amount Accepted ABII '[EUR']]]-t_ExtractAll[[#This Row],[Amount Accepted Plant '[EUR']]])&lt;0,0,t_ExtractAll[[#This Row],[Amount Accepted ABII '[EUR']]]-t_ExtractAll[[#This Row],[Amount Accepted Plant '[EUR']]])</f>
        <v>0</v>
      </c>
      <c r="AZ6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697" spans="1:52" ht="14.25" hidden="1" customHeight="1" x14ac:dyDescent="0.25">
      <c r="A697" t="s">
        <v>3702</v>
      </c>
      <c r="B697" s="16">
        <v>42583</v>
      </c>
      <c r="C697" s="16">
        <v>42612</v>
      </c>
      <c r="D697" s="16">
        <v>42612</v>
      </c>
      <c r="E697">
        <v>2016669</v>
      </c>
      <c r="F697" t="s">
        <v>64</v>
      </c>
      <c r="G697" t="s">
        <v>65</v>
      </c>
      <c r="H697" t="s">
        <v>86</v>
      </c>
      <c r="I697" t="s">
        <v>67</v>
      </c>
      <c r="J697" t="s">
        <v>68</v>
      </c>
      <c r="K697" t="s">
        <v>69</v>
      </c>
      <c r="L697" t="s">
        <v>139</v>
      </c>
      <c r="N697" t="s">
        <v>90</v>
      </c>
      <c r="O697" t="s">
        <v>91</v>
      </c>
      <c r="P697" s="3" t="s">
        <v>3703</v>
      </c>
      <c r="Q697">
        <v>8686175</v>
      </c>
      <c r="R697" t="s">
        <v>3704</v>
      </c>
      <c r="S697">
        <v>80421693</v>
      </c>
      <c r="T697" t="s">
        <v>3705</v>
      </c>
      <c r="U697" t="s">
        <v>1197</v>
      </c>
      <c r="V697" t="s">
        <v>145</v>
      </c>
      <c r="W697">
        <v>19971</v>
      </c>
      <c r="X697" t="s">
        <v>1198</v>
      </c>
      <c r="Y697" t="s">
        <v>3706</v>
      </c>
      <c r="Z697">
        <v>34.92</v>
      </c>
      <c r="AB697" t="s">
        <v>97</v>
      </c>
      <c r="AC697" t="s">
        <v>98</v>
      </c>
      <c r="AD697" t="s">
        <v>3707</v>
      </c>
      <c r="AE697" s="3"/>
      <c r="AF697" s="3"/>
      <c r="AG697">
        <v>2488.0500000000002</v>
      </c>
      <c r="AH697" t="s">
        <v>82</v>
      </c>
      <c r="AI697" s="18">
        <v>2488.0500000000002</v>
      </c>
      <c r="AJ697">
        <v>0</v>
      </c>
      <c r="AK697">
        <v>2488.0500000000002</v>
      </c>
      <c r="AL697">
        <v>2488.0500000000002</v>
      </c>
      <c r="AM697" s="19" t="s">
        <v>82</v>
      </c>
      <c r="AN697">
        <v>2488.0500000000002</v>
      </c>
      <c r="AO697">
        <v>0</v>
      </c>
      <c r="AP697">
        <v>2488.0500000000002</v>
      </c>
      <c r="AQ697">
        <v>2488.0500000000002</v>
      </c>
      <c r="AR697" s="19" t="s">
        <v>82</v>
      </c>
      <c r="AS697">
        <v>0</v>
      </c>
      <c r="AT697" s="20">
        <f>IF(t_ExtractAll[[#This Row],[Currency]]="GBP",t_ExtractAll[[#This Row],[Claimed Amount]]*$BD$2,IF(t_ExtractAll[[#This Row],[Currency]]="USD",t_ExtractAll[[#This Row],[Claimed Amount]]*$BD$3,IF(t_ExtractAll[[#This Row],[Currency]]="MXN",t_ExtractAll[[#This Row],[Claimed Amount]]*$BD$4,t_ExtractAll[[#This Row],[Claimed Amount]])))</f>
        <v>2488.0500000000002</v>
      </c>
      <c r="AU697" s="20">
        <f>IF(t_ExtractAll[[#This Row],[Currency2]]="GBP",t_ExtractAll[[#This Row],[Accruals Plant]]*$BD$2,IF(t_ExtractAll[[#This Row],[Currency2]]="USD",t_ExtractAll[[#This Row],[Accruals Plant]]*$BD$3,IF(t_ExtractAll[[#This Row],[Currency2]]="MXN",t_ExtractAll[[#This Row],[Accruals Plant]]*$BD$4,t_ExtractAll[[#This Row],[Accruals Plant]])))</f>
        <v>2488.0500000000002</v>
      </c>
      <c r="AV697" s="20">
        <f>IF(t_ExtractAll[[#This Row],[IMD_Currency]]="GBP",t_ExtractAll[[#This Row],[Accruals ABII]]*$BD$2,IF(t_ExtractAll[[#This Row],[IMD_Currency]]="USD",t_ExtractAll[[#This Row],[Accruals ABII]]*$BD$3,t_ExtractAll[[#This Row],[Accruals ABII]]))</f>
        <v>2488.0500000000002</v>
      </c>
      <c r="AW697" s="20">
        <f>IF(t_ExtractAll[[#This Row],[Currency2]]="GBP",t_ExtractAll[[#This Row],[PlantAmountAccepted]]*$BD$2,IF(t_ExtractAll[[#This Row],[Currency2]]="USD",t_ExtractAll[[#This Row],[PlantAmountAccepted]]*$BD$3,IF(t_ExtractAll[[#This Row],[Currency2]]="MXN",t_ExtractAll[[#This Row],[PlantAmountAccepted]]*$BD$4,t_ExtractAll[[#This Row],[PlantAmountAccepted]])))</f>
        <v>2488.0500000000002</v>
      </c>
      <c r="AX697" s="20">
        <f>IF(t_ExtractAll[[#This Row],[IMD_Currency]]="GBP",t_ExtractAll[[#This Row],[Amount Accepted (ABII)]]*$BD$2,IF(t_ExtractAll[[#This Row],[IMD_Currency]]="USD",t_ExtractAll[[#This Row],[Amount Accepted (ABII)]]*$BD$3,t_ExtractAll[[#This Row],[Amount Accepted (ABII)]]))</f>
        <v>2488.0500000000002</v>
      </c>
      <c r="AY697" s="20">
        <f>IF((t_ExtractAll[[#This Row],[Amount Accepted ABII '[EUR']]]-t_ExtractAll[[#This Row],[Amount Accepted Plant '[EUR']]])&lt;0,0,t_ExtractAll[[#This Row],[Amount Accepted ABII '[EUR']]]-t_ExtractAll[[#This Row],[Amount Accepted Plant '[EUR']]])</f>
        <v>0</v>
      </c>
      <c r="AZ6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698" spans="1:52" ht="14.25" hidden="1" customHeight="1" x14ac:dyDescent="0.25">
      <c r="A698" t="s">
        <v>3708</v>
      </c>
      <c r="B698" s="16">
        <v>42583</v>
      </c>
      <c r="C698" s="16">
        <v>42688</v>
      </c>
      <c r="D698" s="16">
        <v>42688</v>
      </c>
      <c r="E698">
        <v>2016670</v>
      </c>
      <c r="F698" t="s">
        <v>64</v>
      </c>
      <c r="G698" t="s">
        <v>65</v>
      </c>
      <c r="H698" t="s">
        <v>86</v>
      </c>
      <c r="I698" t="s">
        <v>67</v>
      </c>
      <c r="J698" t="s">
        <v>68</v>
      </c>
      <c r="K698" t="s">
        <v>69</v>
      </c>
      <c r="L698" t="s">
        <v>139</v>
      </c>
      <c r="N698" t="s">
        <v>90</v>
      </c>
      <c r="O698" t="s">
        <v>547</v>
      </c>
      <c r="P698" t="s">
        <v>3709</v>
      </c>
      <c r="Q698">
        <v>8686179</v>
      </c>
      <c r="R698" t="s">
        <v>3704</v>
      </c>
      <c r="S698">
        <v>80421694</v>
      </c>
      <c r="T698" t="s">
        <v>3710</v>
      </c>
      <c r="U698" t="s">
        <v>369</v>
      </c>
      <c r="V698" t="s">
        <v>145</v>
      </c>
      <c r="W698">
        <v>48507</v>
      </c>
      <c r="X698" t="s">
        <v>836</v>
      </c>
      <c r="Y698" t="s">
        <v>764</v>
      </c>
      <c r="Z698">
        <v>8.0784000000000002</v>
      </c>
      <c r="AB698" t="s">
        <v>97</v>
      </c>
      <c r="AC698" t="s">
        <v>98</v>
      </c>
      <c r="AD698" t="s">
        <v>3711</v>
      </c>
      <c r="AE698" s="3"/>
      <c r="AF698" s="3"/>
      <c r="AG698">
        <v>576.5</v>
      </c>
      <c r="AH698" t="s">
        <v>82</v>
      </c>
      <c r="AI698" s="18">
        <v>0</v>
      </c>
      <c r="AJ698">
        <v>0</v>
      </c>
      <c r="AK698">
        <v>0</v>
      </c>
      <c r="AL698">
        <v>0</v>
      </c>
      <c r="AM698" s="19" t="s">
        <v>82</v>
      </c>
      <c r="AN698">
        <v>576.5</v>
      </c>
      <c r="AO698">
        <v>0</v>
      </c>
      <c r="AP698">
        <v>576.5</v>
      </c>
      <c r="AQ698">
        <v>576.5</v>
      </c>
      <c r="AR698" s="19" t="s">
        <v>82</v>
      </c>
      <c r="AS698">
        <v>0</v>
      </c>
      <c r="AT698" s="20">
        <f>IF(t_ExtractAll[[#This Row],[Currency]]="GBP",t_ExtractAll[[#This Row],[Claimed Amount]]*$BD$2,IF(t_ExtractAll[[#This Row],[Currency]]="USD",t_ExtractAll[[#This Row],[Claimed Amount]]*$BD$3,IF(t_ExtractAll[[#This Row],[Currency]]="MXN",t_ExtractAll[[#This Row],[Claimed Amount]]*$BD$4,t_ExtractAll[[#This Row],[Claimed Amount]])))</f>
        <v>576.5</v>
      </c>
      <c r="AU698" s="20">
        <f>IF(t_ExtractAll[[#This Row],[Currency2]]="GBP",t_ExtractAll[[#This Row],[Accruals Plant]]*$BD$2,IF(t_ExtractAll[[#This Row],[Currency2]]="USD",t_ExtractAll[[#This Row],[Accruals Plant]]*$BD$3,IF(t_ExtractAll[[#This Row],[Currency2]]="MXN",t_ExtractAll[[#This Row],[Accruals Plant]]*$BD$4,t_ExtractAll[[#This Row],[Accruals Plant]])))</f>
        <v>576.5</v>
      </c>
      <c r="AV698" s="20">
        <f>IF(t_ExtractAll[[#This Row],[IMD_Currency]]="GBP",t_ExtractAll[[#This Row],[Accruals ABII]]*$BD$2,IF(t_ExtractAll[[#This Row],[IMD_Currency]]="USD",t_ExtractAll[[#This Row],[Accruals ABII]]*$BD$3,t_ExtractAll[[#This Row],[Accruals ABII]]))</f>
        <v>0</v>
      </c>
      <c r="AW698" s="20">
        <f>IF(t_ExtractAll[[#This Row],[Currency2]]="GBP",t_ExtractAll[[#This Row],[PlantAmountAccepted]]*$BD$2,IF(t_ExtractAll[[#This Row],[Currency2]]="USD",t_ExtractAll[[#This Row],[PlantAmountAccepted]]*$BD$3,IF(t_ExtractAll[[#This Row],[Currency2]]="MXN",t_ExtractAll[[#This Row],[PlantAmountAccepted]]*$BD$4,t_ExtractAll[[#This Row],[PlantAmountAccepted]])))</f>
        <v>576.5</v>
      </c>
      <c r="AX698" s="20">
        <f>IF(t_ExtractAll[[#This Row],[IMD_Currency]]="GBP",t_ExtractAll[[#This Row],[Amount Accepted (ABII)]]*$BD$2,IF(t_ExtractAll[[#This Row],[IMD_Currency]]="USD",t_ExtractAll[[#This Row],[Amount Accepted (ABII)]]*$BD$3,t_ExtractAll[[#This Row],[Amount Accepted (ABII)]]))</f>
        <v>0</v>
      </c>
      <c r="AY698" s="20">
        <f>IF((t_ExtractAll[[#This Row],[Amount Accepted ABII '[EUR']]]-t_ExtractAll[[#This Row],[Amount Accepted Plant '[EUR']]])&lt;0,0,t_ExtractAll[[#This Row],[Amount Accepted ABII '[EUR']]]-t_ExtractAll[[#This Row],[Amount Accepted Plant '[EUR']]])</f>
        <v>0</v>
      </c>
      <c r="AZ6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699" spans="1:52" ht="14.25" hidden="1" customHeight="1" x14ac:dyDescent="0.25">
      <c r="A699" t="s">
        <v>3712</v>
      </c>
      <c r="B699" s="16">
        <v>42584</v>
      </c>
      <c r="C699" s="16">
        <v>42585</v>
      </c>
      <c r="D699" s="16">
        <v>42585</v>
      </c>
      <c r="E699">
        <v>2016671</v>
      </c>
      <c r="F699" t="s">
        <v>64</v>
      </c>
      <c r="G699" t="s">
        <v>3713</v>
      </c>
      <c r="H699" t="s">
        <v>86</v>
      </c>
      <c r="I699" t="s">
        <v>1626</v>
      </c>
      <c r="J699" t="s">
        <v>118</v>
      </c>
      <c r="K699" t="s">
        <v>69</v>
      </c>
      <c r="L699" t="s">
        <v>70</v>
      </c>
      <c r="N699" t="s">
        <v>71</v>
      </c>
      <c r="O699" t="s">
        <v>72</v>
      </c>
      <c r="P699" t="s">
        <v>3714</v>
      </c>
      <c r="Q699" t="s">
        <v>3715</v>
      </c>
      <c r="R699" t="s">
        <v>3716</v>
      </c>
      <c r="S699" t="s">
        <v>3717</v>
      </c>
      <c r="T699" t="s">
        <v>3718</v>
      </c>
      <c r="U699" t="s">
        <v>75</v>
      </c>
      <c r="V699" t="s">
        <v>76</v>
      </c>
      <c r="W699">
        <v>50907</v>
      </c>
      <c r="X699" t="s">
        <v>3719</v>
      </c>
      <c r="Y699" t="s">
        <v>2189</v>
      </c>
      <c r="Z699">
        <v>245.376</v>
      </c>
      <c r="AB699" t="s">
        <v>79</v>
      </c>
      <c r="AC699" t="s">
        <v>80</v>
      </c>
      <c r="AD699" t="s">
        <v>3720</v>
      </c>
      <c r="AE699" s="3"/>
      <c r="AF699" s="3"/>
      <c r="AG699">
        <v>1155</v>
      </c>
      <c r="AH699" t="s">
        <v>82</v>
      </c>
      <c r="AI699" s="18">
        <v>0</v>
      </c>
      <c r="AJ699">
        <v>1155</v>
      </c>
      <c r="AK699">
        <v>1155</v>
      </c>
      <c r="AL699">
        <v>1155</v>
      </c>
      <c r="AM699" s="19" t="s">
        <v>82</v>
      </c>
      <c r="AN699">
        <v>0</v>
      </c>
      <c r="AO699">
        <v>0</v>
      </c>
      <c r="AP699">
        <v>0</v>
      </c>
      <c r="AQ699">
        <v>0</v>
      </c>
      <c r="AR699" s="19" t="s">
        <v>82</v>
      </c>
      <c r="AS699">
        <v>1155</v>
      </c>
      <c r="AT699" s="20">
        <f>IF(t_ExtractAll[[#This Row],[Currency]]="GBP",t_ExtractAll[[#This Row],[Claimed Amount]]*$BD$2,IF(t_ExtractAll[[#This Row],[Currency]]="USD",t_ExtractAll[[#This Row],[Claimed Amount]]*$BD$3,IF(t_ExtractAll[[#This Row],[Currency]]="MXN",t_ExtractAll[[#This Row],[Claimed Amount]]*$BD$4,t_ExtractAll[[#This Row],[Claimed Amount]])))</f>
        <v>1155</v>
      </c>
      <c r="AU699" s="20">
        <f>IF(t_ExtractAll[[#This Row],[Currency2]]="GBP",t_ExtractAll[[#This Row],[Accruals Plant]]*$BD$2,IF(t_ExtractAll[[#This Row],[Currency2]]="USD",t_ExtractAll[[#This Row],[Accruals Plant]]*$BD$3,IF(t_ExtractAll[[#This Row],[Currency2]]="MXN",t_ExtractAll[[#This Row],[Accruals Plant]]*$BD$4,t_ExtractAll[[#This Row],[Accruals Plant]])))</f>
        <v>0</v>
      </c>
      <c r="AV699" s="20">
        <f>IF(t_ExtractAll[[#This Row],[IMD_Currency]]="GBP",t_ExtractAll[[#This Row],[Accruals ABII]]*$BD$2,IF(t_ExtractAll[[#This Row],[IMD_Currency]]="USD",t_ExtractAll[[#This Row],[Accruals ABII]]*$BD$3,t_ExtractAll[[#This Row],[Accruals ABII]]))</f>
        <v>1155</v>
      </c>
      <c r="AW6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699" s="20">
        <f>IF(t_ExtractAll[[#This Row],[IMD_Currency]]="GBP",t_ExtractAll[[#This Row],[Amount Accepted (ABII)]]*$BD$2,IF(t_ExtractAll[[#This Row],[IMD_Currency]]="USD",t_ExtractAll[[#This Row],[Amount Accepted (ABII)]]*$BD$3,t_ExtractAll[[#This Row],[Amount Accepted (ABII)]]))</f>
        <v>1155</v>
      </c>
      <c r="AY699" s="20">
        <f>IF((t_ExtractAll[[#This Row],[Amount Accepted ABII '[EUR']]]-t_ExtractAll[[#This Row],[Amount Accepted Plant '[EUR']]])&lt;0,0,t_ExtractAll[[#This Row],[Amount Accepted ABII '[EUR']]]-t_ExtractAll[[#This Row],[Amount Accepted Plant '[EUR']]])</f>
        <v>1155</v>
      </c>
      <c r="AZ6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00" spans="1:52" ht="14.25" hidden="1" customHeight="1" x14ac:dyDescent="0.25">
      <c r="A700" t="s">
        <v>3721</v>
      </c>
      <c r="B700" s="16">
        <v>42585</v>
      </c>
      <c r="C700" s="16">
        <v>42622</v>
      </c>
      <c r="D700" s="16">
        <v>42622</v>
      </c>
      <c r="E700">
        <v>2016672</v>
      </c>
      <c r="F700" t="s">
        <v>64</v>
      </c>
      <c r="G700" t="s">
        <v>2949</v>
      </c>
      <c r="H700" t="s">
        <v>287</v>
      </c>
      <c r="I700" t="s">
        <v>2950</v>
      </c>
      <c r="J700" t="s">
        <v>68</v>
      </c>
      <c r="K700" t="s">
        <v>69</v>
      </c>
      <c r="L700" t="s">
        <v>70</v>
      </c>
      <c r="N700" t="s">
        <v>71</v>
      </c>
      <c r="O700" t="s">
        <v>361</v>
      </c>
      <c r="P700" s="3" t="s">
        <v>3722</v>
      </c>
      <c r="Q700" t="s">
        <v>3723</v>
      </c>
      <c r="R700" t="s">
        <v>3724</v>
      </c>
      <c r="S700" t="s">
        <v>3725</v>
      </c>
      <c r="T700" t="s">
        <v>3726</v>
      </c>
      <c r="U700" t="s">
        <v>75</v>
      </c>
      <c r="V700" t="s">
        <v>76</v>
      </c>
      <c r="W700">
        <v>41719</v>
      </c>
      <c r="X700" t="s">
        <v>3727</v>
      </c>
      <c r="Y700" t="s">
        <v>3728</v>
      </c>
      <c r="Z700">
        <v>286.01639999999998</v>
      </c>
      <c r="AB700" t="s">
        <v>79</v>
      </c>
      <c r="AC700" t="s">
        <v>80</v>
      </c>
      <c r="AD700" s="3" t="s">
        <v>3729</v>
      </c>
      <c r="AE700" s="3"/>
      <c r="AF700" s="3"/>
      <c r="AG700">
        <v>4245.25</v>
      </c>
      <c r="AH700" t="s">
        <v>100</v>
      </c>
      <c r="AI700" s="18">
        <v>0</v>
      </c>
      <c r="AJ700">
        <v>0</v>
      </c>
      <c r="AK700">
        <v>0</v>
      </c>
      <c r="AL700">
        <v>0</v>
      </c>
      <c r="AM700" s="19" t="s">
        <v>82</v>
      </c>
      <c r="AN700">
        <v>0</v>
      </c>
      <c r="AO700">
        <v>0</v>
      </c>
      <c r="AP700">
        <v>0</v>
      </c>
      <c r="AQ700">
        <v>0</v>
      </c>
      <c r="AR700" s="19" t="s">
        <v>82</v>
      </c>
      <c r="AS700">
        <v>0</v>
      </c>
      <c r="AT700" s="20">
        <f>IF(t_ExtractAll[[#This Row],[Currency]]="GBP",t_ExtractAll[[#This Row],[Claimed Amount]]*$BD$2,IF(t_ExtractAll[[#This Row],[Currency]]="USD",t_ExtractAll[[#This Row],[Claimed Amount]]*$BD$3,IF(t_ExtractAll[[#This Row],[Currency]]="MXN",t_ExtractAll[[#This Row],[Claimed Amount]]*$BD$4,t_ExtractAll[[#This Row],[Claimed Amount]])))</f>
        <v>3883.979225</v>
      </c>
      <c r="AU700" s="20">
        <f>IF(t_ExtractAll[[#This Row],[Currency2]]="GBP",t_ExtractAll[[#This Row],[Accruals Plant]]*$BD$2,IF(t_ExtractAll[[#This Row],[Currency2]]="USD",t_ExtractAll[[#This Row],[Accruals Plant]]*$BD$3,IF(t_ExtractAll[[#This Row],[Currency2]]="MXN",t_ExtractAll[[#This Row],[Accruals Plant]]*$BD$4,t_ExtractAll[[#This Row],[Accruals Plant]])))</f>
        <v>0</v>
      </c>
      <c r="AV700" s="20">
        <f>IF(t_ExtractAll[[#This Row],[IMD_Currency]]="GBP",t_ExtractAll[[#This Row],[Accruals ABII]]*$BD$2,IF(t_ExtractAll[[#This Row],[IMD_Currency]]="USD",t_ExtractAll[[#This Row],[Accruals ABII]]*$BD$3,t_ExtractAll[[#This Row],[Accruals ABII]]))</f>
        <v>0</v>
      </c>
      <c r="AW7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0" s="20">
        <f>IF(t_ExtractAll[[#This Row],[IMD_Currency]]="GBP",t_ExtractAll[[#This Row],[Amount Accepted (ABII)]]*$BD$2,IF(t_ExtractAll[[#This Row],[IMD_Currency]]="USD",t_ExtractAll[[#This Row],[Amount Accepted (ABII)]]*$BD$3,t_ExtractAll[[#This Row],[Amount Accepted (ABII)]]))</f>
        <v>0</v>
      </c>
      <c r="AY700" s="20">
        <f>IF((t_ExtractAll[[#This Row],[Amount Accepted ABII '[EUR']]]-t_ExtractAll[[#This Row],[Amount Accepted Plant '[EUR']]])&lt;0,0,t_ExtractAll[[#This Row],[Amount Accepted ABII '[EUR']]]-t_ExtractAll[[#This Row],[Amount Accepted Plant '[EUR']]])</f>
        <v>0</v>
      </c>
      <c r="AZ7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01" spans="1:52" ht="14.25" hidden="1" customHeight="1" x14ac:dyDescent="0.25">
      <c r="A701" t="s">
        <v>3730</v>
      </c>
      <c r="B701" s="16">
        <v>42583</v>
      </c>
      <c r="C701" s="16">
        <v>42647</v>
      </c>
      <c r="D701" s="16">
        <v>42647</v>
      </c>
      <c r="E701">
        <v>2016676</v>
      </c>
      <c r="F701" t="s">
        <v>64</v>
      </c>
      <c r="G701" t="s">
        <v>667</v>
      </c>
      <c r="H701" t="s">
        <v>66</v>
      </c>
      <c r="I701" t="s">
        <v>288</v>
      </c>
      <c r="J701" t="s">
        <v>118</v>
      </c>
      <c r="K701" t="s">
        <v>69</v>
      </c>
      <c r="L701" t="s">
        <v>139</v>
      </c>
      <c r="N701" t="s">
        <v>90</v>
      </c>
      <c r="O701" t="s">
        <v>331</v>
      </c>
      <c r="Q701">
        <v>8675245</v>
      </c>
      <c r="R701" t="s">
        <v>3731</v>
      </c>
      <c r="U701" t="s">
        <v>998</v>
      </c>
      <c r="V701" t="s">
        <v>145</v>
      </c>
      <c r="W701">
        <v>6268</v>
      </c>
      <c r="X701" t="s">
        <v>2182</v>
      </c>
      <c r="Y701" t="s">
        <v>3732</v>
      </c>
      <c r="Z701">
        <v>64</v>
      </c>
      <c r="AB701" t="s">
        <v>79</v>
      </c>
      <c r="AC701" t="s">
        <v>127</v>
      </c>
      <c r="AD701" t="s">
        <v>3733</v>
      </c>
      <c r="AE701" s="3"/>
      <c r="AF701" s="3"/>
      <c r="AG701">
        <v>6156.8</v>
      </c>
      <c r="AH701" t="s">
        <v>82</v>
      </c>
      <c r="AI701" s="18">
        <v>6156.8</v>
      </c>
      <c r="AJ701">
        <v>0</v>
      </c>
      <c r="AK701">
        <v>6156.8</v>
      </c>
      <c r="AL701">
        <v>6156.8</v>
      </c>
      <c r="AM701" s="19" t="s">
        <v>82</v>
      </c>
      <c r="AN701">
        <v>4642.1120000000001</v>
      </c>
      <c r="AO701">
        <v>0</v>
      </c>
      <c r="AP701">
        <v>4642.1120000000001</v>
      </c>
      <c r="AQ701">
        <v>4642.1120000000001</v>
      </c>
      <c r="AR701" s="19" t="s">
        <v>82</v>
      </c>
      <c r="AS701">
        <v>0</v>
      </c>
      <c r="AT701" s="20">
        <f>IF(t_ExtractAll[[#This Row],[Currency]]="GBP",t_ExtractAll[[#This Row],[Claimed Amount]]*$BD$2,IF(t_ExtractAll[[#This Row],[Currency]]="USD",t_ExtractAll[[#This Row],[Claimed Amount]]*$BD$3,IF(t_ExtractAll[[#This Row],[Currency]]="MXN",t_ExtractAll[[#This Row],[Claimed Amount]]*$BD$4,t_ExtractAll[[#This Row],[Claimed Amount]])))</f>
        <v>6156.8</v>
      </c>
      <c r="AU701" s="20">
        <f>IF(t_ExtractAll[[#This Row],[Currency2]]="GBP",t_ExtractAll[[#This Row],[Accruals Plant]]*$BD$2,IF(t_ExtractAll[[#This Row],[Currency2]]="USD",t_ExtractAll[[#This Row],[Accruals Plant]]*$BD$3,IF(t_ExtractAll[[#This Row],[Currency2]]="MXN",t_ExtractAll[[#This Row],[Accruals Plant]]*$BD$4,t_ExtractAll[[#This Row],[Accruals Plant]])))</f>
        <v>4642.1120000000001</v>
      </c>
      <c r="AV701" s="20">
        <f>IF(t_ExtractAll[[#This Row],[IMD_Currency]]="GBP",t_ExtractAll[[#This Row],[Accruals ABII]]*$BD$2,IF(t_ExtractAll[[#This Row],[IMD_Currency]]="USD",t_ExtractAll[[#This Row],[Accruals ABII]]*$BD$3,t_ExtractAll[[#This Row],[Accruals ABII]]))</f>
        <v>6156.8</v>
      </c>
      <c r="AW701" s="20">
        <f>IF(t_ExtractAll[[#This Row],[Currency2]]="GBP",t_ExtractAll[[#This Row],[PlantAmountAccepted]]*$BD$2,IF(t_ExtractAll[[#This Row],[Currency2]]="USD",t_ExtractAll[[#This Row],[PlantAmountAccepted]]*$BD$3,IF(t_ExtractAll[[#This Row],[Currency2]]="MXN",t_ExtractAll[[#This Row],[PlantAmountAccepted]]*$BD$4,t_ExtractAll[[#This Row],[PlantAmountAccepted]])))</f>
        <v>4642.1120000000001</v>
      </c>
      <c r="AX701" s="20">
        <f>IF(t_ExtractAll[[#This Row],[IMD_Currency]]="GBP",t_ExtractAll[[#This Row],[Amount Accepted (ABII)]]*$BD$2,IF(t_ExtractAll[[#This Row],[IMD_Currency]]="USD",t_ExtractAll[[#This Row],[Amount Accepted (ABII)]]*$BD$3,t_ExtractAll[[#This Row],[Amount Accepted (ABII)]]))</f>
        <v>6156.8</v>
      </c>
      <c r="AY701" s="20">
        <f>IF((t_ExtractAll[[#This Row],[Amount Accepted ABII '[EUR']]]-t_ExtractAll[[#This Row],[Amount Accepted Plant '[EUR']]])&lt;0,0,t_ExtractAll[[#This Row],[Amount Accepted ABII '[EUR']]]-t_ExtractAll[[#This Row],[Amount Accepted Plant '[EUR']]])</f>
        <v>1514.6880000000001</v>
      </c>
      <c r="AZ7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702" spans="1:52" ht="14.25" hidden="1" customHeight="1" x14ac:dyDescent="0.25">
      <c r="A702" t="s">
        <v>3734</v>
      </c>
      <c r="B702" s="16">
        <v>42585</v>
      </c>
      <c r="C702" s="16">
        <v>42605</v>
      </c>
      <c r="D702" s="16">
        <v>42605</v>
      </c>
      <c r="E702">
        <v>2016674</v>
      </c>
      <c r="F702" t="s">
        <v>64</v>
      </c>
      <c r="G702" t="s">
        <v>2844</v>
      </c>
      <c r="H702" t="s">
        <v>287</v>
      </c>
      <c r="I702" t="s">
        <v>288</v>
      </c>
      <c r="J702" t="s">
        <v>118</v>
      </c>
      <c r="K702" t="s">
        <v>88</v>
      </c>
      <c r="L702" t="s">
        <v>1834</v>
      </c>
      <c r="N702" t="s">
        <v>161</v>
      </c>
      <c r="O702" t="s">
        <v>177</v>
      </c>
      <c r="P702" t="s">
        <v>3735</v>
      </c>
      <c r="Q702">
        <v>8520822</v>
      </c>
      <c r="R702">
        <v>2</v>
      </c>
      <c r="S702">
        <v>80382536</v>
      </c>
      <c r="U702" t="s">
        <v>2377</v>
      </c>
      <c r="V702" t="s">
        <v>117</v>
      </c>
      <c r="W702">
        <v>54689</v>
      </c>
      <c r="X702" t="s">
        <v>3736</v>
      </c>
      <c r="Y702" t="s">
        <v>3737</v>
      </c>
      <c r="Z702">
        <v>97.724400000000003</v>
      </c>
      <c r="AB702" t="s">
        <v>112</v>
      </c>
      <c r="AC702" t="s">
        <v>185</v>
      </c>
      <c r="AD702" t="s">
        <v>3738</v>
      </c>
      <c r="AE702" s="3"/>
      <c r="AF702" s="3"/>
      <c r="AG702">
        <v>5450</v>
      </c>
      <c r="AH702" t="s">
        <v>100</v>
      </c>
      <c r="AI702" s="18">
        <v>0</v>
      </c>
      <c r="AJ702">
        <v>0</v>
      </c>
      <c r="AK702">
        <v>0</v>
      </c>
      <c r="AM702" s="19" t="s">
        <v>82</v>
      </c>
      <c r="AN702">
        <v>5450</v>
      </c>
      <c r="AO702">
        <v>0</v>
      </c>
      <c r="AP702">
        <v>5450</v>
      </c>
      <c r="AR702" s="19" t="s">
        <v>100</v>
      </c>
      <c r="AS702">
        <v>0</v>
      </c>
      <c r="AT702" s="20">
        <f>IF(t_ExtractAll[[#This Row],[Currency]]="GBP",t_ExtractAll[[#This Row],[Claimed Amount]]*$BD$2,IF(t_ExtractAll[[#This Row],[Currency]]="USD",t_ExtractAll[[#This Row],[Claimed Amount]]*$BD$3,IF(t_ExtractAll[[#This Row],[Currency]]="MXN",t_ExtractAll[[#This Row],[Claimed Amount]]*$BD$4,t_ExtractAll[[#This Row],[Claimed Amount]])))</f>
        <v>4986.2049999999999</v>
      </c>
      <c r="AU702" s="20">
        <f>IF(t_ExtractAll[[#This Row],[Currency2]]="GBP",t_ExtractAll[[#This Row],[Accruals Plant]]*$BD$2,IF(t_ExtractAll[[#This Row],[Currency2]]="USD",t_ExtractAll[[#This Row],[Accruals Plant]]*$BD$3,IF(t_ExtractAll[[#This Row],[Currency2]]="MXN",t_ExtractAll[[#This Row],[Accruals Plant]]*$BD$4,t_ExtractAll[[#This Row],[Accruals Plant]])))</f>
        <v>4986.2049999999999</v>
      </c>
      <c r="AV702" s="20">
        <f>IF(t_ExtractAll[[#This Row],[IMD_Currency]]="GBP",t_ExtractAll[[#This Row],[Accruals ABII]]*$BD$2,IF(t_ExtractAll[[#This Row],[IMD_Currency]]="USD",t_ExtractAll[[#This Row],[Accruals ABII]]*$BD$3,t_ExtractAll[[#This Row],[Accruals ABII]]))</f>
        <v>0</v>
      </c>
      <c r="AW7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2" s="20">
        <f>IF(t_ExtractAll[[#This Row],[IMD_Currency]]="GBP",t_ExtractAll[[#This Row],[Amount Accepted (ABII)]]*$BD$2,IF(t_ExtractAll[[#This Row],[IMD_Currency]]="USD",t_ExtractAll[[#This Row],[Amount Accepted (ABII)]]*$BD$3,t_ExtractAll[[#This Row],[Amount Accepted (ABII)]]))</f>
        <v>0</v>
      </c>
      <c r="AY702" s="20">
        <f>IF((t_ExtractAll[[#This Row],[Amount Accepted ABII '[EUR']]]-t_ExtractAll[[#This Row],[Amount Accepted Plant '[EUR']]])&lt;0,0,t_ExtractAll[[#This Row],[Amount Accepted ABII '[EUR']]]-t_ExtractAll[[#This Row],[Amount Accepted Plant '[EUR']]])</f>
        <v>0</v>
      </c>
      <c r="AZ7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03" spans="1:52" ht="14.25" hidden="1" customHeight="1" x14ac:dyDescent="0.25">
      <c r="A703" t="s">
        <v>3739</v>
      </c>
      <c r="B703" s="16">
        <v>42587</v>
      </c>
      <c r="C703" s="16">
        <v>42628</v>
      </c>
      <c r="D703" s="16">
        <v>42628</v>
      </c>
      <c r="E703">
        <v>2016684</v>
      </c>
      <c r="F703" t="s">
        <v>64</v>
      </c>
      <c r="G703" t="s">
        <v>65</v>
      </c>
      <c r="H703" t="s">
        <v>66</v>
      </c>
      <c r="I703" t="s">
        <v>67</v>
      </c>
      <c r="J703" t="s">
        <v>68</v>
      </c>
      <c r="K703" t="s">
        <v>88</v>
      </c>
      <c r="L703" t="s">
        <v>2511</v>
      </c>
      <c r="N703" t="s">
        <v>161</v>
      </c>
      <c r="O703" t="s">
        <v>91</v>
      </c>
      <c r="P703" s="3" t="s">
        <v>3740</v>
      </c>
      <c r="Q703" t="s">
        <v>3741</v>
      </c>
      <c r="S703" t="s">
        <v>3742</v>
      </c>
      <c r="T703" t="s">
        <v>3743</v>
      </c>
      <c r="U703" t="s">
        <v>75</v>
      </c>
      <c r="V703" t="s">
        <v>76</v>
      </c>
      <c r="W703">
        <v>46694</v>
      </c>
      <c r="X703" t="s">
        <v>945</v>
      </c>
      <c r="Z703">
        <v>0</v>
      </c>
      <c r="AB703" t="s">
        <v>97</v>
      </c>
      <c r="AC703" t="s">
        <v>98</v>
      </c>
      <c r="AD703" t="s">
        <v>3744</v>
      </c>
      <c r="AE703" s="3"/>
      <c r="AF703" s="3"/>
      <c r="AG703">
        <v>0</v>
      </c>
      <c r="AH703" t="s">
        <v>82</v>
      </c>
      <c r="AI703" s="18">
        <v>0</v>
      </c>
      <c r="AJ703">
        <v>0</v>
      </c>
      <c r="AK703">
        <v>0</v>
      </c>
      <c r="AM703" s="19" t="s">
        <v>82</v>
      </c>
      <c r="AN703">
        <v>0</v>
      </c>
      <c r="AO703">
        <v>0</v>
      </c>
      <c r="AP703">
        <v>0</v>
      </c>
      <c r="AR703" s="19" t="s">
        <v>82</v>
      </c>
      <c r="AS703">
        <v>0</v>
      </c>
      <c r="AT703" s="20">
        <f>IF(t_ExtractAll[[#This Row],[Currency]]="GBP",t_ExtractAll[[#This Row],[Claimed Amount]]*$BD$2,IF(t_ExtractAll[[#This Row],[Currency]]="USD",t_ExtractAll[[#This Row],[Claimed Amount]]*$BD$3,IF(t_ExtractAll[[#This Row],[Currency]]="MXN",t_ExtractAll[[#This Row],[Claimed Amount]]*$BD$4,t_ExtractAll[[#This Row],[Claimed Amount]])))</f>
        <v>0</v>
      </c>
      <c r="AU703" s="20">
        <f>IF(t_ExtractAll[[#This Row],[Currency2]]="GBP",t_ExtractAll[[#This Row],[Accruals Plant]]*$BD$2,IF(t_ExtractAll[[#This Row],[Currency2]]="USD",t_ExtractAll[[#This Row],[Accruals Plant]]*$BD$3,IF(t_ExtractAll[[#This Row],[Currency2]]="MXN",t_ExtractAll[[#This Row],[Accruals Plant]]*$BD$4,t_ExtractAll[[#This Row],[Accruals Plant]])))</f>
        <v>0</v>
      </c>
      <c r="AV703" s="20">
        <f>IF(t_ExtractAll[[#This Row],[IMD_Currency]]="GBP",t_ExtractAll[[#This Row],[Accruals ABII]]*$BD$2,IF(t_ExtractAll[[#This Row],[IMD_Currency]]="USD",t_ExtractAll[[#This Row],[Accruals ABII]]*$BD$3,t_ExtractAll[[#This Row],[Accruals ABII]]))</f>
        <v>0</v>
      </c>
      <c r="AW7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3" s="20">
        <f>IF(t_ExtractAll[[#This Row],[IMD_Currency]]="GBP",t_ExtractAll[[#This Row],[Amount Accepted (ABII)]]*$BD$2,IF(t_ExtractAll[[#This Row],[IMD_Currency]]="USD",t_ExtractAll[[#This Row],[Amount Accepted (ABII)]]*$BD$3,t_ExtractAll[[#This Row],[Amount Accepted (ABII)]]))</f>
        <v>0</v>
      </c>
      <c r="AY703" s="20">
        <f>IF((t_ExtractAll[[#This Row],[Amount Accepted ABII '[EUR']]]-t_ExtractAll[[#This Row],[Amount Accepted Plant '[EUR']]])&lt;0,0,t_ExtractAll[[#This Row],[Amount Accepted ABII '[EUR']]]-t_ExtractAll[[#This Row],[Amount Accepted Plant '[EUR']]])</f>
        <v>0</v>
      </c>
      <c r="AZ7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04" spans="1:52" ht="14.25" hidden="1" customHeight="1" x14ac:dyDescent="0.25">
      <c r="A704" t="s">
        <v>3745</v>
      </c>
      <c r="B704" s="16">
        <v>42587</v>
      </c>
      <c r="C704" s="16">
        <v>42594</v>
      </c>
      <c r="D704" s="16">
        <v>42594</v>
      </c>
      <c r="E704">
        <v>2016686</v>
      </c>
      <c r="F704" t="s">
        <v>64</v>
      </c>
      <c r="G704" t="s">
        <v>85</v>
      </c>
      <c r="H704" t="s">
        <v>86</v>
      </c>
      <c r="I704" t="s">
        <v>87</v>
      </c>
      <c r="J704" t="s">
        <v>68</v>
      </c>
      <c r="K704" t="s">
        <v>88</v>
      </c>
      <c r="L704" t="s">
        <v>546</v>
      </c>
      <c r="N704" t="s">
        <v>90</v>
      </c>
      <c r="O704" t="s">
        <v>91</v>
      </c>
      <c r="P704" s="3" t="s">
        <v>3746</v>
      </c>
      <c r="R704" t="s">
        <v>3747</v>
      </c>
      <c r="U704" t="s">
        <v>933</v>
      </c>
      <c r="V704" t="s">
        <v>76</v>
      </c>
      <c r="W704">
        <v>54713</v>
      </c>
      <c r="X704" t="s">
        <v>3748</v>
      </c>
      <c r="Y704" t="s">
        <v>3749</v>
      </c>
      <c r="Z704">
        <v>96.71</v>
      </c>
      <c r="AB704" t="s">
        <v>97</v>
      </c>
      <c r="AC704" t="s">
        <v>98</v>
      </c>
      <c r="AE704" s="3"/>
      <c r="AF704" s="3"/>
      <c r="AG704">
        <v>1891.46</v>
      </c>
      <c r="AH704" t="s">
        <v>100</v>
      </c>
      <c r="AI704" s="18">
        <v>0</v>
      </c>
      <c r="AJ704">
        <v>0</v>
      </c>
      <c r="AK704">
        <v>0</v>
      </c>
      <c r="AM704" s="19" t="s">
        <v>82</v>
      </c>
      <c r="AN704">
        <v>1891.46</v>
      </c>
      <c r="AO704">
        <v>0</v>
      </c>
      <c r="AP704">
        <v>1891.46</v>
      </c>
      <c r="AR704" s="19" t="s">
        <v>100</v>
      </c>
      <c r="AS704">
        <v>0</v>
      </c>
      <c r="AT704" s="20">
        <f>IF(t_ExtractAll[[#This Row],[Currency]]="GBP",t_ExtractAll[[#This Row],[Claimed Amount]]*$BD$2,IF(t_ExtractAll[[#This Row],[Currency]]="USD",t_ExtractAll[[#This Row],[Claimed Amount]]*$BD$3,IF(t_ExtractAll[[#This Row],[Currency]]="MXN",t_ExtractAll[[#This Row],[Claimed Amount]]*$BD$4,t_ExtractAll[[#This Row],[Claimed Amount]])))</f>
        <v>1730.496754</v>
      </c>
      <c r="AU704" s="20">
        <f>IF(t_ExtractAll[[#This Row],[Currency2]]="GBP",t_ExtractAll[[#This Row],[Accruals Plant]]*$BD$2,IF(t_ExtractAll[[#This Row],[Currency2]]="USD",t_ExtractAll[[#This Row],[Accruals Plant]]*$BD$3,IF(t_ExtractAll[[#This Row],[Currency2]]="MXN",t_ExtractAll[[#This Row],[Accruals Plant]]*$BD$4,t_ExtractAll[[#This Row],[Accruals Plant]])))</f>
        <v>1730.496754</v>
      </c>
      <c r="AV704" s="20">
        <f>IF(t_ExtractAll[[#This Row],[IMD_Currency]]="GBP",t_ExtractAll[[#This Row],[Accruals ABII]]*$BD$2,IF(t_ExtractAll[[#This Row],[IMD_Currency]]="USD",t_ExtractAll[[#This Row],[Accruals ABII]]*$BD$3,t_ExtractAll[[#This Row],[Accruals ABII]]))</f>
        <v>0</v>
      </c>
      <c r="AW7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4" s="20">
        <f>IF(t_ExtractAll[[#This Row],[IMD_Currency]]="GBP",t_ExtractAll[[#This Row],[Amount Accepted (ABII)]]*$BD$2,IF(t_ExtractAll[[#This Row],[IMD_Currency]]="USD",t_ExtractAll[[#This Row],[Amount Accepted (ABII)]]*$BD$3,t_ExtractAll[[#This Row],[Amount Accepted (ABII)]]))</f>
        <v>0</v>
      </c>
      <c r="AY704" s="20">
        <f>IF((t_ExtractAll[[#This Row],[Amount Accepted ABII '[EUR']]]-t_ExtractAll[[#This Row],[Amount Accepted Plant '[EUR']]])&lt;0,0,t_ExtractAll[[#This Row],[Amount Accepted ABII '[EUR']]]-t_ExtractAll[[#This Row],[Amount Accepted Plant '[EUR']]])</f>
        <v>0</v>
      </c>
      <c r="AZ7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05" spans="1:52" ht="14.25" hidden="1" customHeight="1" x14ac:dyDescent="0.25">
      <c r="A705" t="s">
        <v>3750</v>
      </c>
      <c r="B705" s="16">
        <v>42586</v>
      </c>
      <c r="C705" s="16">
        <v>42592</v>
      </c>
      <c r="D705" s="16">
        <v>42592</v>
      </c>
      <c r="E705">
        <v>2016679</v>
      </c>
      <c r="F705" t="s">
        <v>64</v>
      </c>
      <c r="G705" t="s">
        <v>598</v>
      </c>
      <c r="H705" t="s">
        <v>287</v>
      </c>
      <c r="I705" t="s">
        <v>461</v>
      </c>
      <c r="J705" t="s">
        <v>118</v>
      </c>
      <c r="K705" t="s">
        <v>69</v>
      </c>
      <c r="L705" t="s">
        <v>1192</v>
      </c>
      <c r="N705" t="s">
        <v>161</v>
      </c>
      <c r="O705" t="s">
        <v>354</v>
      </c>
      <c r="P705" t="s">
        <v>3751</v>
      </c>
      <c r="Q705">
        <v>8660672</v>
      </c>
      <c r="R705" t="s">
        <v>3752</v>
      </c>
      <c r="U705" t="s">
        <v>144</v>
      </c>
      <c r="V705" t="s">
        <v>145</v>
      </c>
      <c r="W705">
        <v>18618</v>
      </c>
      <c r="X705" t="s">
        <v>246</v>
      </c>
      <c r="Y705" t="s">
        <v>2039</v>
      </c>
      <c r="Z705">
        <v>1.5</v>
      </c>
      <c r="AB705" t="s">
        <v>112</v>
      </c>
      <c r="AC705" t="s">
        <v>113</v>
      </c>
      <c r="AD705" t="s">
        <v>3753</v>
      </c>
      <c r="AE705" s="3"/>
      <c r="AF705" s="3"/>
      <c r="AG705">
        <v>183.15</v>
      </c>
      <c r="AH705" t="s">
        <v>82</v>
      </c>
      <c r="AI705" s="18">
        <v>132.4</v>
      </c>
      <c r="AJ705">
        <v>50.75</v>
      </c>
      <c r="AK705">
        <v>183.15</v>
      </c>
      <c r="AL705">
        <v>183.15</v>
      </c>
      <c r="AM705" s="19" t="s">
        <v>82</v>
      </c>
      <c r="AN705">
        <v>50.95</v>
      </c>
      <c r="AO705">
        <v>50.75</v>
      </c>
      <c r="AP705">
        <v>101.7</v>
      </c>
      <c r="AQ705">
        <v>101.7</v>
      </c>
      <c r="AR705" s="19" t="s">
        <v>82</v>
      </c>
      <c r="AS705">
        <v>0</v>
      </c>
      <c r="AT705" s="20">
        <f>IF(t_ExtractAll[[#This Row],[Currency]]="GBP",t_ExtractAll[[#This Row],[Claimed Amount]]*$BD$2,IF(t_ExtractAll[[#This Row],[Currency]]="USD",t_ExtractAll[[#This Row],[Claimed Amount]]*$BD$3,IF(t_ExtractAll[[#This Row],[Currency]]="MXN",t_ExtractAll[[#This Row],[Claimed Amount]]*$BD$4,t_ExtractAll[[#This Row],[Claimed Amount]])))</f>
        <v>183.15</v>
      </c>
      <c r="AU705" s="20">
        <f>IF(t_ExtractAll[[#This Row],[Currency2]]="GBP",t_ExtractAll[[#This Row],[Accruals Plant]]*$BD$2,IF(t_ExtractAll[[#This Row],[Currency2]]="USD",t_ExtractAll[[#This Row],[Accruals Plant]]*$BD$3,IF(t_ExtractAll[[#This Row],[Currency2]]="MXN",t_ExtractAll[[#This Row],[Accruals Plant]]*$BD$4,t_ExtractAll[[#This Row],[Accruals Plant]])))</f>
        <v>101.7</v>
      </c>
      <c r="AV705" s="20">
        <f>IF(t_ExtractAll[[#This Row],[IMD_Currency]]="GBP",t_ExtractAll[[#This Row],[Accruals ABII]]*$BD$2,IF(t_ExtractAll[[#This Row],[IMD_Currency]]="USD",t_ExtractAll[[#This Row],[Accruals ABII]]*$BD$3,t_ExtractAll[[#This Row],[Accruals ABII]]))</f>
        <v>183.15</v>
      </c>
      <c r="AW705" s="20">
        <f>IF(t_ExtractAll[[#This Row],[Currency2]]="GBP",t_ExtractAll[[#This Row],[PlantAmountAccepted]]*$BD$2,IF(t_ExtractAll[[#This Row],[Currency2]]="USD",t_ExtractAll[[#This Row],[PlantAmountAccepted]]*$BD$3,IF(t_ExtractAll[[#This Row],[Currency2]]="MXN",t_ExtractAll[[#This Row],[PlantAmountAccepted]]*$BD$4,t_ExtractAll[[#This Row],[PlantAmountAccepted]])))</f>
        <v>101.7</v>
      </c>
      <c r="AX705" s="20">
        <f>IF(t_ExtractAll[[#This Row],[IMD_Currency]]="GBP",t_ExtractAll[[#This Row],[Amount Accepted (ABII)]]*$BD$2,IF(t_ExtractAll[[#This Row],[IMD_Currency]]="USD",t_ExtractAll[[#This Row],[Amount Accepted (ABII)]]*$BD$3,t_ExtractAll[[#This Row],[Amount Accepted (ABII)]]))</f>
        <v>183.15</v>
      </c>
      <c r="AY705" s="20">
        <f>IF((t_ExtractAll[[#This Row],[Amount Accepted ABII '[EUR']]]-t_ExtractAll[[#This Row],[Amount Accepted Plant '[EUR']]])&lt;0,0,t_ExtractAll[[#This Row],[Amount Accepted ABII '[EUR']]]-t_ExtractAll[[#This Row],[Amount Accepted Plant '[EUR']]])</f>
        <v>81.45</v>
      </c>
      <c r="AZ7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06" spans="1:52" ht="14.25" hidden="1" customHeight="1" x14ac:dyDescent="0.25">
      <c r="A706" t="s">
        <v>3750</v>
      </c>
      <c r="B706" s="16">
        <v>42586</v>
      </c>
      <c r="C706" s="16">
        <v>42612</v>
      </c>
      <c r="D706" s="16">
        <v>42599</v>
      </c>
      <c r="E706">
        <v>2016680</v>
      </c>
      <c r="F706" t="s">
        <v>64</v>
      </c>
      <c r="G706" t="s">
        <v>598</v>
      </c>
      <c r="H706" t="s">
        <v>287</v>
      </c>
      <c r="I706" t="s">
        <v>461</v>
      </c>
      <c r="J706" t="s">
        <v>118</v>
      </c>
      <c r="K706" t="s">
        <v>69</v>
      </c>
      <c r="L706" t="s">
        <v>187</v>
      </c>
      <c r="N706" t="s">
        <v>161</v>
      </c>
      <c r="O706" t="s">
        <v>354</v>
      </c>
      <c r="P706" s="3" t="s">
        <v>3754</v>
      </c>
      <c r="Q706">
        <v>8660671</v>
      </c>
      <c r="R706" t="s">
        <v>3755</v>
      </c>
      <c r="U706" t="s">
        <v>182</v>
      </c>
      <c r="V706" t="s">
        <v>145</v>
      </c>
      <c r="W706">
        <v>43477</v>
      </c>
      <c r="X706" t="s">
        <v>192</v>
      </c>
      <c r="Y706" t="s">
        <v>819</v>
      </c>
      <c r="Z706">
        <v>0.6</v>
      </c>
      <c r="AB706" t="s">
        <v>112</v>
      </c>
      <c r="AC706" t="s">
        <v>113</v>
      </c>
      <c r="AD706" t="s">
        <v>3756</v>
      </c>
      <c r="AE706" s="3"/>
      <c r="AF706" s="3"/>
      <c r="AG706">
        <v>80.16</v>
      </c>
      <c r="AH706" t="s">
        <v>82</v>
      </c>
      <c r="AI706" s="18">
        <v>59.82</v>
      </c>
      <c r="AJ706">
        <v>20.34</v>
      </c>
      <c r="AK706">
        <v>80.16</v>
      </c>
      <c r="AL706">
        <v>80.16</v>
      </c>
      <c r="AM706" s="19" t="s">
        <v>82</v>
      </c>
      <c r="AN706">
        <v>21.69</v>
      </c>
      <c r="AO706">
        <v>20.34</v>
      </c>
      <c r="AP706">
        <v>42.03</v>
      </c>
      <c r="AQ706">
        <v>42.03</v>
      </c>
      <c r="AR706" s="19" t="s">
        <v>82</v>
      </c>
      <c r="AS706">
        <v>0</v>
      </c>
      <c r="AT706" s="20">
        <f>IF(t_ExtractAll[[#This Row],[Currency]]="GBP",t_ExtractAll[[#This Row],[Claimed Amount]]*$BD$2,IF(t_ExtractAll[[#This Row],[Currency]]="USD",t_ExtractAll[[#This Row],[Claimed Amount]]*$BD$3,IF(t_ExtractAll[[#This Row],[Currency]]="MXN",t_ExtractAll[[#This Row],[Claimed Amount]]*$BD$4,t_ExtractAll[[#This Row],[Claimed Amount]])))</f>
        <v>80.16</v>
      </c>
      <c r="AU706" s="20">
        <f>IF(t_ExtractAll[[#This Row],[Currency2]]="GBP",t_ExtractAll[[#This Row],[Accruals Plant]]*$BD$2,IF(t_ExtractAll[[#This Row],[Currency2]]="USD",t_ExtractAll[[#This Row],[Accruals Plant]]*$BD$3,IF(t_ExtractAll[[#This Row],[Currency2]]="MXN",t_ExtractAll[[#This Row],[Accruals Plant]]*$BD$4,t_ExtractAll[[#This Row],[Accruals Plant]])))</f>
        <v>42.03</v>
      </c>
      <c r="AV706" s="20">
        <f>IF(t_ExtractAll[[#This Row],[IMD_Currency]]="GBP",t_ExtractAll[[#This Row],[Accruals ABII]]*$BD$2,IF(t_ExtractAll[[#This Row],[IMD_Currency]]="USD",t_ExtractAll[[#This Row],[Accruals ABII]]*$BD$3,t_ExtractAll[[#This Row],[Accruals ABII]]))</f>
        <v>80.16</v>
      </c>
      <c r="AW706" s="20">
        <f>IF(t_ExtractAll[[#This Row],[Currency2]]="GBP",t_ExtractAll[[#This Row],[PlantAmountAccepted]]*$BD$2,IF(t_ExtractAll[[#This Row],[Currency2]]="USD",t_ExtractAll[[#This Row],[PlantAmountAccepted]]*$BD$3,IF(t_ExtractAll[[#This Row],[Currency2]]="MXN",t_ExtractAll[[#This Row],[PlantAmountAccepted]]*$BD$4,t_ExtractAll[[#This Row],[PlantAmountAccepted]])))</f>
        <v>42.03</v>
      </c>
      <c r="AX706" s="20">
        <f>IF(t_ExtractAll[[#This Row],[IMD_Currency]]="GBP",t_ExtractAll[[#This Row],[Amount Accepted (ABII)]]*$BD$2,IF(t_ExtractAll[[#This Row],[IMD_Currency]]="USD",t_ExtractAll[[#This Row],[Amount Accepted (ABII)]]*$BD$3,t_ExtractAll[[#This Row],[Amount Accepted (ABII)]]))</f>
        <v>80.16</v>
      </c>
      <c r="AY706" s="20">
        <f>IF((t_ExtractAll[[#This Row],[Amount Accepted ABII '[EUR']]]-t_ExtractAll[[#This Row],[Amount Accepted Plant '[EUR']]])&lt;0,0,t_ExtractAll[[#This Row],[Amount Accepted ABII '[EUR']]]-t_ExtractAll[[#This Row],[Amount Accepted Plant '[EUR']]])</f>
        <v>38.129999999999995</v>
      </c>
      <c r="AZ7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07" spans="1:52" ht="14.25" hidden="1" customHeight="1" x14ac:dyDescent="0.25">
      <c r="A707" t="s">
        <v>3750</v>
      </c>
      <c r="B707" s="16">
        <v>42586</v>
      </c>
      <c r="C707" s="16">
        <v>42587</v>
      </c>
      <c r="D707" s="16">
        <v>42590</v>
      </c>
      <c r="E707">
        <v>2016681</v>
      </c>
      <c r="F707" t="s">
        <v>64</v>
      </c>
      <c r="G707" t="s">
        <v>598</v>
      </c>
      <c r="H707" t="s">
        <v>287</v>
      </c>
      <c r="I707" t="s">
        <v>461</v>
      </c>
      <c r="J707" t="s">
        <v>118</v>
      </c>
      <c r="K707" t="s">
        <v>69</v>
      </c>
      <c r="L707" t="s">
        <v>718</v>
      </c>
      <c r="N707" t="s">
        <v>161</v>
      </c>
      <c r="O707" t="s">
        <v>354</v>
      </c>
      <c r="P707" s="3" t="s">
        <v>3757</v>
      </c>
      <c r="Q707">
        <v>8803289</v>
      </c>
      <c r="R707" t="s">
        <v>3758</v>
      </c>
      <c r="U707" t="s">
        <v>182</v>
      </c>
      <c r="V707" t="s">
        <v>145</v>
      </c>
      <c r="W707">
        <v>18724</v>
      </c>
      <c r="X707" t="s">
        <v>432</v>
      </c>
      <c r="Y707" t="s">
        <v>357</v>
      </c>
      <c r="Z707">
        <v>0.2</v>
      </c>
      <c r="AB707" t="s">
        <v>112</v>
      </c>
      <c r="AC707" t="s">
        <v>113</v>
      </c>
      <c r="AD707" t="s">
        <v>3759</v>
      </c>
      <c r="AE707" s="3"/>
      <c r="AF707" s="3"/>
      <c r="AG707">
        <v>11.28</v>
      </c>
      <c r="AH707" t="s">
        <v>82</v>
      </c>
      <c r="AI707" s="18">
        <v>24.83</v>
      </c>
      <c r="AJ707">
        <v>4.58</v>
      </c>
      <c r="AK707">
        <v>29.41</v>
      </c>
      <c r="AL707">
        <v>29.41</v>
      </c>
      <c r="AM707" s="19" t="s">
        <v>82</v>
      </c>
      <c r="AN707">
        <v>12.47</v>
      </c>
      <c r="AO707">
        <v>4.58</v>
      </c>
      <c r="AP707">
        <v>17.05</v>
      </c>
      <c r="AQ707">
        <v>17.05</v>
      </c>
      <c r="AR707" s="19" t="s">
        <v>82</v>
      </c>
      <c r="AS707">
        <v>0</v>
      </c>
      <c r="AT707" s="20">
        <f>IF(t_ExtractAll[[#This Row],[Currency]]="GBP",t_ExtractAll[[#This Row],[Claimed Amount]]*$BD$2,IF(t_ExtractAll[[#This Row],[Currency]]="USD",t_ExtractAll[[#This Row],[Claimed Amount]]*$BD$3,IF(t_ExtractAll[[#This Row],[Currency]]="MXN",t_ExtractAll[[#This Row],[Claimed Amount]]*$BD$4,t_ExtractAll[[#This Row],[Claimed Amount]])))</f>
        <v>11.28</v>
      </c>
      <c r="AU707" s="20">
        <f>IF(t_ExtractAll[[#This Row],[Currency2]]="GBP",t_ExtractAll[[#This Row],[Accruals Plant]]*$BD$2,IF(t_ExtractAll[[#This Row],[Currency2]]="USD",t_ExtractAll[[#This Row],[Accruals Plant]]*$BD$3,IF(t_ExtractAll[[#This Row],[Currency2]]="MXN",t_ExtractAll[[#This Row],[Accruals Plant]]*$BD$4,t_ExtractAll[[#This Row],[Accruals Plant]])))</f>
        <v>17.05</v>
      </c>
      <c r="AV707" s="20">
        <f>IF(t_ExtractAll[[#This Row],[IMD_Currency]]="GBP",t_ExtractAll[[#This Row],[Accruals ABII]]*$BD$2,IF(t_ExtractAll[[#This Row],[IMD_Currency]]="USD",t_ExtractAll[[#This Row],[Accruals ABII]]*$BD$3,t_ExtractAll[[#This Row],[Accruals ABII]]))</f>
        <v>29.41</v>
      </c>
      <c r="AW707" s="20">
        <f>IF(t_ExtractAll[[#This Row],[Currency2]]="GBP",t_ExtractAll[[#This Row],[PlantAmountAccepted]]*$BD$2,IF(t_ExtractAll[[#This Row],[Currency2]]="USD",t_ExtractAll[[#This Row],[PlantAmountAccepted]]*$BD$3,IF(t_ExtractAll[[#This Row],[Currency2]]="MXN",t_ExtractAll[[#This Row],[PlantAmountAccepted]]*$BD$4,t_ExtractAll[[#This Row],[PlantAmountAccepted]])))</f>
        <v>17.05</v>
      </c>
      <c r="AX707" s="20">
        <f>IF(t_ExtractAll[[#This Row],[IMD_Currency]]="GBP",t_ExtractAll[[#This Row],[Amount Accepted (ABII)]]*$BD$2,IF(t_ExtractAll[[#This Row],[IMD_Currency]]="USD",t_ExtractAll[[#This Row],[Amount Accepted (ABII)]]*$BD$3,t_ExtractAll[[#This Row],[Amount Accepted (ABII)]]))</f>
        <v>29.41</v>
      </c>
      <c r="AY707" s="20">
        <f>IF((t_ExtractAll[[#This Row],[Amount Accepted ABII '[EUR']]]-t_ExtractAll[[#This Row],[Amount Accepted Plant '[EUR']]])&lt;0,0,t_ExtractAll[[#This Row],[Amount Accepted ABII '[EUR']]]-t_ExtractAll[[#This Row],[Amount Accepted Plant '[EUR']]])</f>
        <v>12.36</v>
      </c>
      <c r="AZ7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08" spans="1:52" ht="14.25" hidden="1" customHeight="1" x14ac:dyDescent="0.25">
      <c r="A708" t="s">
        <v>3750</v>
      </c>
      <c r="B708" s="16">
        <v>42586</v>
      </c>
      <c r="C708" s="16">
        <v>42649</v>
      </c>
      <c r="D708" s="16">
        <v>42649</v>
      </c>
      <c r="E708">
        <v>2016682</v>
      </c>
      <c r="F708" t="s">
        <v>64</v>
      </c>
      <c r="G708" t="s">
        <v>598</v>
      </c>
      <c r="H708" t="s">
        <v>287</v>
      </c>
      <c r="I708" t="s">
        <v>461</v>
      </c>
      <c r="J708" t="s">
        <v>118</v>
      </c>
      <c r="K708" t="s">
        <v>69</v>
      </c>
      <c r="L708" t="s">
        <v>518</v>
      </c>
      <c r="N708" t="s">
        <v>161</v>
      </c>
      <c r="O708" t="s">
        <v>354</v>
      </c>
      <c r="P708" s="3" t="s">
        <v>3760</v>
      </c>
      <c r="Q708">
        <v>8650452</v>
      </c>
      <c r="R708" t="s">
        <v>3761</v>
      </c>
      <c r="U708" t="s">
        <v>521</v>
      </c>
      <c r="V708" t="s">
        <v>313</v>
      </c>
      <c r="W708">
        <v>6197</v>
      </c>
      <c r="X708" t="s">
        <v>522</v>
      </c>
      <c r="Y708" t="s">
        <v>357</v>
      </c>
      <c r="Z708">
        <v>0.3</v>
      </c>
      <c r="AB708" t="s">
        <v>112</v>
      </c>
      <c r="AC708" t="s">
        <v>113</v>
      </c>
      <c r="AE708" s="3"/>
      <c r="AF708" s="3"/>
      <c r="AG708">
        <v>37.19</v>
      </c>
      <c r="AH708" t="s">
        <v>82</v>
      </c>
      <c r="AI708" s="18">
        <v>24.5</v>
      </c>
      <c r="AJ708">
        <v>12.69</v>
      </c>
      <c r="AK708">
        <v>37.19</v>
      </c>
      <c r="AL708">
        <v>37.19</v>
      </c>
      <c r="AM708" s="19" t="s">
        <v>82</v>
      </c>
      <c r="AN708">
        <v>9.73</v>
      </c>
      <c r="AO708">
        <v>10.49</v>
      </c>
      <c r="AP708">
        <v>20.22</v>
      </c>
      <c r="AQ708">
        <v>20.22</v>
      </c>
      <c r="AR708" s="19" t="s">
        <v>523</v>
      </c>
      <c r="AS708">
        <v>0</v>
      </c>
      <c r="AT708" s="20">
        <f>IF(t_ExtractAll[[#This Row],[Currency]]="GBP",t_ExtractAll[[#This Row],[Claimed Amount]]*$BD$2,IF(t_ExtractAll[[#This Row],[Currency]]="USD",t_ExtractAll[[#This Row],[Claimed Amount]]*$BD$3,IF(t_ExtractAll[[#This Row],[Currency]]="MXN",t_ExtractAll[[#This Row],[Claimed Amount]]*$BD$4,t_ExtractAll[[#This Row],[Claimed Amount]])))</f>
        <v>37.19</v>
      </c>
      <c r="AU708" s="20">
        <f>IF(t_ExtractAll[[#This Row],[Currency2]]="GBP",t_ExtractAll[[#This Row],[Accruals Plant]]*$BD$2,IF(t_ExtractAll[[#This Row],[Currency2]]="USD",t_ExtractAll[[#This Row],[Accruals Plant]]*$BD$3,IF(t_ExtractAll[[#This Row],[Currency2]]="MXN",t_ExtractAll[[#This Row],[Accruals Plant]]*$BD$4,t_ExtractAll[[#This Row],[Accruals Plant]])))</f>
        <v>23.936435999999997</v>
      </c>
      <c r="AV708" s="20">
        <f>IF(t_ExtractAll[[#This Row],[IMD_Currency]]="GBP",t_ExtractAll[[#This Row],[Accruals ABII]]*$BD$2,IF(t_ExtractAll[[#This Row],[IMD_Currency]]="USD",t_ExtractAll[[#This Row],[Accruals ABII]]*$BD$3,t_ExtractAll[[#This Row],[Accruals ABII]]))</f>
        <v>37.19</v>
      </c>
      <c r="AW708" s="20">
        <f>IF(t_ExtractAll[[#This Row],[Currency2]]="GBP",t_ExtractAll[[#This Row],[PlantAmountAccepted]]*$BD$2,IF(t_ExtractAll[[#This Row],[Currency2]]="USD",t_ExtractAll[[#This Row],[PlantAmountAccepted]]*$BD$3,IF(t_ExtractAll[[#This Row],[Currency2]]="MXN",t_ExtractAll[[#This Row],[PlantAmountAccepted]]*$BD$4,t_ExtractAll[[#This Row],[PlantAmountAccepted]])))</f>
        <v>23.936435999999997</v>
      </c>
      <c r="AX708" s="20">
        <f>IF(t_ExtractAll[[#This Row],[IMD_Currency]]="GBP",t_ExtractAll[[#This Row],[Amount Accepted (ABII)]]*$BD$2,IF(t_ExtractAll[[#This Row],[IMD_Currency]]="USD",t_ExtractAll[[#This Row],[Amount Accepted (ABII)]]*$BD$3,t_ExtractAll[[#This Row],[Amount Accepted (ABII)]]))</f>
        <v>37.19</v>
      </c>
      <c r="AY708" s="20">
        <f>IF((t_ExtractAll[[#This Row],[Amount Accepted ABII '[EUR']]]-t_ExtractAll[[#This Row],[Amount Accepted Plant '[EUR']]])&lt;0,0,t_ExtractAll[[#This Row],[Amount Accepted ABII '[EUR']]]-t_ExtractAll[[#This Row],[Amount Accepted Plant '[EUR']]])</f>
        <v>13.253564000000001</v>
      </c>
      <c r="AZ7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09" spans="1:52" ht="14.25" hidden="1" customHeight="1" x14ac:dyDescent="0.25">
      <c r="A709" t="s">
        <v>3762</v>
      </c>
      <c r="B709" s="16">
        <v>42586</v>
      </c>
      <c r="C709" s="16">
        <v>42692</v>
      </c>
      <c r="D709" s="16">
        <v>42698</v>
      </c>
      <c r="E709">
        <v>2016683</v>
      </c>
      <c r="F709" t="s">
        <v>64</v>
      </c>
      <c r="G709" t="s">
        <v>3763</v>
      </c>
      <c r="H709" t="s">
        <v>287</v>
      </c>
      <c r="I709" t="s">
        <v>3764</v>
      </c>
      <c r="J709" t="s">
        <v>118</v>
      </c>
      <c r="K709" t="s">
        <v>69</v>
      </c>
      <c r="L709" t="s">
        <v>70</v>
      </c>
      <c r="N709" t="s">
        <v>71</v>
      </c>
      <c r="O709" t="s">
        <v>361</v>
      </c>
      <c r="P709" t="s">
        <v>3765</v>
      </c>
      <c r="Q709">
        <v>8550629</v>
      </c>
      <c r="R709">
        <v>1</v>
      </c>
      <c r="U709" t="s">
        <v>369</v>
      </c>
      <c r="V709" t="s">
        <v>145</v>
      </c>
      <c r="W709" t="s">
        <v>3766</v>
      </c>
      <c r="Y709" t="s">
        <v>447</v>
      </c>
      <c r="Z709">
        <v>101.60639999999999</v>
      </c>
      <c r="AB709" t="s">
        <v>79</v>
      </c>
      <c r="AC709" t="s">
        <v>80</v>
      </c>
      <c r="AD709" t="s">
        <v>3767</v>
      </c>
      <c r="AE709" s="3"/>
      <c r="AF709" s="3"/>
      <c r="AG709">
        <v>1795.43</v>
      </c>
      <c r="AH709" t="s">
        <v>100</v>
      </c>
      <c r="AI709" s="18">
        <v>0</v>
      </c>
      <c r="AJ709">
        <v>1795.43</v>
      </c>
      <c r="AK709">
        <v>1795.43</v>
      </c>
      <c r="AL709">
        <v>1795.43</v>
      </c>
      <c r="AM709" s="19" t="s">
        <v>82</v>
      </c>
      <c r="AN709">
        <v>0</v>
      </c>
      <c r="AO709">
        <v>0</v>
      </c>
      <c r="AP709">
        <v>0</v>
      </c>
      <c r="AQ709">
        <v>0</v>
      </c>
      <c r="AR709" s="19" t="s">
        <v>82</v>
      </c>
      <c r="AS709">
        <v>1608.66</v>
      </c>
      <c r="AT709" s="20">
        <f>IF(t_ExtractAll[[#This Row],[Currency]]="GBP",t_ExtractAll[[#This Row],[Claimed Amount]]*$BD$2,IF(t_ExtractAll[[#This Row],[Currency]]="USD",t_ExtractAll[[#This Row],[Claimed Amount]]*$BD$3,IF(t_ExtractAll[[#This Row],[Currency]]="MXN",t_ExtractAll[[#This Row],[Claimed Amount]]*$BD$4,t_ExtractAll[[#This Row],[Claimed Amount]])))</f>
        <v>1642.6389070000002</v>
      </c>
      <c r="AU709" s="20">
        <f>IF(t_ExtractAll[[#This Row],[Currency2]]="GBP",t_ExtractAll[[#This Row],[Accruals Plant]]*$BD$2,IF(t_ExtractAll[[#This Row],[Currency2]]="USD",t_ExtractAll[[#This Row],[Accruals Plant]]*$BD$3,IF(t_ExtractAll[[#This Row],[Currency2]]="MXN",t_ExtractAll[[#This Row],[Accruals Plant]]*$BD$4,t_ExtractAll[[#This Row],[Accruals Plant]])))</f>
        <v>0</v>
      </c>
      <c r="AV709" s="20">
        <f>IF(t_ExtractAll[[#This Row],[IMD_Currency]]="GBP",t_ExtractAll[[#This Row],[Accruals ABII]]*$BD$2,IF(t_ExtractAll[[#This Row],[IMD_Currency]]="USD",t_ExtractAll[[#This Row],[Accruals ABII]]*$BD$3,t_ExtractAll[[#This Row],[Accruals ABII]]))</f>
        <v>1795.43</v>
      </c>
      <c r="AW7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09" s="20">
        <f>IF(t_ExtractAll[[#This Row],[IMD_Currency]]="GBP",t_ExtractAll[[#This Row],[Amount Accepted (ABII)]]*$BD$2,IF(t_ExtractAll[[#This Row],[IMD_Currency]]="USD",t_ExtractAll[[#This Row],[Amount Accepted (ABII)]]*$BD$3,t_ExtractAll[[#This Row],[Amount Accepted (ABII)]]))</f>
        <v>1795.43</v>
      </c>
      <c r="AY709" s="20">
        <f>IF((t_ExtractAll[[#This Row],[Amount Accepted ABII '[EUR']]]-t_ExtractAll[[#This Row],[Amount Accepted Plant '[EUR']]])&lt;0,0,t_ExtractAll[[#This Row],[Amount Accepted ABII '[EUR']]]-t_ExtractAll[[#This Row],[Amount Accepted Plant '[EUR']]])</f>
        <v>1795.43</v>
      </c>
      <c r="AZ7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10" spans="1:52" ht="14.25" hidden="1" customHeight="1" x14ac:dyDescent="0.25">
      <c r="A710" t="s">
        <v>3768</v>
      </c>
      <c r="B710" s="16">
        <v>42590</v>
      </c>
      <c r="C710" s="16">
        <v>42660</v>
      </c>
      <c r="D710" s="16">
        <v>42662</v>
      </c>
      <c r="E710">
        <v>2016673</v>
      </c>
      <c r="F710" t="s">
        <v>64</v>
      </c>
      <c r="G710" t="s">
        <v>329</v>
      </c>
      <c r="H710" t="s">
        <v>273</v>
      </c>
      <c r="I710" t="s">
        <v>330</v>
      </c>
      <c r="J710" t="s">
        <v>118</v>
      </c>
      <c r="K710" t="s">
        <v>69</v>
      </c>
      <c r="L710" t="s">
        <v>609</v>
      </c>
      <c r="N710" t="s">
        <v>90</v>
      </c>
      <c r="O710" t="s">
        <v>121</v>
      </c>
      <c r="P710" s="3" t="s">
        <v>3769</v>
      </c>
      <c r="Q710">
        <v>8556009</v>
      </c>
      <c r="R710" t="s">
        <v>3770</v>
      </c>
      <c r="S710">
        <v>80426449</v>
      </c>
      <c r="T710" t="s">
        <v>3771</v>
      </c>
      <c r="U710" t="s">
        <v>333</v>
      </c>
      <c r="V710" t="s">
        <v>145</v>
      </c>
      <c r="W710">
        <v>6192</v>
      </c>
      <c r="X710" t="s">
        <v>3772</v>
      </c>
      <c r="Y710" t="s">
        <v>678</v>
      </c>
      <c r="Z710">
        <v>3.8616000000000001</v>
      </c>
      <c r="AB710" t="s">
        <v>79</v>
      </c>
      <c r="AC710" t="s">
        <v>127</v>
      </c>
      <c r="AD710" t="s">
        <v>3773</v>
      </c>
      <c r="AE710" s="3"/>
      <c r="AF710" s="3"/>
      <c r="AG710">
        <v>1014.02</v>
      </c>
      <c r="AH710" t="s">
        <v>82</v>
      </c>
      <c r="AI710" s="18">
        <v>443.04</v>
      </c>
      <c r="AJ710">
        <v>570.98</v>
      </c>
      <c r="AK710">
        <v>1014.02</v>
      </c>
      <c r="AL710">
        <v>1014.02</v>
      </c>
      <c r="AM710" s="19" t="s">
        <v>82</v>
      </c>
      <c r="AN710">
        <v>305.27999999999997</v>
      </c>
      <c r="AO710">
        <v>570.98</v>
      </c>
      <c r="AP710">
        <v>876.26</v>
      </c>
      <c r="AQ710">
        <v>876.26</v>
      </c>
      <c r="AR710" s="19" t="s">
        <v>82</v>
      </c>
      <c r="AS710">
        <v>0</v>
      </c>
      <c r="AT710" s="20">
        <f>IF(t_ExtractAll[[#This Row],[Currency]]="GBP",t_ExtractAll[[#This Row],[Claimed Amount]]*$BD$2,IF(t_ExtractAll[[#This Row],[Currency]]="USD",t_ExtractAll[[#This Row],[Claimed Amount]]*$BD$3,IF(t_ExtractAll[[#This Row],[Currency]]="MXN",t_ExtractAll[[#This Row],[Claimed Amount]]*$BD$4,t_ExtractAll[[#This Row],[Claimed Amount]])))</f>
        <v>1014.02</v>
      </c>
      <c r="AU710" s="20">
        <f>IF(t_ExtractAll[[#This Row],[Currency2]]="GBP",t_ExtractAll[[#This Row],[Accruals Plant]]*$BD$2,IF(t_ExtractAll[[#This Row],[Currency2]]="USD",t_ExtractAll[[#This Row],[Accruals Plant]]*$BD$3,IF(t_ExtractAll[[#This Row],[Currency2]]="MXN",t_ExtractAll[[#This Row],[Accruals Plant]]*$BD$4,t_ExtractAll[[#This Row],[Accruals Plant]])))</f>
        <v>876.26</v>
      </c>
      <c r="AV710" s="20">
        <f>IF(t_ExtractAll[[#This Row],[IMD_Currency]]="GBP",t_ExtractAll[[#This Row],[Accruals ABII]]*$BD$2,IF(t_ExtractAll[[#This Row],[IMD_Currency]]="USD",t_ExtractAll[[#This Row],[Accruals ABII]]*$BD$3,t_ExtractAll[[#This Row],[Accruals ABII]]))</f>
        <v>1014.02</v>
      </c>
      <c r="AW710" s="20">
        <f>IF(t_ExtractAll[[#This Row],[Currency2]]="GBP",t_ExtractAll[[#This Row],[PlantAmountAccepted]]*$BD$2,IF(t_ExtractAll[[#This Row],[Currency2]]="USD",t_ExtractAll[[#This Row],[PlantAmountAccepted]]*$BD$3,IF(t_ExtractAll[[#This Row],[Currency2]]="MXN",t_ExtractAll[[#This Row],[PlantAmountAccepted]]*$BD$4,t_ExtractAll[[#This Row],[PlantAmountAccepted]])))</f>
        <v>876.26</v>
      </c>
      <c r="AX710" s="20">
        <f>IF(t_ExtractAll[[#This Row],[IMD_Currency]]="GBP",t_ExtractAll[[#This Row],[Amount Accepted (ABII)]]*$BD$2,IF(t_ExtractAll[[#This Row],[IMD_Currency]]="USD",t_ExtractAll[[#This Row],[Amount Accepted (ABII)]]*$BD$3,t_ExtractAll[[#This Row],[Amount Accepted (ABII)]]))</f>
        <v>1014.02</v>
      </c>
      <c r="AY710" s="20">
        <f>IF((t_ExtractAll[[#This Row],[Amount Accepted ABII '[EUR']]]-t_ExtractAll[[#This Row],[Amount Accepted Plant '[EUR']]])&lt;0,0,t_ExtractAll[[#This Row],[Amount Accepted ABII '[EUR']]]-t_ExtractAll[[#This Row],[Amount Accepted Plant '[EUR']]])</f>
        <v>137.76</v>
      </c>
      <c r="AZ7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11" spans="1:52" ht="14.25" hidden="1" customHeight="1" x14ac:dyDescent="0.25">
      <c r="A711" t="s">
        <v>3774</v>
      </c>
      <c r="B711" s="16">
        <v>42590</v>
      </c>
      <c r="C711" s="16">
        <v>42689</v>
      </c>
      <c r="D711" s="16">
        <v>42696</v>
      </c>
      <c r="E711">
        <v>2016687</v>
      </c>
      <c r="F711" t="s">
        <v>64</v>
      </c>
      <c r="G711" t="s">
        <v>1236</v>
      </c>
      <c r="H711" t="s">
        <v>287</v>
      </c>
      <c r="I711" t="s">
        <v>452</v>
      </c>
      <c r="J711" t="s">
        <v>68</v>
      </c>
      <c r="K711" t="s">
        <v>69</v>
      </c>
      <c r="L711" t="s">
        <v>130</v>
      </c>
      <c r="N711" t="s">
        <v>90</v>
      </c>
      <c r="O711" t="s">
        <v>91</v>
      </c>
      <c r="P711" t="s">
        <v>1238</v>
      </c>
      <c r="Q711">
        <v>8802991</v>
      </c>
      <c r="R711" t="s">
        <v>3775</v>
      </c>
      <c r="S711">
        <v>80428236</v>
      </c>
      <c r="T711" t="s">
        <v>3776</v>
      </c>
      <c r="U711" t="s">
        <v>75</v>
      </c>
      <c r="V711" t="s">
        <v>76</v>
      </c>
      <c r="W711">
        <v>55288</v>
      </c>
      <c r="X711" t="s">
        <v>3777</v>
      </c>
      <c r="Y711" t="s">
        <v>3778</v>
      </c>
      <c r="Z711">
        <v>7.8384</v>
      </c>
      <c r="AB711" t="s">
        <v>97</v>
      </c>
      <c r="AC711" t="s">
        <v>98</v>
      </c>
      <c r="AE711" s="3"/>
      <c r="AF711" s="3"/>
      <c r="AG711">
        <v>754.4</v>
      </c>
      <c r="AH711" t="s">
        <v>100</v>
      </c>
      <c r="AI711" s="18">
        <v>0</v>
      </c>
      <c r="AJ711">
        <v>0</v>
      </c>
      <c r="AK711">
        <v>0</v>
      </c>
      <c r="AL711">
        <v>0</v>
      </c>
      <c r="AM711" s="19" t="s">
        <v>82</v>
      </c>
      <c r="AN711">
        <v>754.4</v>
      </c>
      <c r="AO711">
        <v>0</v>
      </c>
      <c r="AP711">
        <v>754.4</v>
      </c>
      <c r="AQ711">
        <v>754.4</v>
      </c>
      <c r="AR711" s="19" t="s">
        <v>100</v>
      </c>
      <c r="AS711">
        <v>0</v>
      </c>
      <c r="AT711" s="20">
        <f>IF(t_ExtractAll[[#This Row],[Currency]]="GBP",t_ExtractAll[[#This Row],[Claimed Amount]]*$BD$2,IF(t_ExtractAll[[#This Row],[Currency]]="USD",t_ExtractAll[[#This Row],[Claimed Amount]]*$BD$3,IF(t_ExtractAll[[#This Row],[Currency]]="MXN",t_ExtractAll[[#This Row],[Claimed Amount]]*$BD$4,t_ExtractAll[[#This Row],[Claimed Amount]])))</f>
        <v>690.20056</v>
      </c>
      <c r="AU711" s="20">
        <f>IF(t_ExtractAll[[#This Row],[Currency2]]="GBP",t_ExtractAll[[#This Row],[Accruals Plant]]*$BD$2,IF(t_ExtractAll[[#This Row],[Currency2]]="USD",t_ExtractAll[[#This Row],[Accruals Plant]]*$BD$3,IF(t_ExtractAll[[#This Row],[Currency2]]="MXN",t_ExtractAll[[#This Row],[Accruals Plant]]*$BD$4,t_ExtractAll[[#This Row],[Accruals Plant]])))</f>
        <v>690.20056</v>
      </c>
      <c r="AV711" s="20">
        <f>IF(t_ExtractAll[[#This Row],[IMD_Currency]]="GBP",t_ExtractAll[[#This Row],[Accruals ABII]]*$BD$2,IF(t_ExtractAll[[#This Row],[IMD_Currency]]="USD",t_ExtractAll[[#This Row],[Accruals ABII]]*$BD$3,t_ExtractAll[[#This Row],[Accruals ABII]]))</f>
        <v>0</v>
      </c>
      <c r="AW711" s="20">
        <f>IF(t_ExtractAll[[#This Row],[Currency2]]="GBP",t_ExtractAll[[#This Row],[PlantAmountAccepted]]*$BD$2,IF(t_ExtractAll[[#This Row],[Currency2]]="USD",t_ExtractAll[[#This Row],[PlantAmountAccepted]]*$BD$3,IF(t_ExtractAll[[#This Row],[Currency2]]="MXN",t_ExtractAll[[#This Row],[PlantAmountAccepted]]*$BD$4,t_ExtractAll[[#This Row],[PlantAmountAccepted]])))</f>
        <v>690.20056</v>
      </c>
      <c r="AX711" s="20">
        <f>IF(t_ExtractAll[[#This Row],[IMD_Currency]]="GBP",t_ExtractAll[[#This Row],[Amount Accepted (ABII)]]*$BD$2,IF(t_ExtractAll[[#This Row],[IMD_Currency]]="USD",t_ExtractAll[[#This Row],[Amount Accepted (ABII)]]*$BD$3,t_ExtractAll[[#This Row],[Amount Accepted (ABII)]]))</f>
        <v>0</v>
      </c>
      <c r="AY711" s="20">
        <f>IF((t_ExtractAll[[#This Row],[Amount Accepted ABII '[EUR']]]-t_ExtractAll[[#This Row],[Amount Accepted Plant '[EUR']]])&lt;0,0,t_ExtractAll[[#This Row],[Amount Accepted ABII '[EUR']]]-t_ExtractAll[[#This Row],[Amount Accepted Plant '[EUR']]])</f>
        <v>0</v>
      </c>
      <c r="AZ7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12" spans="1:52" ht="14.25" hidden="1" customHeight="1" x14ac:dyDescent="0.25">
      <c r="A712" t="s">
        <v>3779</v>
      </c>
      <c r="B712" s="16">
        <v>42590</v>
      </c>
      <c r="C712" s="16">
        <v>42591</v>
      </c>
      <c r="D712" s="16">
        <v>42591</v>
      </c>
      <c r="E712">
        <v>2016688</v>
      </c>
      <c r="F712" t="s">
        <v>64</v>
      </c>
      <c r="G712" t="s">
        <v>1312</v>
      </c>
      <c r="H712" t="s">
        <v>306</v>
      </c>
      <c r="I712" t="s">
        <v>109</v>
      </c>
      <c r="J712" t="s">
        <v>118</v>
      </c>
      <c r="K712" t="s">
        <v>88</v>
      </c>
      <c r="L712" t="s">
        <v>130</v>
      </c>
      <c r="N712" t="s">
        <v>90</v>
      </c>
      <c r="O712" t="s">
        <v>121</v>
      </c>
      <c r="Q712">
        <v>8797773</v>
      </c>
      <c r="R712" t="s">
        <v>3780</v>
      </c>
      <c r="S712">
        <v>80429429</v>
      </c>
      <c r="T712" t="s">
        <v>3781</v>
      </c>
      <c r="U712" t="s">
        <v>75</v>
      </c>
      <c r="V712" t="s">
        <v>76</v>
      </c>
      <c r="W712">
        <v>52538</v>
      </c>
      <c r="X712" t="s">
        <v>3782</v>
      </c>
      <c r="Y712" t="s">
        <v>412</v>
      </c>
      <c r="Z712">
        <v>0.1704</v>
      </c>
      <c r="AB712" t="s">
        <v>79</v>
      </c>
      <c r="AC712" t="s">
        <v>127</v>
      </c>
      <c r="AD712" t="s">
        <v>3783</v>
      </c>
      <c r="AE712" s="3"/>
      <c r="AF712" s="3"/>
      <c r="AG712">
        <v>21.66</v>
      </c>
      <c r="AH712" t="s">
        <v>82</v>
      </c>
      <c r="AI712" s="18">
        <v>0</v>
      </c>
      <c r="AJ712">
        <v>0</v>
      </c>
      <c r="AK712">
        <v>0</v>
      </c>
      <c r="AM712" s="19" t="s">
        <v>82</v>
      </c>
      <c r="AN712">
        <v>19.8</v>
      </c>
      <c r="AO712">
        <v>0</v>
      </c>
      <c r="AP712">
        <v>19.8</v>
      </c>
      <c r="AR712" s="19" t="s">
        <v>82</v>
      </c>
      <c r="AS712">
        <v>21.66</v>
      </c>
      <c r="AT712" s="20">
        <f>IF(t_ExtractAll[[#This Row],[Currency]]="GBP",t_ExtractAll[[#This Row],[Claimed Amount]]*$BD$2,IF(t_ExtractAll[[#This Row],[Currency]]="USD",t_ExtractAll[[#This Row],[Claimed Amount]]*$BD$3,IF(t_ExtractAll[[#This Row],[Currency]]="MXN",t_ExtractAll[[#This Row],[Claimed Amount]]*$BD$4,t_ExtractAll[[#This Row],[Claimed Amount]])))</f>
        <v>21.66</v>
      </c>
      <c r="AU712" s="20">
        <f>IF(t_ExtractAll[[#This Row],[Currency2]]="GBP",t_ExtractAll[[#This Row],[Accruals Plant]]*$BD$2,IF(t_ExtractAll[[#This Row],[Currency2]]="USD",t_ExtractAll[[#This Row],[Accruals Plant]]*$BD$3,IF(t_ExtractAll[[#This Row],[Currency2]]="MXN",t_ExtractAll[[#This Row],[Accruals Plant]]*$BD$4,t_ExtractAll[[#This Row],[Accruals Plant]])))</f>
        <v>19.8</v>
      </c>
      <c r="AV712" s="20">
        <f>IF(t_ExtractAll[[#This Row],[IMD_Currency]]="GBP",t_ExtractAll[[#This Row],[Accruals ABII]]*$BD$2,IF(t_ExtractAll[[#This Row],[IMD_Currency]]="USD",t_ExtractAll[[#This Row],[Accruals ABII]]*$BD$3,t_ExtractAll[[#This Row],[Accruals ABII]]))</f>
        <v>0</v>
      </c>
      <c r="AW7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2" s="20">
        <f>IF(t_ExtractAll[[#This Row],[IMD_Currency]]="GBP",t_ExtractAll[[#This Row],[Amount Accepted (ABII)]]*$BD$2,IF(t_ExtractAll[[#This Row],[IMD_Currency]]="USD",t_ExtractAll[[#This Row],[Amount Accepted (ABII)]]*$BD$3,t_ExtractAll[[#This Row],[Amount Accepted (ABII)]]))</f>
        <v>0</v>
      </c>
      <c r="AY712" s="20">
        <f>IF((t_ExtractAll[[#This Row],[Amount Accepted ABII '[EUR']]]-t_ExtractAll[[#This Row],[Amount Accepted Plant '[EUR']]])&lt;0,0,t_ExtractAll[[#This Row],[Amount Accepted ABII '[EUR']]]-t_ExtractAll[[#This Row],[Amount Accepted Plant '[EUR']]])</f>
        <v>0</v>
      </c>
      <c r="AZ7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3" spans="1:52" ht="14.25" hidden="1" customHeight="1" x14ac:dyDescent="0.25">
      <c r="A713" t="s">
        <v>2619</v>
      </c>
      <c r="B713" s="16">
        <v>42495</v>
      </c>
      <c r="C713" s="16">
        <v>42605</v>
      </c>
      <c r="D713" s="16">
        <v>42605</v>
      </c>
      <c r="E713">
        <v>2016418</v>
      </c>
      <c r="F713" t="s">
        <v>64</v>
      </c>
      <c r="G713" t="s">
        <v>2620</v>
      </c>
      <c r="H713" t="s">
        <v>86</v>
      </c>
      <c r="I713" t="s">
        <v>258</v>
      </c>
      <c r="J713" t="s">
        <v>68</v>
      </c>
      <c r="K713" t="s">
        <v>88</v>
      </c>
      <c r="L713" t="s">
        <v>119</v>
      </c>
      <c r="N713" t="s">
        <v>90</v>
      </c>
      <c r="O713" t="s">
        <v>121</v>
      </c>
      <c r="P713" s="3" t="s">
        <v>2622</v>
      </c>
      <c r="Q713" t="s">
        <v>2623</v>
      </c>
      <c r="R713" s="3" t="s">
        <v>2624</v>
      </c>
      <c r="S713" t="s">
        <v>2625</v>
      </c>
      <c r="U713" t="s">
        <v>2441</v>
      </c>
      <c r="V713" t="s">
        <v>117</v>
      </c>
      <c r="W713">
        <v>52926</v>
      </c>
      <c r="X713" t="s">
        <v>2627</v>
      </c>
      <c r="Y713">
        <v>189</v>
      </c>
      <c r="Z713">
        <v>13.419</v>
      </c>
      <c r="AB713" t="s">
        <v>79</v>
      </c>
      <c r="AC713" t="s">
        <v>127</v>
      </c>
      <c r="AE713" s="3"/>
      <c r="AF713" s="3"/>
      <c r="AG713">
        <v>10</v>
      </c>
      <c r="AH713" t="s">
        <v>100</v>
      </c>
      <c r="AI713" s="18">
        <v>0</v>
      </c>
      <c r="AJ713">
        <v>0</v>
      </c>
      <c r="AK713">
        <v>0</v>
      </c>
      <c r="AM713" s="19" t="s">
        <v>82</v>
      </c>
      <c r="AN713">
        <v>1890</v>
      </c>
      <c r="AO713">
        <v>0</v>
      </c>
      <c r="AP713">
        <v>1890</v>
      </c>
      <c r="AR713" s="19" t="s">
        <v>100</v>
      </c>
      <c r="AS713">
        <v>0</v>
      </c>
      <c r="AT713" s="20">
        <f>IF(t_ExtractAll[[#This Row],[Currency]]="GBP",t_ExtractAll[[#This Row],[Claimed Amount]]*$BD$2,IF(t_ExtractAll[[#This Row],[Currency]]="USD",t_ExtractAll[[#This Row],[Claimed Amount]]*$BD$3,IF(t_ExtractAll[[#This Row],[Currency]]="MXN",t_ExtractAll[[#This Row],[Claimed Amount]]*$BD$4,t_ExtractAll[[#This Row],[Claimed Amount]])))</f>
        <v>9.1490000000000009</v>
      </c>
      <c r="AU713" s="20">
        <f>IF(t_ExtractAll[[#This Row],[Currency2]]="GBP",t_ExtractAll[[#This Row],[Accruals Plant]]*$BD$2,IF(t_ExtractAll[[#This Row],[Currency2]]="USD",t_ExtractAll[[#This Row],[Accruals Plant]]*$BD$3,IF(t_ExtractAll[[#This Row],[Currency2]]="MXN",t_ExtractAll[[#This Row],[Accruals Plant]]*$BD$4,t_ExtractAll[[#This Row],[Accruals Plant]])))</f>
        <v>1729.1610000000001</v>
      </c>
      <c r="AV713" s="20">
        <f>IF(t_ExtractAll[[#This Row],[IMD_Currency]]="GBP",t_ExtractAll[[#This Row],[Accruals ABII]]*$BD$2,IF(t_ExtractAll[[#This Row],[IMD_Currency]]="USD",t_ExtractAll[[#This Row],[Accruals ABII]]*$BD$3,t_ExtractAll[[#This Row],[Accruals ABII]]))</f>
        <v>0</v>
      </c>
      <c r="AW7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3" s="20">
        <f>IF(t_ExtractAll[[#This Row],[IMD_Currency]]="GBP",t_ExtractAll[[#This Row],[Amount Accepted (ABII)]]*$BD$2,IF(t_ExtractAll[[#This Row],[IMD_Currency]]="USD",t_ExtractAll[[#This Row],[Amount Accepted (ABII)]]*$BD$3,t_ExtractAll[[#This Row],[Amount Accepted (ABII)]]))</f>
        <v>0</v>
      </c>
      <c r="AY713" s="20">
        <f>IF((t_ExtractAll[[#This Row],[Amount Accepted ABII '[EUR']]]-t_ExtractAll[[#This Row],[Amount Accepted Plant '[EUR']]])&lt;0,0,t_ExtractAll[[#This Row],[Amount Accepted ABII '[EUR']]]-t_ExtractAll[[#This Row],[Amount Accepted Plant '[EUR']]])</f>
        <v>0</v>
      </c>
      <c r="AZ7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4" spans="1:52" ht="14.25" hidden="1" customHeight="1" x14ac:dyDescent="0.25">
      <c r="A714" t="s">
        <v>2619</v>
      </c>
      <c r="B714" s="16">
        <v>42495</v>
      </c>
      <c r="C714" s="16">
        <v>42605</v>
      </c>
      <c r="D714" s="16">
        <v>42605</v>
      </c>
      <c r="E714">
        <v>2016418</v>
      </c>
      <c r="F714" t="s">
        <v>64</v>
      </c>
      <c r="G714" t="s">
        <v>2620</v>
      </c>
      <c r="H714" t="s">
        <v>86</v>
      </c>
      <c r="I714" t="s">
        <v>258</v>
      </c>
      <c r="J714" t="s">
        <v>68</v>
      </c>
      <c r="K714" t="s">
        <v>88</v>
      </c>
      <c r="L714" t="s">
        <v>119</v>
      </c>
      <c r="N714" t="s">
        <v>90</v>
      </c>
      <c r="O714" t="s">
        <v>121</v>
      </c>
      <c r="P714" s="3" t="s">
        <v>2622</v>
      </c>
      <c r="Q714" t="s">
        <v>2623</v>
      </c>
      <c r="R714" s="3" t="s">
        <v>2624</v>
      </c>
      <c r="S714" t="s">
        <v>2625</v>
      </c>
      <c r="U714" t="s">
        <v>2441</v>
      </c>
      <c r="V714" t="s">
        <v>117</v>
      </c>
      <c r="W714">
        <v>52928</v>
      </c>
      <c r="X714" t="s">
        <v>3784</v>
      </c>
      <c r="Y714">
        <v>116</v>
      </c>
      <c r="Z714">
        <v>9.8832000000000004</v>
      </c>
      <c r="AB714" t="s">
        <v>79</v>
      </c>
      <c r="AC714" t="s">
        <v>127</v>
      </c>
      <c r="AE714" s="3"/>
      <c r="AF714" s="3"/>
      <c r="AG714">
        <v>10</v>
      </c>
      <c r="AH714" t="s">
        <v>100</v>
      </c>
      <c r="AI714" s="18">
        <v>0</v>
      </c>
      <c r="AJ714">
        <v>0</v>
      </c>
      <c r="AK714">
        <v>0</v>
      </c>
      <c r="AM714" s="19" t="s">
        <v>82</v>
      </c>
      <c r="AO714">
        <v>0</v>
      </c>
      <c r="AR714" s="19" t="s">
        <v>82</v>
      </c>
      <c r="AS714">
        <v>0</v>
      </c>
      <c r="AT714" s="20">
        <f>IF(t_ExtractAll[[#This Row],[Currency]]="GBP",t_ExtractAll[[#This Row],[Claimed Amount]]*$BD$2,IF(t_ExtractAll[[#This Row],[Currency]]="USD",t_ExtractAll[[#This Row],[Claimed Amount]]*$BD$3,IF(t_ExtractAll[[#This Row],[Currency]]="MXN",t_ExtractAll[[#This Row],[Claimed Amount]]*$BD$4,t_ExtractAll[[#This Row],[Claimed Amount]])))</f>
        <v>9.1490000000000009</v>
      </c>
      <c r="AU714" s="20">
        <f>IF(t_ExtractAll[[#This Row],[Currency2]]="GBP",t_ExtractAll[[#This Row],[Accruals Plant]]*$BD$2,IF(t_ExtractAll[[#This Row],[Currency2]]="USD",t_ExtractAll[[#This Row],[Accruals Plant]]*$BD$3,IF(t_ExtractAll[[#This Row],[Currency2]]="MXN",t_ExtractAll[[#This Row],[Accruals Plant]]*$BD$4,t_ExtractAll[[#This Row],[Accruals Plant]])))</f>
        <v>0</v>
      </c>
      <c r="AV714" s="20">
        <f>IF(t_ExtractAll[[#This Row],[IMD_Currency]]="GBP",t_ExtractAll[[#This Row],[Accruals ABII]]*$BD$2,IF(t_ExtractAll[[#This Row],[IMD_Currency]]="USD",t_ExtractAll[[#This Row],[Accruals ABII]]*$BD$3,t_ExtractAll[[#This Row],[Accruals ABII]]))</f>
        <v>0</v>
      </c>
      <c r="AW7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4" s="20">
        <f>IF(t_ExtractAll[[#This Row],[IMD_Currency]]="GBP",t_ExtractAll[[#This Row],[Amount Accepted (ABII)]]*$BD$2,IF(t_ExtractAll[[#This Row],[IMD_Currency]]="USD",t_ExtractAll[[#This Row],[Amount Accepted (ABII)]]*$BD$3,t_ExtractAll[[#This Row],[Amount Accepted (ABII)]]))</f>
        <v>0</v>
      </c>
      <c r="AY714" s="20">
        <f>IF((t_ExtractAll[[#This Row],[Amount Accepted ABII '[EUR']]]-t_ExtractAll[[#This Row],[Amount Accepted Plant '[EUR']]])&lt;0,0,t_ExtractAll[[#This Row],[Amount Accepted ABII '[EUR']]]-t_ExtractAll[[#This Row],[Amount Accepted Plant '[EUR']]])</f>
        <v>0</v>
      </c>
      <c r="AZ7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5" spans="1:52" ht="14.25" hidden="1" customHeight="1" x14ac:dyDescent="0.25">
      <c r="A715" t="s">
        <v>3785</v>
      </c>
      <c r="B715" s="16">
        <v>42590</v>
      </c>
      <c r="C715" s="16">
        <v>42677</v>
      </c>
      <c r="D715" s="16">
        <v>42677</v>
      </c>
      <c r="E715">
        <v>2016689</v>
      </c>
      <c r="F715" t="s">
        <v>64</v>
      </c>
      <c r="G715" t="s">
        <v>3786</v>
      </c>
      <c r="H715" t="s">
        <v>306</v>
      </c>
      <c r="I715" t="s">
        <v>145</v>
      </c>
      <c r="J715" t="s">
        <v>118</v>
      </c>
      <c r="K715" t="s">
        <v>69</v>
      </c>
      <c r="L715" t="s">
        <v>139</v>
      </c>
      <c r="N715" t="s">
        <v>90</v>
      </c>
      <c r="O715" t="s">
        <v>121</v>
      </c>
      <c r="P715" s="3" t="s">
        <v>3787</v>
      </c>
      <c r="Q715">
        <v>8962458</v>
      </c>
      <c r="R715">
        <v>20161633</v>
      </c>
      <c r="U715" t="s">
        <v>144</v>
      </c>
      <c r="V715" t="s">
        <v>145</v>
      </c>
      <c r="W715">
        <v>53425</v>
      </c>
      <c r="X715" t="s">
        <v>3788</v>
      </c>
      <c r="Y715" t="s">
        <v>3789</v>
      </c>
      <c r="Z715">
        <v>30.412800000000001</v>
      </c>
      <c r="AB715" t="s">
        <v>79</v>
      </c>
      <c r="AC715" t="s">
        <v>127</v>
      </c>
      <c r="AE715" s="3"/>
      <c r="AF715" s="3"/>
      <c r="AG715">
        <v>0</v>
      </c>
      <c r="AH715" t="s">
        <v>82</v>
      </c>
      <c r="AI715" s="18">
        <v>0</v>
      </c>
      <c r="AJ715">
        <v>0</v>
      </c>
      <c r="AK715">
        <v>0</v>
      </c>
      <c r="AL715">
        <v>0</v>
      </c>
      <c r="AM715" s="19" t="s">
        <v>82</v>
      </c>
      <c r="AN715">
        <v>0</v>
      </c>
      <c r="AO715">
        <v>0</v>
      </c>
      <c r="AP715">
        <v>0</v>
      </c>
      <c r="AQ715">
        <v>0</v>
      </c>
      <c r="AR715" s="19" t="s">
        <v>82</v>
      </c>
      <c r="AS715">
        <v>0</v>
      </c>
      <c r="AT715" s="20">
        <f>IF(t_ExtractAll[[#This Row],[Currency]]="GBP",t_ExtractAll[[#This Row],[Claimed Amount]]*$BD$2,IF(t_ExtractAll[[#This Row],[Currency]]="USD",t_ExtractAll[[#This Row],[Claimed Amount]]*$BD$3,IF(t_ExtractAll[[#This Row],[Currency]]="MXN",t_ExtractAll[[#This Row],[Claimed Amount]]*$BD$4,t_ExtractAll[[#This Row],[Claimed Amount]])))</f>
        <v>0</v>
      </c>
      <c r="AU715" s="20">
        <f>IF(t_ExtractAll[[#This Row],[Currency2]]="GBP",t_ExtractAll[[#This Row],[Accruals Plant]]*$BD$2,IF(t_ExtractAll[[#This Row],[Currency2]]="USD",t_ExtractAll[[#This Row],[Accruals Plant]]*$BD$3,IF(t_ExtractAll[[#This Row],[Currency2]]="MXN",t_ExtractAll[[#This Row],[Accruals Plant]]*$BD$4,t_ExtractAll[[#This Row],[Accruals Plant]])))</f>
        <v>0</v>
      </c>
      <c r="AV715" s="20">
        <f>IF(t_ExtractAll[[#This Row],[IMD_Currency]]="GBP",t_ExtractAll[[#This Row],[Accruals ABII]]*$BD$2,IF(t_ExtractAll[[#This Row],[IMD_Currency]]="USD",t_ExtractAll[[#This Row],[Accruals ABII]]*$BD$3,t_ExtractAll[[#This Row],[Accruals ABII]]))</f>
        <v>0</v>
      </c>
      <c r="AW7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5" s="20">
        <f>IF(t_ExtractAll[[#This Row],[IMD_Currency]]="GBP",t_ExtractAll[[#This Row],[Amount Accepted (ABII)]]*$BD$2,IF(t_ExtractAll[[#This Row],[IMD_Currency]]="USD",t_ExtractAll[[#This Row],[Amount Accepted (ABII)]]*$BD$3,t_ExtractAll[[#This Row],[Amount Accepted (ABII)]]))</f>
        <v>0</v>
      </c>
      <c r="AY715" s="20">
        <f>IF((t_ExtractAll[[#This Row],[Amount Accepted ABII '[EUR']]]-t_ExtractAll[[#This Row],[Amount Accepted Plant '[EUR']]])&lt;0,0,t_ExtractAll[[#This Row],[Amount Accepted ABII '[EUR']]]-t_ExtractAll[[#This Row],[Amount Accepted Plant '[EUR']]])</f>
        <v>0</v>
      </c>
      <c r="AZ7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6" spans="1:52" ht="14.25" hidden="1" customHeight="1" x14ac:dyDescent="0.25">
      <c r="A716" t="s">
        <v>3790</v>
      </c>
      <c r="B716" s="16">
        <v>42591</v>
      </c>
      <c r="C716" s="16">
        <v>42664</v>
      </c>
      <c r="D716" s="16">
        <v>42664</v>
      </c>
      <c r="E716">
        <v>2016692</v>
      </c>
      <c r="F716" t="s">
        <v>64</v>
      </c>
      <c r="G716" t="s">
        <v>286</v>
      </c>
      <c r="H716" t="s">
        <v>287</v>
      </c>
      <c r="I716" t="s">
        <v>288</v>
      </c>
      <c r="J716" t="s">
        <v>118</v>
      </c>
      <c r="K716" t="s">
        <v>69</v>
      </c>
      <c r="L716" t="s">
        <v>130</v>
      </c>
      <c r="N716" t="s">
        <v>90</v>
      </c>
      <c r="O716" t="s">
        <v>91</v>
      </c>
      <c r="P716" s="3" t="s">
        <v>3791</v>
      </c>
      <c r="Q716" t="s">
        <v>3792</v>
      </c>
      <c r="R716" t="s">
        <v>3793</v>
      </c>
      <c r="S716" t="s">
        <v>3794</v>
      </c>
      <c r="T716" t="s">
        <v>3795</v>
      </c>
      <c r="U716" t="s">
        <v>75</v>
      </c>
      <c r="V716" t="s">
        <v>76</v>
      </c>
      <c r="W716">
        <v>51137</v>
      </c>
      <c r="X716" t="s">
        <v>293</v>
      </c>
      <c r="Y716" t="s">
        <v>3796</v>
      </c>
      <c r="Z716">
        <v>2.13</v>
      </c>
      <c r="AB716" t="s">
        <v>97</v>
      </c>
      <c r="AC716" t="s">
        <v>98</v>
      </c>
      <c r="AD716" t="s">
        <v>3797</v>
      </c>
      <c r="AE716" s="3"/>
      <c r="AF716" s="3"/>
      <c r="AG716">
        <v>407.58</v>
      </c>
      <c r="AH716" t="s">
        <v>100</v>
      </c>
      <c r="AI716" s="18">
        <v>235</v>
      </c>
      <c r="AJ716">
        <v>172.58</v>
      </c>
      <c r="AK716">
        <v>407.58</v>
      </c>
      <c r="AL716">
        <v>407.58</v>
      </c>
      <c r="AM716" s="19" t="s">
        <v>82</v>
      </c>
      <c r="AN716">
        <v>207.75</v>
      </c>
      <c r="AO716">
        <v>172.58</v>
      </c>
      <c r="AP716">
        <v>380.33</v>
      </c>
      <c r="AQ716">
        <v>380.33</v>
      </c>
      <c r="AR716" s="19" t="s">
        <v>100</v>
      </c>
      <c r="AS716">
        <v>0</v>
      </c>
      <c r="AT716" s="20">
        <f>IF(t_ExtractAll[[#This Row],[Currency]]="GBP",t_ExtractAll[[#This Row],[Claimed Amount]]*$BD$2,IF(t_ExtractAll[[#This Row],[Currency]]="USD",t_ExtractAll[[#This Row],[Claimed Amount]]*$BD$3,IF(t_ExtractAll[[#This Row],[Currency]]="MXN",t_ExtractAll[[#This Row],[Claimed Amount]]*$BD$4,t_ExtractAll[[#This Row],[Claimed Amount]])))</f>
        <v>372.89494200000001</v>
      </c>
      <c r="AU716" s="20">
        <f>IF(t_ExtractAll[[#This Row],[Currency2]]="GBP",t_ExtractAll[[#This Row],[Accruals Plant]]*$BD$2,IF(t_ExtractAll[[#This Row],[Currency2]]="USD",t_ExtractAll[[#This Row],[Accruals Plant]]*$BD$3,IF(t_ExtractAll[[#This Row],[Currency2]]="MXN",t_ExtractAll[[#This Row],[Accruals Plant]]*$BD$4,t_ExtractAll[[#This Row],[Accruals Plant]])))</f>
        <v>347.96391699999998</v>
      </c>
      <c r="AV716" s="20">
        <f>IF(t_ExtractAll[[#This Row],[IMD_Currency]]="GBP",t_ExtractAll[[#This Row],[Accruals ABII]]*$BD$2,IF(t_ExtractAll[[#This Row],[IMD_Currency]]="USD",t_ExtractAll[[#This Row],[Accruals ABII]]*$BD$3,t_ExtractAll[[#This Row],[Accruals ABII]]))</f>
        <v>407.58</v>
      </c>
      <c r="AW716" s="20">
        <f>IF(t_ExtractAll[[#This Row],[Currency2]]="GBP",t_ExtractAll[[#This Row],[PlantAmountAccepted]]*$BD$2,IF(t_ExtractAll[[#This Row],[Currency2]]="USD",t_ExtractAll[[#This Row],[PlantAmountAccepted]]*$BD$3,IF(t_ExtractAll[[#This Row],[Currency2]]="MXN",t_ExtractAll[[#This Row],[PlantAmountAccepted]]*$BD$4,t_ExtractAll[[#This Row],[PlantAmountAccepted]])))</f>
        <v>347.96391699999998</v>
      </c>
      <c r="AX716" s="20">
        <f>IF(t_ExtractAll[[#This Row],[IMD_Currency]]="GBP",t_ExtractAll[[#This Row],[Amount Accepted (ABII)]]*$BD$2,IF(t_ExtractAll[[#This Row],[IMD_Currency]]="USD",t_ExtractAll[[#This Row],[Amount Accepted (ABII)]]*$BD$3,t_ExtractAll[[#This Row],[Amount Accepted (ABII)]]))</f>
        <v>407.58</v>
      </c>
      <c r="AY716" s="20">
        <f>IF((t_ExtractAll[[#This Row],[Amount Accepted ABII '[EUR']]]-t_ExtractAll[[#This Row],[Amount Accepted Plant '[EUR']]])&lt;0,0,t_ExtractAll[[#This Row],[Amount Accepted ABII '[EUR']]]-t_ExtractAll[[#This Row],[Amount Accepted Plant '[EUR']]])</f>
        <v>59.616083000000003</v>
      </c>
      <c r="AZ7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717" spans="1:52" ht="14.25" hidden="1" customHeight="1" x14ac:dyDescent="0.25">
      <c r="A717" t="s">
        <v>3798</v>
      </c>
      <c r="B717" s="16">
        <v>42576</v>
      </c>
      <c r="C717" s="16">
        <v>42608</v>
      </c>
      <c r="D717" s="16">
        <v>42608</v>
      </c>
      <c r="E717">
        <v>2016865</v>
      </c>
      <c r="F717" t="s">
        <v>64</v>
      </c>
      <c r="G717" t="s">
        <v>65</v>
      </c>
      <c r="H717" t="s">
        <v>86</v>
      </c>
      <c r="I717" t="s">
        <v>67</v>
      </c>
      <c r="J717" t="s">
        <v>68</v>
      </c>
      <c r="K717" t="s">
        <v>69</v>
      </c>
      <c r="L717" t="s">
        <v>139</v>
      </c>
      <c r="N717" t="s">
        <v>90</v>
      </c>
      <c r="O717" t="s">
        <v>91</v>
      </c>
      <c r="P717" s="3" t="s">
        <v>3799</v>
      </c>
      <c r="Q717">
        <v>8668923</v>
      </c>
      <c r="R717" t="s">
        <v>3699</v>
      </c>
      <c r="S717">
        <v>80405202</v>
      </c>
      <c r="U717" t="s">
        <v>278</v>
      </c>
      <c r="V717" t="s">
        <v>145</v>
      </c>
      <c r="W717">
        <v>6525</v>
      </c>
      <c r="X717" t="s">
        <v>279</v>
      </c>
      <c r="Y717" t="s">
        <v>1510</v>
      </c>
      <c r="Z717">
        <v>6.6</v>
      </c>
      <c r="AB717" t="s">
        <v>97</v>
      </c>
      <c r="AC717" t="s">
        <v>98</v>
      </c>
      <c r="AD717" t="s">
        <v>3800</v>
      </c>
      <c r="AE717" s="3"/>
      <c r="AF717" s="3"/>
      <c r="AG717">
        <v>39.409999999999997</v>
      </c>
      <c r="AH717" t="s">
        <v>82</v>
      </c>
      <c r="AI717" s="18">
        <v>0</v>
      </c>
      <c r="AJ717">
        <v>0</v>
      </c>
      <c r="AK717">
        <v>0</v>
      </c>
      <c r="AL717">
        <v>0</v>
      </c>
      <c r="AM717" s="19" t="s">
        <v>82</v>
      </c>
      <c r="AN717">
        <v>39.409999999999997</v>
      </c>
      <c r="AO717">
        <v>0</v>
      </c>
      <c r="AP717">
        <v>39.409999999999997</v>
      </c>
      <c r="AQ717">
        <v>39.409999999999997</v>
      </c>
      <c r="AR717" s="19" t="s">
        <v>82</v>
      </c>
      <c r="AS717">
        <v>0</v>
      </c>
      <c r="AT717" s="20">
        <f>IF(t_ExtractAll[[#This Row],[Currency]]="GBP",t_ExtractAll[[#This Row],[Claimed Amount]]*$BD$2,IF(t_ExtractAll[[#This Row],[Currency]]="USD",t_ExtractAll[[#This Row],[Claimed Amount]]*$BD$3,IF(t_ExtractAll[[#This Row],[Currency]]="MXN",t_ExtractAll[[#This Row],[Claimed Amount]]*$BD$4,t_ExtractAll[[#This Row],[Claimed Amount]])))</f>
        <v>39.409999999999997</v>
      </c>
      <c r="AU717" s="20">
        <f>IF(t_ExtractAll[[#This Row],[Currency2]]="GBP",t_ExtractAll[[#This Row],[Accruals Plant]]*$BD$2,IF(t_ExtractAll[[#This Row],[Currency2]]="USD",t_ExtractAll[[#This Row],[Accruals Plant]]*$BD$3,IF(t_ExtractAll[[#This Row],[Currency2]]="MXN",t_ExtractAll[[#This Row],[Accruals Plant]]*$BD$4,t_ExtractAll[[#This Row],[Accruals Plant]])))</f>
        <v>39.409999999999997</v>
      </c>
      <c r="AV717" s="20">
        <f>IF(t_ExtractAll[[#This Row],[IMD_Currency]]="GBP",t_ExtractAll[[#This Row],[Accruals ABII]]*$BD$2,IF(t_ExtractAll[[#This Row],[IMD_Currency]]="USD",t_ExtractAll[[#This Row],[Accruals ABII]]*$BD$3,t_ExtractAll[[#This Row],[Accruals ABII]]))</f>
        <v>0</v>
      </c>
      <c r="AW717" s="20">
        <f>IF(t_ExtractAll[[#This Row],[Currency2]]="GBP",t_ExtractAll[[#This Row],[PlantAmountAccepted]]*$BD$2,IF(t_ExtractAll[[#This Row],[Currency2]]="USD",t_ExtractAll[[#This Row],[PlantAmountAccepted]]*$BD$3,IF(t_ExtractAll[[#This Row],[Currency2]]="MXN",t_ExtractAll[[#This Row],[PlantAmountAccepted]]*$BD$4,t_ExtractAll[[#This Row],[PlantAmountAccepted]])))</f>
        <v>39.409999999999997</v>
      </c>
      <c r="AX717" s="20">
        <f>IF(t_ExtractAll[[#This Row],[IMD_Currency]]="GBP",t_ExtractAll[[#This Row],[Amount Accepted (ABII)]]*$BD$2,IF(t_ExtractAll[[#This Row],[IMD_Currency]]="USD",t_ExtractAll[[#This Row],[Amount Accepted (ABII)]]*$BD$3,t_ExtractAll[[#This Row],[Amount Accepted (ABII)]]))</f>
        <v>0</v>
      </c>
      <c r="AY717" s="20">
        <f>IF((t_ExtractAll[[#This Row],[Amount Accepted ABII '[EUR']]]-t_ExtractAll[[#This Row],[Amount Accepted Plant '[EUR']]])&lt;0,0,t_ExtractAll[[#This Row],[Amount Accepted ABII '[EUR']]]-t_ExtractAll[[#This Row],[Amount Accepted Plant '[EUR']]])</f>
        <v>0</v>
      </c>
      <c r="AZ7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8" spans="1:52" ht="14.25" hidden="1" customHeight="1" x14ac:dyDescent="0.25">
      <c r="A718" t="s">
        <v>3801</v>
      </c>
      <c r="B718" s="16">
        <v>42590</v>
      </c>
      <c r="C718" s="16">
        <v>42730</v>
      </c>
      <c r="D718" s="16">
        <v>42730</v>
      </c>
      <c r="E718">
        <v>2016690</v>
      </c>
      <c r="F718" t="s">
        <v>64</v>
      </c>
      <c r="G718" t="s">
        <v>1858</v>
      </c>
      <c r="H718" t="s">
        <v>86</v>
      </c>
      <c r="I718" t="s">
        <v>76</v>
      </c>
      <c r="J718" t="s">
        <v>68</v>
      </c>
      <c r="K718" t="s">
        <v>88</v>
      </c>
      <c r="L718" t="s">
        <v>3802</v>
      </c>
      <c r="N718" t="s">
        <v>90</v>
      </c>
      <c r="O718" t="s">
        <v>91</v>
      </c>
      <c r="P718" t="s">
        <v>3803</v>
      </c>
      <c r="Q718">
        <v>8810171</v>
      </c>
      <c r="R718" t="s">
        <v>3804</v>
      </c>
      <c r="S718">
        <v>80418499</v>
      </c>
      <c r="T718">
        <v>205</v>
      </c>
      <c r="U718" t="s">
        <v>124</v>
      </c>
      <c r="V718" t="s">
        <v>117</v>
      </c>
      <c r="W718">
        <v>55186</v>
      </c>
      <c r="X718" t="s">
        <v>3805</v>
      </c>
      <c r="Y718" t="s">
        <v>3806</v>
      </c>
      <c r="Z718">
        <v>9</v>
      </c>
      <c r="AB718" t="s">
        <v>97</v>
      </c>
      <c r="AC718" t="s">
        <v>98</v>
      </c>
      <c r="AD718" s="3" t="s">
        <v>3807</v>
      </c>
      <c r="AE718" s="3"/>
      <c r="AF718" s="3"/>
      <c r="AG718">
        <v>0</v>
      </c>
      <c r="AH718" t="s">
        <v>100</v>
      </c>
      <c r="AI718" s="18">
        <v>0</v>
      </c>
      <c r="AJ718">
        <v>0</v>
      </c>
      <c r="AK718">
        <v>0</v>
      </c>
      <c r="AM718" s="19" t="s">
        <v>82</v>
      </c>
      <c r="AN718">
        <v>0</v>
      </c>
      <c r="AO718">
        <v>0</v>
      </c>
      <c r="AP718">
        <v>0</v>
      </c>
      <c r="AR718" s="19" t="s">
        <v>100</v>
      </c>
      <c r="AS718">
        <v>0</v>
      </c>
      <c r="AT718" s="20">
        <f>IF(t_ExtractAll[[#This Row],[Currency]]="GBP",t_ExtractAll[[#This Row],[Claimed Amount]]*$BD$2,IF(t_ExtractAll[[#This Row],[Currency]]="USD",t_ExtractAll[[#This Row],[Claimed Amount]]*$BD$3,IF(t_ExtractAll[[#This Row],[Currency]]="MXN",t_ExtractAll[[#This Row],[Claimed Amount]]*$BD$4,t_ExtractAll[[#This Row],[Claimed Amount]])))</f>
        <v>0</v>
      </c>
      <c r="AU718" s="20">
        <f>IF(t_ExtractAll[[#This Row],[Currency2]]="GBP",t_ExtractAll[[#This Row],[Accruals Plant]]*$BD$2,IF(t_ExtractAll[[#This Row],[Currency2]]="USD",t_ExtractAll[[#This Row],[Accruals Plant]]*$BD$3,IF(t_ExtractAll[[#This Row],[Currency2]]="MXN",t_ExtractAll[[#This Row],[Accruals Plant]]*$BD$4,t_ExtractAll[[#This Row],[Accruals Plant]])))</f>
        <v>0</v>
      </c>
      <c r="AV718" s="20">
        <f>IF(t_ExtractAll[[#This Row],[IMD_Currency]]="GBP",t_ExtractAll[[#This Row],[Accruals ABII]]*$BD$2,IF(t_ExtractAll[[#This Row],[IMD_Currency]]="USD",t_ExtractAll[[#This Row],[Accruals ABII]]*$BD$3,t_ExtractAll[[#This Row],[Accruals ABII]]))</f>
        <v>0</v>
      </c>
      <c r="AW7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8" s="20">
        <f>IF(t_ExtractAll[[#This Row],[IMD_Currency]]="GBP",t_ExtractAll[[#This Row],[Amount Accepted (ABII)]]*$BD$2,IF(t_ExtractAll[[#This Row],[IMD_Currency]]="USD",t_ExtractAll[[#This Row],[Amount Accepted (ABII)]]*$BD$3,t_ExtractAll[[#This Row],[Amount Accepted (ABII)]]))</f>
        <v>0</v>
      </c>
      <c r="AY718" s="20">
        <f>IF((t_ExtractAll[[#This Row],[Amount Accepted ABII '[EUR']]]-t_ExtractAll[[#This Row],[Amount Accepted Plant '[EUR']]])&lt;0,0,t_ExtractAll[[#This Row],[Amount Accepted ABII '[EUR']]]-t_ExtractAll[[#This Row],[Amount Accepted Plant '[EUR']]])</f>
        <v>0</v>
      </c>
      <c r="AZ7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19" spans="1:52" ht="14.25" hidden="1" customHeight="1" x14ac:dyDescent="0.25">
      <c r="A719" t="s">
        <v>3801</v>
      </c>
      <c r="B719" s="16">
        <v>42590</v>
      </c>
      <c r="C719" s="16">
        <v>42730</v>
      </c>
      <c r="D719" s="16">
        <v>42730</v>
      </c>
      <c r="E719">
        <v>2016690</v>
      </c>
      <c r="F719" t="s">
        <v>64</v>
      </c>
      <c r="G719" t="s">
        <v>1858</v>
      </c>
      <c r="H719" t="s">
        <v>86</v>
      </c>
      <c r="I719" t="s">
        <v>76</v>
      </c>
      <c r="J719" t="s">
        <v>68</v>
      </c>
      <c r="K719" t="s">
        <v>88</v>
      </c>
      <c r="L719" t="s">
        <v>3802</v>
      </c>
      <c r="N719" t="s">
        <v>90</v>
      </c>
      <c r="O719" t="s">
        <v>91</v>
      </c>
      <c r="P719" t="s">
        <v>3803</v>
      </c>
      <c r="Q719">
        <v>8810171</v>
      </c>
      <c r="R719" t="s">
        <v>3804</v>
      </c>
      <c r="S719">
        <v>80418499</v>
      </c>
      <c r="U719" t="s">
        <v>124</v>
      </c>
      <c r="V719" t="s">
        <v>117</v>
      </c>
      <c r="W719">
        <v>53998</v>
      </c>
      <c r="X719" t="s">
        <v>1861</v>
      </c>
      <c r="Y719" t="s">
        <v>270</v>
      </c>
      <c r="Z719">
        <v>1.68</v>
      </c>
      <c r="AB719" t="s">
        <v>97</v>
      </c>
      <c r="AC719" t="s">
        <v>98</v>
      </c>
      <c r="AD719" s="3" t="s">
        <v>3808</v>
      </c>
      <c r="AE719" s="3"/>
      <c r="AF719" s="3"/>
      <c r="AG719">
        <v>0</v>
      </c>
      <c r="AH719" t="s">
        <v>100</v>
      </c>
      <c r="AI719" s="18">
        <v>0</v>
      </c>
      <c r="AJ719">
        <v>0</v>
      </c>
      <c r="AK719">
        <v>0</v>
      </c>
      <c r="AM719" s="19" t="s">
        <v>82</v>
      </c>
      <c r="AN719">
        <v>0</v>
      </c>
      <c r="AO719">
        <v>0</v>
      </c>
      <c r="AP719">
        <v>0</v>
      </c>
      <c r="AR719" s="19" t="s">
        <v>100</v>
      </c>
      <c r="AS719">
        <v>0</v>
      </c>
      <c r="AT719" s="20">
        <f>IF(t_ExtractAll[[#This Row],[Currency]]="GBP",t_ExtractAll[[#This Row],[Claimed Amount]]*$BD$2,IF(t_ExtractAll[[#This Row],[Currency]]="USD",t_ExtractAll[[#This Row],[Claimed Amount]]*$BD$3,IF(t_ExtractAll[[#This Row],[Currency]]="MXN",t_ExtractAll[[#This Row],[Claimed Amount]]*$BD$4,t_ExtractAll[[#This Row],[Claimed Amount]])))</f>
        <v>0</v>
      </c>
      <c r="AU719" s="20">
        <f>IF(t_ExtractAll[[#This Row],[Currency2]]="GBP",t_ExtractAll[[#This Row],[Accruals Plant]]*$BD$2,IF(t_ExtractAll[[#This Row],[Currency2]]="USD",t_ExtractAll[[#This Row],[Accruals Plant]]*$BD$3,IF(t_ExtractAll[[#This Row],[Currency2]]="MXN",t_ExtractAll[[#This Row],[Accruals Plant]]*$BD$4,t_ExtractAll[[#This Row],[Accruals Plant]])))</f>
        <v>0</v>
      </c>
      <c r="AV719" s="20">
        <f>IF(t_ExtractAll[[#This Row],[IMD_Currency]]="GBP",t_ExtractAll[[#This Row],[Accruals ABII]]*$BD$2,IF(t_ExtractAll[[#This Row],[IMD_Currency]]="USD",t_ExtractAll[[#This Row],[Accruals ABII]]*$BD$3,t_ExtractAll[[#This Row],[Accruals ABII]]))</f>
        <v>0</v>
      </c>
      <c r="AW7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19" s="20">
        <f>IF(t_ExtractAll[[#This Row],[IMD_Currency]]="GBP",t_ExtractAll[[#This Row],[Amount Accepted (ABII)]]*$BD$2,IF(t_ExtractAll[[#This Row],[IMD_Currency]]="USD",t_ExtractAll[[#This Row],[Amount Accepted (ABII)]]*$BD$3,t_ExtractAll[[#This Row],[Amount Accepted (ABII)]]))</f>
        <v>0</v>
      </c>
      <c r="AY719" s="20">
        <f>IF((t_ExtractAll[[#This Row],[Amount Accepted ABII '[EUR']]]-t_ExtractAll[[#This Row],[Amount Accepted Plant '[EUR']]])&lt;0,0,t_ExtractAll[[#This Row],[Amount Accepted ABII '[EUR']]]-t_ExtractAll[[#This Row],[Amount Accepted Plant '[EUR']]])</f>
        <v>0</v>
      </c>
      <c r="AZ7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20" spans="1:52" ht="14.25" hidden="1" customHeight="1" x14ac:dyDescent="0.25">
      <c r="A720" t="s">
        <v>3809</v>
      </c>
      <c r="B720" s="16">
        <v>42590</v>
      </c>
      <c r="C720" s="16">
        <v>42761</v>
      </c>
      <c r="D720" s="16">
        <v>42761</v>
      </c>
      <c r="E720">
        <v>2016691</v>
      </c>
      <c r="F720" t="s">
        <v>64</v>
      </c>
      <c r="G720" t="s">
        <v>65</v>
      </c>
      <c r="H720" t="s">
        <v>66</v>
      </c>
      <c r="I720" t="s">
        <v>67</v>
      </c>
      <c r="J720" t="s">
        <v>68</v>
      </c>
      <c r="K720" t="s">
        <v>88</v>
      </c>
      <c r="L720" t="s">
        <v>70</v>
      </c>
      <c r="N720" t="s">
        <v>90</v>
      </c>
      <c r="O720" t="s">
        <v>331</v>
      </c>
      <c r="P720" s="3" t="s">
        <v>3810</v>
      </c>
      <c r="Q720">
        <v>8461498</v>
      </c>
      <c r="R720" t="s">
        <v>3811</v>
      </c>
      <c r="S720">
        <v>14092780</v>
      </c>
      <c r="U720" t="s">
        <v>3812</v>
      </c>
      <c r="V720" t="s">
        <v>117</v>
      </c>
      <c r="W720">
        <v>53983</v>
      </c>
      <c r="X720" t="s">
        <v>3813</v>
      </c>
      <c r="Y720">
        <v>1736</v>
      </c>
      <c r="Z720">
        <v>147.90719999999999</v>
      </c>
      <c r="AA720" t="s">
        <v>2628</v>
      </c>
      <c r="AB720" t="s">
        <v>79</v>
      </c>
      <c r="AC720" t="s">
        <v>127</v>
      </c>
      <c r="AE720" s="3"/>
      <c r="AF720" s="3"/>
      <c r="AG720">
        <v>48281</v>
      </c>
      <c r="AH720" t="s">
        <v>100</v>
      </c>
      <c r="AI720" s="18">
        <v>0</v>
      </c>
      <c r="AJ720">
        <v>0</v>
      </c>
      <c r="AK720">
        <v>0</v>
      </c>
      <c r="AM720" s="19" t="s">
        <v>82</v>
      </c>
      <c r="AN720">
        <v>0</v>
      </c>
      <c r="AO720">
        <v>0</v>
      </c>
      <c r="AP720">
        <v>0</v>
      </c>
      <c r="AR720" s="19" t="s">
        <v>100</v>
      </c>
      <c r="AS720">
        <v>0</v>
      </c>
      <c r="AT720" s="20">
        <f>IF(t_ExtractAll[[#This Row],[Currency]]="GBP",t_ExtractAll[[#This Row],[Claimed Amount]]*$BD$2,IF(t_ExtractAll[[#This Row],[Currency]]="USD",t_ExtractAll[[#This Row],[Claimed Amount]]*$BD$3,IF(t_ExtractAll[[#This Row],[Currency]]="MXN",t_ExtractAll[[#This Row],[Claimed Amount]]*$BD$4,t_ExtractAll[[#This Row],[Claimed Amount]])))</f>
        <v>44172.286899999999</v>
      </c>
      <c r="AU720" s="20">
        <f>IF(t_ExtractAll[[#This Row],[Currency2]]="GBP",t_ExtractAll[[#This Row],[Accruals Plant]]*$BD$2,IF(t_ExtractAll[[#This Row],[Currency2]]="USD",t_ExtractAll[[#This Row],[Accruals Plant]]*$BD$3,IF(t_ExtractAll[[#This Row],[Currency2]]="MXN",t_ExtractAll[[#This Row],[Accruals Plant]]*$BD$4,t_ExtractAll[[#This Row],[Accruals Plant]])))</f>
        <v>0</v>
      </c>
      <c r="AV720" s="20">
        <f>IF(t_ExtractAll[[#This Row],[IMD_Currency]]="GBP",t_ExtractAll[[#This Row],[Accruals ABII]]*$BD$2,IF(t_ExtractAll[[#This Row],[IMD_Currency]]="USD",t_ExtractAll[[#This Row],[Accruals ABII]]*$BD$3,t_ExtractAll[[#This Row],[Accruals ABII]]))</f>
        <v>0</v>
      </c>
      <c r="AW7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0" s="20">
        <f>IF(t_ExtractAll[[#This Row],[IMD_Currency]]="GBP",t_ExtractAll[[#This Row],[Amount Accepted (ABII)]]*$BD$2,IF(t_ExtractAll[[#This Row],[IMD_Currency]]="USD",t_ExtractAll[[#This Row],[Amount Accepted (ABII)]]*$BD$3,t_ExtractAll[[#This Row],[Amount Accepted (ABII)]]))</f>
        <v>0</v>
      </c>
      <c r="AY720" s="20">
        <f>IF((t_ExtractAll[[#This Row],[Amount Accepted ABII '[EUR']]]-t_ExtractAll[[#This Row],[Amount Accepted Plant '[EUR']]])&lt;0,0,t_ExtractAll[[#This Row],[Amount Accepted ABII '[EUR']]]-t_ExtractAll[[#This Row],[Amount Accepted Plant '[EUR']]])</f>
        <v>0</v>
      </c>
      <c r="AZ7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721" spans="1:52" ht="14.25" hidden="1" customHeight="1" x14ac:dyDescent="0.25">
      <c r="A721" t="s">
        <v>3814</v>
      </c>
      <c r="B721" s="16">
        <v>42591</v>
      </c>
      <c r="C721" s="16">
        <v>42732</v>
      </c>
      <c r="D721" s="16">
        <v>42732</v>
      </c>
      <c r="E721">
        <v>2016694</v>
      </c>
      <c r="F721" t="s">
        <v>64</v>
      </c>
      <c r="G721" t="s">
        <v>3815</v>
      </c>
      <c r="H721" t="s">
        <v>273</v>
      </c>
      <c r="I721" t="s">
        <v>3816</v>
      </c>
      <c r="J721" t="s">
        <v>118</v>
      </c>
      <c r="K721" t="s">
        <v>69</v>
      </c>
      <c r="L721" t="s">
        <v>195</v>
      </c>
      <c r="N721" t="s">
        <v>161</v>
      </c>
      <c r="O721" t="s">
        <v>177</v>
      </c>
      <c r="P721" s="3" t="s">
        <v>3817</v>
      </c>
      <c r="Q721" t="s">
        <v>3818</v>
      </c>
      <c r="R721" t="s">
        <v>3819</v>
      </c>
      <c r="U721" t="s">
        <v>369</v>
      </c>
      <c r="V721" t="s">
        <v>145</v>
      </c>
      <c r="W721">
        <v>48502</v>
      </c>
      <c r="X721" t="s">
        <v>3820</v>
      </c>
      <c r="Y721" t="s">
        <v>3821</v>
      </c>
      <c r="Z721">
        <v>249.32159999999999</v>
      </c>
      <c r="AB721" t="s">
        <v>112</v>
      </c>
      <c r="AC721" t="s">
        <v>185</v>
      </c>
      <c r="AD721" t="s">
        <v>3822</v>
      </c>
      <c r="AE721" s="3"/>
      <c r="AF721" s="3"/>
      <c r="AG721">
        <v>1166</v>
      </c>
      <c r="AH721" t="s">
        <v>82</v>
      </c>
      <c r="AI721" s="18">
        <v>0</v>
      </c>
      <c r="AJ721">
        <v>1166</v>
      </c>
      <c r="AK721">
        <v>1166</v>
      </c>
      <c r="AL721">
        <v>1166</v>
      </c>
      <c r="AM721" s="19" t="s">
        <v>82</v>
      </c>
      <c r="AN721">
        <v>0</v>
      </c>
      <c r="AO721">
        <v>1166</v>
      </c>
      <c r="AP721">
        <v>1166</v>
      </c>
      <c r="AQ721">
        <v>1166</v>
      </c>
      <c r="AR721" s="19" t="s">
        <v>82</v>
      </c>
      <c r="AS721">
        <v>0</v>
      </c>
      <c r="AT721" s="20">
        <f>IF(t_ExtractAll[[#This Row],[Currency]]="GBP",t_ExtractAll[[#This Row],[Claimed Amount]]*$BD$2,IF(t_ExtractAll[[#This Row],[Currency]]="USD",t_ExtractAll[[#This Row],[Claimed Amount]]*$BD$3,IF(t_ExtractAll[[#This Row],[Currency]]="MXN",t_ExtractAll[[#This Row],[Claimed Amount]]*$BD$4,t_ExtractAll[[#This Row],[Claimed Amount]])))</f>
        <v>1166</v>
      </c>
      <c r="AU721" s="20">
        <f>IF(t_ExtractAll[[#This Row],[Currency2]]="GBP",t_ExtractAll[[#This Row],[Accruals Plant]]*$BD$2,IF(t_ExtractAll[[#This Row],[Currency2]]="USD",t_ExtractAll[[#This Row],[Accruals Plant]]*$BD$3,IF(t_ExtractAll[[#This Row],[Currency2]]="MXN",t_ExtractAll[[#This Row],[Accruals Plant]]*$BD$4,t_ExtractAll[[#This Row],[Accruals Plant]])))</f>
        <v>1166</v>
      </c>
      <c r="AV721" s="20">
        <f>IF(t_ExtractAll[[#This Row],[IMD_Currency]]="GBP",t_ExtractAll[[#This Row],[Accruals ABII]]*$BD$2,IF(t_ExtractAll[[#This Row],[IMD_Currency]]="USD",t_ExtractAll[[#This Row],[Accruals ABII]]*$BD$3,t_ExtractAll[[#This Row],[Accruals ABII]]))</f>
        <v>1166</v>
      </c>
      <c r="AW721" s="20">
        <f>IF(t_ExtractAll[[#This Row],[Currency2]]="GBP",t_ExtractAll[[#This Row],[PlantAmountAccepted]]*$BD$2,IF(t_ExtractAll[[#This Row],[Currency2]]="USD",t_ExtractAll[[#This Row],[PlantAmountAccepted]]*$BD$3,IF(t_ExtractAll[[#This Row],[Currency2]]="MXN",t_ExtractAll[[#This Row],[PlantAmountAccepted]]*$BD$4,t_ExtractAll[[#This Row],[PlantAmountAccepted]])))</f>
        <v>1166</v>
      </c>
      <c r="AX721" s="20">
        <f>IF(t_ExtractAll[[#This Row],[IMD_Currency]]="GBP",t_ExtractAll[[#This Row],[Amount Accepted (ABII)]]*$BD$2,IF(t_ExtractAll[[#This Row],[IMD_Currency]]="USD",t_ExtractAll[[#This Row],[Amount Accepted (ABII)]]*$BD$3,t_ExtractAll[[#This Row],[Amount Accepted (ABII)]]))</f>
        <v>1166</v>
      </c>
      <c r="AY721" s="20">
        <f>IF((t_ExtractAll[[#This Row],[Amount Accepted ABII '[EUR']]]-t_ExtractAll[[#This Row],[Amount Accepted Plant '[EUR']]])&lt;0,0,t_ExtractAll[[#This Row],[Amount Accepted ABII '[EUR']]]-t_ExtractAll[[#This Row],[Amount Accepted Plant '[EUR']]])</f>
        <v>0</v>
      </c>
      <c r="AZ7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22" spans="1:52" ht="14.25" hidden="1" customHeight="1" x14ac:dyDescent="0.25">
      <c r="A722" t="s">
        <v>3823</v>
      </c>
      <c r="B722" s="16">
        <v>42592</v>
      </c>
      <c r="C722" s="16">
        <v>42668</v>
      </c>
      <c r="D722" s="16">
        <v>42668</v>
      </c>
      <c r="E722">
        <v>2016685</v>
      </c>
      <c r="F722" t="s">
        <v>64</v>
      </c>
      <c r="G722" t="s">
        <v>3513</v>
      </c>
      <c r="H722" t="s">
        <v>287</v>
      </c>
      <c r="I722" t="s">
        <v>3514</v>
      </c>
      <c r="J722" t="s">
        <v>118</v>
      </c>
      <c r="K722" t="s">
        <v>69</v>
      </c>
      <c r="L722" t="s">
        <v>70</v>
      </c>
      <c r="N722" t="s">
        <v>71</v>
      </c>
      <c r="O722" t="s">
        <v>72</v>
      </c>
      <c r="P722" s="3" t="s">
        <v>3824</v>
      </c>
      <c r="Q722" t="s">
        <v>3825</v>
      </c>
      <c r="R722" t="s">
        <v>3826</v>
      </c>
      <c r="S722" t="s">
        <v>3827</v>
      </c>
      <c r="U722" t="s">
        <v>75</v>
      </c>
      <c r="V722" t="s">
        <v>76</v>
      </c>
      <c r="W722">
        <v>52315</v>
      </c>
      <c r="X722" t="s">
        <v>3517</v>
      </c>
      <c r="Y722" t="s">
        <v>3828</v>
      </c>
      <c r="Z722">
        <v>1754.4384</v>
      </c>
      <c r="AB722" t="s">
        <v>79</v>
      </c>
      <c r="AC722" t="s">
        <v>80</v>
      </c>
      <c r="AD722" s="3" t="s">
        <v>3829</v>
      </c>
      <c r="AE722" s="3"/>
      <c r="AF722" s="3"/>
      <c r="AG722">
        <v>6055.86</v>
      </c>
      <c r="AH722" t="s">
        <v>82</v>
      </c>
      <c r="AI722" s="18">
        <v>0</v>
      </c>
      <c r="AJ722">
        <v>6055.86</v>
      </c>
      <c r="AK722">
        <v>6055.86</v>
      </c>
      <c r="AL722">
        <v>6055.86</v>
      </c>
      <c r="AM722" s="19" t="s">
        <v>82</v>
      </c>
      <c r="AN722">
        <v>0</v>
      </c>
      <c r="AO722">
        <v>0</v>
      </c>
      <c r="AP722">
        <v>0</v>
      </c>
      <c r="AQ722">
        <v>0</v>
      </c>
      <c r="AR722" s="19" t="s">
        <v>82</v>
      </c>
      <c r="AS722">
        <v>6055.86</v>
      </c>
      <c r="AT722" s="20">
        <f>IF(t_ExtractAll[[#This Row],[Currency]]="GBP",t_ExtractAll[[#This Row],[Claimed Amount]]*$BD$2,IF(t_ExtractAll[[#This Row],[Currency]]="USD",t_ExtractAll[[#This Row],[Claimed Amount]]*$BD$3,IF(t_ExtractAll[[#This Row],[Currency]]="MXN",t_ExtractAll[[#This Row],[Claimed Amount]]*$BD$4,t_ExtractAll[[#This Row],[Claimed Amount]])))</f>
        <v>6055.86</v>
      </c>
      <c r="AU722" s="20">
        <f>IF(t_ExtractAll[[#This Row],[Currency2]]="GBP",t_ExtractAll[[#This Row],[Accruals Plant]]*$BD$2,IF(t_ExtractAll[[#This Row],[Currency2]]="USD",t_ExtractAll[[#This Row],[Accruals Plant]]*$BD$3,IF(t_ExtractAll[[#This Row],[Currency2]]="MXN",t_ExtractAll[[#This Row],[Accruals Plant]]*$BD$4,t_ExtractAll[[#This Row],[Accruals Plant]])))</f>
        <v>0</v>
      </c>
      <c r="AV722" s="20">
        <f>IF(t_ExtractAll[[#This Row],[IMD_Currency]]="GBP",t_ExtractAll[[#This Row],[Accruals ABII]]*$BD$2,IF(t_ExtractAll[[#This Row],[IMD_Currency]]="USD",t_ExtractAll[[#This Row],[Accruals ABII]]*$BD$3,t_ExtractAll[[#This Row],[Accruals ABII]]))</f>
        <v>6055.86</v>
      </c>
      <c r="AW7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2" s="20">
        <f>IF(t_ExtractAll[[#This Row],[IMD_Currency]]="GBP",t_ExtractAll[[#This Row],[Amount Accepted (ABII)]]*$BD$2,IF(t_ExtractAll[[#This Row],[IMD_Currency]]="USD",t_ExtractAll[[#This Row],[Amount Accepted (ABII)]]*$BD$3,t_ExtractAll[[#This Row],[Amount Accepted (ABII)]]))</f>
        <v>6055.86</v>
      </c>
      <c r="AY722" s="20">
        <f>IF((t_ExtractAll[[#This Row],[Amount Accepted ABII '[EUR']]]-t_ExtractAll[[#This Row],[Amount Accepted Plant '[EUR']]])&lt;0,0,t_ExtractAll[[#This Row],[Amount Accepted ABII '[EUR']]]-t_ExtractAll[[#This Row],[Amount Accepted Plant '[EUR']]])</f>
        <v>6055.86</v>
      </c>
      <c r="AZ7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723" spans="1:52" ht="14.25" hidden="1" customHeight="1" x14ac:dyDescent="0.25">
      <c r="A723" t="s">
        <v>3830</v>
      </c>
      <c r="B723" s="16">
        <v>42586</v>
      </c>
      <c r="C723" s="16">
        <v>42598</v>
      </c>
      <c r="D723" s="16">
        <v>42598</v>
      </c>
      <c r="E723">
        <v>2016695</v>
      </c>
      <c r="F723" t="s">
        <v>64</v>
      </c>
      <c r="G723" t="s">
        <v>241</v>
      </c>
      <c r="H723" t="s">
        <v>86</v>
      </c>
      <c r="I723" t="s">
        <v>242</v>
      </c>
      <c r="J723" t="s">
        <v>68</v>
      </c>
      <c r="K723" t="s">
        <v>69</v>
      </c>
      <c r="L723" t="s">
        <v>308</v>
      </c>
      <c r="N723" t="s">
        <v>90</v>
      </c>
      <c r="O723" t="s">
        <v>91</v>
      </c>
      <c r="P723" s="3" t="s">
        <v>3831</v>
      </c>
      <c r="Q723">
        <v>8818704</v>
      </c>
      <c r="R723" t="s">
        <v>3832</v>
      </c>
      <c r="S723">
        <v>80427263</v>
      </c>
      <c r="U723" t="s">
        <v>521</v>
      </c>
      <c r="V723" t="s">
        <v>313</v>
      </c>
      <c r="W723">
        <v>6199</v>
      </c>
      <c r="X723" t="s">
        <v>763</v>
      </c>
      <c r="Y723" t="s">
        <v>2158</v>
      </c>
      <c r="Z723">
        <v>1.08</v>
      </c>
      <c r="AB723" t="s">
        <v>97</v>
      </c>
      <c r="AC723" t="s">
        <v>98</v>
      </c>
      <c r="AE723" s="3"/>
      <c r="AF723" s="3"/>
      <c r="AG723">
        <v>55.17</v>
      </c>
      <c r="AH723" t="s">
        <v>523</v>
      </c>
      <c r="AI723" s="18">
        <v>0</v>
      </c>
      <c r="AJ723">
        <v>0</v>
      </c>
      <c r="AK723">
        <v>0</v>
      </c>
      <c r="AL723">
        <v>0</v>
      </c>
      <c r="AM723" s="19" t="s">
        <v>82</v>
      </c>
      <c r="AN723">
        <v>55.17</v>
      </c>
      <c r="AO723">
        <v>0</v>
      </c>
      <c r="AP723">
        <v>55.17</v>
      </c>
      <c r="AQ723">
        <v>55.17</v>
      </c>
      <c r="AR723" s="19" t="s">
        <v>523</v>
      </c>
      <c r="AS723">
        <v>0</v>
      </c>
      <c r="AT723" s="20">
        <f>IF(t_ExtractAll[[#This Row],[Currency]]="GBP",t_ExtractAll[[#This Row],[Claimed Amount]]*$BD$2,IF(t_ExtractAll[[#This Row],[Currency]]="USD",t_ExtractAll[[#This Row],[Claimed Amount]]*$BD$3,IF(t_ExtractAll[[#This Row],[Currency]]="MXN",t_ExtractAll[[#This Row],[Claimed Amount]]*$BD$4,t_ExtractAll[[#This Row],[Claimed Amount]])))</f>
        <v>65.310246000000006</v>
      </c>
      <c r="AU723" s="20">
        <f>IF(t_ExtractAll[[#This Row],[Currency2]]="GBP",t_ExtractAll[[#This Row],[Accruals Plant]]*$BD$2,IF(t_ExtractAll[[#This Row],[Currency2]]="USD",t_ExtractAll[[#This Row],[Accruals Plant]]*$BD$3,IF(t_ExtractAll[[#This Row],[Currency2]]="MXN",t_ExtractAll[[#This Row],[Accruals Plant]]*$BD$4,t_ExtractAll[[#This Row],[Accruals Plant]])))</f>
        <v>65.310246000000006</v>
      </c>
      <c r="AV723" s="20">
        <f>IF(t_ExtractAll[[#This Row],[IMD_Currency]]="GBP",t_ExtractAll[[#This Row],[Accruals ABII]]*$BD$2,IF(t_ExtractAll[[#This Row],[IMD_Currency]]="USD",t_ExtractAll[[#This Row],[Accruals ABII]]*$BD$3,t_ExtractAll[[#This Row],[Accruals ABII]]))</f>
        <v>0</v>
      </c>
      <c r="AW723" s="20">
        <f>IF(t_ExtractAll[[#This Row],[Currency2]]="GBP",t_ExtractAll[[#This Row],[PlantAmountAccepted]]*$BD$2,IF(t_ExtractAll[[#This Row],[Currency2]]="USD",t_ExtractAll[[#This Row],[PlantAmountAccepted]]*$BD$3,IF(t_ExtractAll[[#This Row],[Currency2]]="MXN",t_ExtractAll[[#This Row],[PlantAmountAccepted]]*$BD$4,t_ExtractAll[[#This Row],[PlantAmountAccepted]])))</f>
        <v>65.310246000000006</v>
      </c>
      <c r="AX723" s="20">
        <f>IF(t_ExtractAll[[#This Row],[IMD_Currency]]="GBP",t_ExtractAll[[#This Row],[Amount Accepted (ABII)]]*$BD$2,IF(t_ExtractAll[[#This Row],[IMD_Currency]]="USD",t_ExtractAll[[#This Row],[Amount Accepted (ABII)]]*$BD$3,t_ExtractAll[[#This Row],[Amount Accepted (ABII)]]))</f>
        <v>0</v>
      </c>
      <c r="AY723" s="20">
        <f>IF((t_ExtractAll[[#This Row],[Amount Accepted ABII '[EUR']]]-t_ExtractAll[[#This Row],[Amount Accepted Plant '[EUR']]])&lt;0,0,t_ExtractAll[[#This Row],[Amount Accepted ABII '[EUR']]]-t_ExtractAll[[#This Row],[Amount Accepted Plant '[EUR']]])</f>
        <v>0</v>
      </c>
      <c r="AZ7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24" spans="1:52" ht="14.25" hidden="1" customHeight="1" x14ac:dyDescent="0.25">
      <c r="A724" t="s">
        <v>3833</v>
      </c>
      <c r="B724" s="16">
        <v>42592</v>
      </c>
      <c r="C724" s="16">
        <v>42684</v>
      </c>
      <c r="D724" s="16">
        <v>42684</v>
      </c>
      <c r="E724">
        <v>2016696</v>
      </c>
      <c r="F724" t="s">
        <v>64</v>
      </c>
      <c r="G724" t="s">
        <v>1858</v>
      </c>
      <c r="H724" t="s">
        <v>86</v>
      </c>
      <c r="I724" t="s">
        <v>76</v>
      </c>
      <c r="J724" t="s">
        <v>68</v>
      </c>
      <c r="K724" t="s">
        <v>88</v>
      </c>
      <c r="L724" t="s">
        <v>1834</v>
      </c>
      <c r="N724" t="s">
        <v>161</v>
      </c>
      <c r="O724" t="s">
        <v>177</v>
      </c>
      <c r="P724" s="3" t="s">
        <v>3834</v>
      </c>
      <c r="Q724">
        <v>8909006</v>
      </c>
      <c r="R724" t="s">
        <v>3835</v>
      </c>
      <c r="S724">
        <v>80443337</v>
      </c>
      <c r="T724" t="s">
        <v>3836</v>
      </c>
      <c r="U724" t="s">
        <v>124</v>
      </c>
      <c r="V724" t="s">
        <v>117</v>
      </c>
      <c r="W724">
        <v>55562</v>
      </c>
      <c r="X724" t="s">
        <v>3837</v>
      </c>
      <c r="Y724" t="s">
        <v>3838</v>
      </c>
      <c r="Z724">
        <v>1068.7488000000001</v>
      </c>
      <c r="AB724" t="s">
        <v>112</v>
      </c>
      <c r="AC724" t="s">
        <v>185</v>
      </c>
      <c r="AD724" s="3" t="s">
        <v>3839</v>
      </c>
      <c r="AE724" s="3"/>
      <c r="AF724" s="3"/>
      <c r="AG724">
        <v>0</v>
      </c>
      <c r="AH724" t="s">
        <v>82</v>
      </c>
      <c r="AI724" s="18">
        <v>0</v>
      </c>
      <c r="AJ724">
        <v>0</v>
      </c>
      <c r="AK724">
        <v>0</v>
      </c>
      <c r="AM724" s="19" t="s">
        <v>82</v>
      </c>
      <c r="AN724">
        <v>0</v>
      </c>
      <c r="AO724">
        <v>0</v>
      </c>
      <c r="AP724">
        <v>0</v>
      </c>
      <c r="AR724" s="19" t="s">
        <v>82</v>
      </c>
      <c r="AS724">
        <v>0</v>
      </c>
      <c r="AT724" s="20">
        <f>IF(t_ExtractAll[[#This Row],[Currency]]="GBP",t_ExtractAll[[#This Row],[Claimed Amount]]*$BD$2,IF(t_ExtractAll[[#This Row],[Currency]]="USD",t_ExtractAll[[#This Row],[Claimed Amount]]*$BD$3,IF(t_ExtractAll[[#This Row],[Currency]]="MXN",t_ExtractAll[[#This Row],[Claimed Amount]]*$BD$4,t_ExtractAll[[#This Row],[Claimed Amount]])))</f>
        <v>0</v>
      </c>
      <c r="AU724" s="20">
        <f>IF(t_ExtractAll[[#This Row],[Currency2]]="GBP",t_ExtractAll[[#This Row],[Accruals Plant]]*$BD$2,IF(t_ExtractAll[[#This Row],[Currency2]]="USD",t_ExtractAll[[#This Row],[Accruals Plant]]*$BD$3,IF(t_ExtractAll[[#This Row],[Currency2]]="MXN",t_ExtractAll[[#This Row],[Accruals Plant]]*$BD$4,t_ExtractAll[[#This Row],[Accruals Plant]])))</f>
        <v>0</v>
      </c>
      <c r="AV724" s="20">
        <f>IF(t_ExtractAll[[#This Row],[IMD_Currency]]="GBP",t_ExtractAll[[#This Row],[Accruals ABII]]*$BD$2,IF(t_ExtractAll[[#This Row],[IMD_Currency]]="USD",t_ExtractAll[[#This Row],[Accruals ABII]]*$BD$3,t_ExtractAll[[#This Row],[Accruals ABII]]))</f>
        <v>0</v>
      </c>
      <c r="AW7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4" s="20">
        <f>IF(t_ExtractAll[[#This Row],[IMD_Currency]]="GBP",t_ExtractAll[[#This Row],[Amount Accepted (ABII)]]*$BD$2,IF(t_ExtractAll[[#This Row],[IMD_Currency]]="USD",t_ExtractAll[[#This Row],[Amount Accepted (ABII)]]*$BD$3,t_ExtractAll[[#This Row],[Amount Accepted (ABII)]]))</f>
        <v>0</v>
      </c>
      <c r="AY724" s="20">
        <f>IF((t_ExtractAll[[#This Row],[Amount Accepted ABII '[EUR']]]-t_ExtractAll[[#This Row],[Amount Accepted Plant '[EUR']]])&lt;0,0,t_ExtractAll[[#This Row],[Amount Accepted ABII '[EUR']]]-t_ExtractAll[[#This Row],[Amount Accepted Plant '[EUR']]])</f>
        <v>0</v>
      </c>
      <c r="AZ7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25" spans="1:52" ht="14.25" hidden="1" customHeight="1" x14ac:dyDescent="0.25">
      <c r="A725" t="s">
        <v>3840</v>
      </c>
      <c r="B725" s="16">
        <v>42592</v>
      </c>
      <c r="C725" s="16">
        <v>42702</v>
      </c>
      <c r="D725" s="16">
        <v>42702</v>
      </c>
      <c r="E725">
        <v>2016697</v>
      </c>
      <c r="F725" t="s">
        <v>64</v>
      </c>
      <c r="G725" t="s">
        <v>2844</v>
      </c>
      <c r="H725" t="s">
        <v>287</v>
      </c>
      <c r="I725" t="s">
        <v>288</v>
      </c>
      <c r="J725" t="s">
        <v>118</v>
      </c>
      <c r="K725" t="s">
        <v>88</v>
      </c>
      <c r="L725" t="s">
        <v>1834</v>
      </c>
      <c r="N725" t="s">
        <v>161</v>
      </c>
      <c r="O725" t="s">
        <v>177</v>
      </c>
      <c r="P725" s="3" t="s">
        <v>3841</v>
      </c>
      <c r="Q725">
        <v>8943489</v>
      </c>
      <c r="R725" t="s">
        <v>3842</v>
      </c>
      <c r="S725">
        <v>80430694</v>
      </c>
      <c r="U725" t="s">
        <v>2377</v>
      </c>
      <c r="V725" t="s">
        <v>117</v>
      </c>
      <c r="W725">
        <v>57129</v>
      </c>
      <c r="X725" t="s">
        <v>3843</v>
      </c>
      <c r="Y725" t="s">
        <v>2553</v>
      </c>
      <c r="Z725">
        <v>49.572000000000003</v>
      </c>
      <c r="AB725" t="s">
        <v>112</v>
      </c>
      <c r="AC725" t="s">
        <v>185</v>
      </c>
      <c r="AD725" s="3" t="s">
        <v>3844</v>
      </c>
      <c r="AE725" s="3"/>
      <c r="AF725" s="3"/>
      <c r="AG725">
        <v>22096</v>
      </c>
      <c r="AH725" t="s">
        <v>100</v>
      </c>
      <c r="AI725" s="18">
        <v>22096</v>
      </c>
      <c r="AJ725">
        <v>0</v>
      </c>
      <c r="AK725">
        <v>22096</v>
      </c>
      <c r="AM725" s="19" t="s">
        <v>82</v>
      </c>
      <c r="AN725">
        <v>22096</v>
      </c>
      <c r="AO725">
        <v>0</v>
      </c>
      <c r="AP725">
        <v>22096</v>
      </c>
      <c r="AR725" s="19" t="s">
        <v>100</v>
      </c>
      <c r="AS725">
        <v>0</v>
      </c>
      <c r="AT725" s="20">
        <f>IF(t_ExtractAll[[#This Row],[Currency]]="GBP",t_ExtractAll[[#This Row],[Claimed Amount]]*$BD$2,IF(t_ExtractAll[[#This Row],[Currency]]="USD",t_ExtractAll[[#This Row],[Claimed Amount]]*$BD$3,IF(t_ExtractAll[[#This Row],[Currency]]="MXN",t_ExtractAll[[#This Row],[Claimed Amount]]*$BD$4,t_ExtractAll[[#This Row],[Claimed Amount]])))</f>
        <v>20215.630400000002</v>
      </c>
      <c r="AU725" s="20">
        <f>IF(t_ExtractAll[[#This Row],[Currency2]]="GBP",t_ExtractAll[[#This Row],[Accruals Plant]]*$BD$2,IF(t_ExtractAll[[#This Row],[Currency2]]="USD",t_ExtractAll[[#This Row],[Accruals Plant]]*$BD$3,IF(t_ExtractAll[[#This Row],[Currency2]]="MXN",t_ExtractAll[[#This Row],[Accruals Plant]]*$BD$4,t_ExtractAll[[#This Row],[Accruals Plant]])))</f>
        <v>20215.630400000002</v>
      </c>
      <c r="AV725" s="20">
        <f>IF(t_ExtractAll[[#This Row],[IMD_Currency]]="GBP",t_ExtractAll[[#This Row],[Accruals ABII]]*$BD$2,IF(t_ExtractAll[[#This Row],[IMD_Currency]]="USD",t_ExtractAll[[#This Row],[Accruals ABII]]*$BD$3,t_ExtractAll[[#This Row],[Accruals ABII]]))</f>
        <v>22096</v>
      </c>
      <c r="AW7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5" s="20">
        <f>IF(t_ExtractAll[[#This Row],[IMD_Currency]]="GBP",t_ExtractAll[[#This Row],[Amount Accepted (ABII)]]*$BD$2,IF(t_ExtractAll[[#This Row],[IMD_Currency]]="USD",t_ExtractAll[[#This Row],[Amount Accepted (ABII)]]*$BD$3,t_ExtractAll[[#This Row],[Amount Accepted (ABII)]]))</f>
        <v>0</v>
      </c>
      <c r="AY725" s="20">
        <f>IF((t_ExtractAll[[#This Row],[Amount Accepted ABII '[EUR']]]-t_ExtractAll[[#This Row],[Amount Accepted Plant '[EUR']]])&lt;0,0,t_ExtractAll[[#This Row],[Amount Accepted ABII '[EUR']]]-t_ExtractAll[[#This Row],[Amount Accepted Plant '[EUR']]])</f>
        <v>0</v>
      </c>
      <c r="AZ7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726" spans="1:52" ht="14.25" hidden="1" customHeight="1" x14ac:dyDescent="0.25">
      <c r="A726" t="s">
        <v>3845</v>
      </c>
      <c r="B726" s="16">
        <v>42593</v>
      </c>
      <c r="C726" s="16">
        <v>42681</v>
      </c>
      <c r="D726" s="16">
        <v>42684</v>
      </c>
      <c r="E726">
        <v>2016698</v>
      </c>
      <c r="F726" t="s">
        <v>64</v>
      </c>
      <c r="G726" t="s">
        <v>3846</v>
      </c>
      <c r="H726" t="s">
        <v>86</v>
      </c>
      <c r="I726" t="s">
        <v>2393</v>
      </c>
      <c r="J726" t="s">
        <v>68</v>
      </c>
      <c r="K726" t="s">
        <v>88</v>
      </c>
      <c r="L726" t="s">
        <v>70</v>
      </c>
      <c r="N726" t="s">
        <v>90</v>
      </c>
      <c r="O726" t="s">
        <v>72</v>
      </c>
      <c r="P726" s="3" t="s">
        <v>3847</v>
      </c>
      <c r="Q726">
        <v>8978132</v>
      </c>
      <c r="R726" t="s">
        <v>3848</v>
      </c>
      <c r="S726">
        <v>80440200</v>
      </c>
      <c r="T726" t="s">
        <v>3849</v>
      </c>
      <c r="U726" t="s">
        <v>124</v>
      </c>
      <c r="V726" t="s">
        <v>117</v>
      </c>
      <c r="W726">
        <v>54674</v>
      </c>
      <c r="X726" t="s">
        <v>3850</v>
      </c>
      <c r="Z726">
        <v>0</v>
      </c>
      <c r="AB726" t="s">
        <v>79</v>
      </c>
      <c r="AC726" t="s">
        <v>80</v>
      </c>
      <c r="AD726" t="s">
        <v>3851</v>
      </c>
      <c r="AE726" s="3"/>
      <c r="AF726" s="3"/>
      <c r="AG726">
        <v>158.38</v>
      </c>
      <c r="AH726" t="s">
        <v>100</v>
      </c>
      <c r="AI726" s="18">
        <v>0</v>
      </c>
      <c r="AJ726">
        <v>0</v>
      </c>
      <c r="AK726">
        <v>0</v>
      </c>
      <c r="AM726" s="19" t="s">
        <v>82</v>
      </c>
      <c r="AN726">
        <v>0</v>
      </c>
      <c r="AO726">
        <v>0</v>
      </c>
      <c r="AP726">
        <v>0</v>
      </c>
      <c r="AR726" s="19" t="s">
        <v>82</v>
      </c>
      <c r="AS726">
        <v>158.38</v>
      </c>
      <c r="AT726" s="20">
        <f>IF(t_ExtractAll[[#This Row],[Currency]]="GBP",t_ExtractAll[[#This Row],[Claimed Amount]]*$BD$2,IF(t_ExtractAll[[#This Row],[Currency]]="USD",t_ExtractAll[[#This Row],[Claimed Amount]]*$BD$3,IF(t_ExtractAll[[#This Row],[Currency]]="MXN",t_ExtractAll[[#This Row],[Claimed Amount]]*$BD$4,t_ExtractAll[[#This Row],[Claimed Amount]])))</f>
        <v>144.90186199999999</v>
      </c>
      <c r="AU726" s="20">
        <f>IF(t_ExtractAll[[#This Row],[Currency2]]="GBP",t_ExtractAll[[#This Row],[Accruals Plant]]*$BD$2,IF(t_ExtractAll[[#This Row],[Currency2]]="USD",t_ExtractAll[[#This Row],[Accruals Plant]]*$BD$3,IF(t_ExtractAll[[#This Row],[Currency2]]="MXN",t_ExtractAll[[#This Row],[Accruals Plant]]*$BD$4,t_ExtractAll[[#This Row],[Accruals Plant]])))</f>
        <v>0</v>
      </c>
      <c r="AV726" s="20">
        <f>IF(t_ExtractAll[[#This Row],[IMD_Currency]]="GBP",t_ExtractAll[[#This Row],[Accruals ABII]]*$BD$2,IF(t_ExtractAll[[#This Row],[IMD_Currency]]="USD",t_ExtractAll[[#This Row],[Accruals ABII]]*$BD$3,t_ExtractAll[[#This Row],[Accruals ABII]]))</f>
        <v>0</v>
      </c>
      <c r="AW7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6" s="20">
        <f>IF(t_ExtractAll[[#This Row],[IMD_Currency]]="GBP",t_ExtractAll[[#This Row],[Amount Accepted (ABII)]]*$BD$2,IF(t_ExtractAll[[#This Row],[IMD_Currency]]="USD",t_ExtractAll[[#This Row],[Amount Accepted (ABII)]]*$BD$3,t_ExtractAll[[#This Row],[Amount Accepted (ABII)]]))</f>
        <v>0</v>
      </c>
      <c r="AY726" s="20">
        <f>IF((t_ExtractAll[[#This Row],[Amount Accepted ABII '[EUR']]]-t_ExtractAll[[#This Row],[Amount Accepted Plant '[EUR']]])&lt;0,0,t_ExtractAll[[#This Row],[Amount Accepted ABII '[EUR']]]-t_ExtractAll[[#This Row],[Amount Accepted Plant '[EUR']]])</f>
        <v>0</v>
      </c>
      <c r="AZ7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27" spans="1:52" ht="14.25" hidden="1" customHeight="1" x14ac:dyDescent="0.25">
      <c r="A727" t="s">
        <v>3852</v>
      </c>
      <c r="B727" s="16">
        <v>42594</v>
      </c>
      <c r="C727" s="16">
        <v>42661</v>
      </c>
      <c r="D727" s="16">
        <v>42661</v>
      </c>
      <c r="E727">
        <v>2016699</v>
      </c>
      <c r="F727" t="s">
        <v>64</v>
      </c>
      <c r="G727" t="s">
        <v>3853</v>
      </c>
      <c r="H727" t="s">
        <v>287</v>
      </c>
      <c r="I727" t="s">
        <v>3854</v>
      </c>
      <c r="J727" t="s">
        <v>118</v>
      </c>
      <c r="K727" t="s">
        <v>69</v>
      </c>
      <c r="L727" t="s">
        <v>70</v>
      </c>
      <c r="N727" t="s">
        <v>71</v>
      </c>
      <c r="O727" t="s">
        <v>72</v>
      </c>
      <c r="P727" s="3" t="s">
        <v>3855</v>
      </c>
      <c r="Q727" t="s">
        <v>3856</v>
      </c>
      <c r="R727" t="s">
        <v>3857</v>
      </c>
      <c r="T727" t="s">
        <v>3858</v>
      </c>
      <c r="U727" t="s">
        <v>75</v>
      </c>
      <c r="V727" t="s">
        <v>76</v>
      </c>
      <c r="W727">
        <v>51121</v>
      </c>
      <c r="X727" t="s">
        <v>3859</v>
      </c>
      <c r="Y727" t="s">
        <v>3860</v>
      </c>
      <c r="Z727">
        <v>1552</v>
      </c>
      <c r="AB727" t="s">
        <v>79</v>
      </c>
      <c r="AC727" t="s">
        <v>80</v>
      </c>
      <c r="AD727" s="3" t="s">
        <v>3861</v>
      </c>
      <c r="AE727" s="3"/>
      <c r="AF727" s="3"/>
      <c r="AG727">
        <v>3132</v>
      </c>
      <c r="AH727" t="s">
        <v>82</v>
      </c>
      <c r="AI727" s="18">
        <v>0</v>
      </c>
      <c r="AJ727">
        <v>2526</v>
      </c>
      <c r="AK727">
        <v>2526</v>
      </c>
      <c r="AL727">
        <v>2526</v>
      </c>
      <c r="AM727" s="19" t="s">
        <v>82</v>
      </c>
      <c r="AN727">
        <v>0</v>
      </c>
      <c r="AO727">
        <v>0</v>
      </c>
      <c r="AP727">
        <v>0</v>
      </c>
      <c r="AQ727">
        <v>0</v>
      </c>
      <c r="AR727" s="19" t="s">
        <v>82</v>
      </c>
      <c r="AS727">
        <v>2526</v>
      </c>
      <c r="AT727" s="20">
        <f>IF(t_ExtractAll[[#This Row],[Currency]]="GBP",t_ExtractAll[[#This Row],[Claimed Amount]]*$BD$2,IF(t_ExtractAll[[#This Row],[Currency]]="USD",t_ExtractAll[[#This Row],[Claimed Amount]]*$BD$3,IF(t_ExtractAll[[#This Row],[Currency]]="MXN",t_ExtractAll[[#This Row],[Claimed Amount]]*$BD$4,t_ExtractAll[[#This Row],[Claimed Amount]])))</f>
        <v>3132</v>
      </c>
      <c r="AU727" s="20">
        <f>IF(t_ExtractAll[[#This Row],[Currency2]]="GBP",t_ExtractAll[[#This Row],[Accruals Plant]]*$BD$2,IF(t_ExtractAll[[#This Row],[Currency2]]="USD",t_ExtractAll[[#This Row],[Accruals Plant]]*$BD$3,IF(t_ExtractAll[[#This Row],[Currency2]]="MXN",t_ExtractAll[[#This Row],[Accruals Plant]]*$BD$4,t_ExtractAll[[#This Row],[Accruals Plant]])))</f>
        <v>0</v>
      </c>
      <c r="AV727" s="20">
        <f>IF(t_ExtractAll[[#This Row],[IMD_Currency]]="GBP",t_ExtractAll[[#This Row],[Accruals ABII]]*$BD$2,IF(t_ExtractAll[[#This Row],[IMD_Currency]]="USD",t_ExtractAll[[#This Row],[Accruals ABII]]*$BD$3,t_ExtractAll[[#This Row],[Accruals ABII]]))</f>
        <v>2526</v>
      </c>
      <c r="AW7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27" s="20">
        <f>IF(t_ExtractAll[[#This Row],[IMD_Currency]]="GBP",t_ExtractAll[[#This Row],[Amount Accepted (ABII)]]*$BD$2,IF(t_ExtractAll[[#This Row],[IMD_Currency]]="USD",t_ExtractAll[[#This Row],[Amount Accepted (ABII)]]*$BD$3,t_ExtractAll[[#This Row],[Amount Accepted (ABII)]]))</f>
        <v>2526</v>
      </c>
      <c r="AY727" s="20">
        <f>IF((t_ExtractAll[[#This Row],[Amount Accepted ABII '[EUR']]]-t_ExtractAll[[#This Row],[Amount Accepted Plant '[EUR']]])&lt;0,0,t_ExtractAll[[#This Row],[Amount Accepted ABII '[EUR']]]-t_ExtractAll[[#This Row],[Amount Accepted Plant '[EUR']]])</f>
        <v>2526</v>
      </c>
      <c r="AZ7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28" spans="1:52" ht="14.25" hidden="1" customHeight="1" x14ac:dyDescent="0.25">
      <c r="A728" t="s">
        <v>3862</v>
      </c>
      <c r="B728" s="16">
        <v>42593</v>
      </c>
      <c r="C728" s="16">
        <v>42600</v>
      </c>
      <c r="D728" s="16">
        <v>42600</v>
      </c>
      <c r="E728">
        <v>2016701</v>
      </c>
      <c r="F728" t="s">
        <v>64</v>
      </c>
      <c r="G728" t="s">
        <v>257</v>
      </c>
      <c r="H728" t="s">
        <v>86</v>
      </c>
      <c r="I728" t="s">
        <v>258</v>
      </c>
      <c r="J728" t="s">
        <v>68</v>
      </c>
      <c r="K728" t="s">
        <v>69</v>
      </c>
      <c r="L728" t="s">
        <v>471</v>
      </c>
      <c r="N728" t="s">
        <v>90</v>
      </c>
      <c r="O728" t="s">
        <v>131</v>
      </c>
      <c r="P728" s="3" t="s">
        <v>3863</v>
      </c>
      <c r="Q728">
        <v>8971725</v>
      </c>
      <c r="R728">
        <v>2029215</v>
      </c>
      <c r="S728">
        <v>80440186</v>
      </c>
      <c r="T728" t="s">
        <v>3864</v>
      </c>
      <c r="U728" t="s">
        <v>2441</v>
      </c>
      <c r="V728" t="s">
        <v>117</v>
      </c>
      <c r="W728">
        <v>52927</v>
      </c>
      <c r="X728" t="s">
        <v>3865</v>
      </c>
      <c r="Y728" t="s">
        <v>379</v>
      </c>
      <c r="Z728">
        <v>0.78144000000000002</v>
      </c>
      <c r="AB728" t="s">
        <v>97</v>
      </c>
      <c r="AC728" t="s">
        <v>98</v>
      </c>
      <c r="AD728" t="s">
        <v>3557</v>
      </c>
      <c r="AE728" s="3"/>
      <c r="AF728" s="3"/>
      <c r="AG728">
        <v>104.5</v>
      </c>
      <c r="AH728" t="s">
        <v>100</v>
      </c>
      <c r="AI728" s="18">
        <v>0</v>
      </c>
      <c r="AJ728">
        <v>0</v>
      </c>
      <c r="AK728">
        <v>0</v>
      </c>
      <c r="AL728">
        <v>0</v>
      </c>
      <c r="AM728" s="19" t="s">
        <v>82</v>
      </c>
      <c r="AN728">
        <v>104.5</v>
      </c>
      <c r="AO728">
        <v>0</v>
      </c>
      <c r="AP728">
        <v>104.5</v>
      </c>
      <c r="AQ728">
        <v>104.5</v>
      </c>
      <c r="AR728" s="19" t="s">
        <v>100</v>
      </c>
      <c r="AS728">
        <v>0</v>
      </c>
      <c r="AT728" s="20">
        <f>IF(t_ExtractAll[[#This Row],[Currency]]="GBP",t_ExtractAll[[#This Row],[Claimed Amount]]*$BD$2,IF(t_ExtractAll[[#This Row],[Currency]]="USD",t_ExtractAll[[#This Row],[Claimed Amount]]*$BD$3,IF(t_ExtractAll[[#This Row],[Currency]]="MXN",t_ExtractAll[[#This Row],[Claimed Amount]]*$BD$4,t_ExtractAll[[#This Row],[Claimed Amount]])))</f>
        <v>95.607050000000001</v>
      </c>
      <c r="AU728" s="20">
        <f>IF(t_ExtractAll[[#This Row],[Currency2]]="GBP",t_ExtractAll[[#This Row],[Accruals Plant]]*$BD$2,IF(t_ExtractAll[[#This Row],[Currency2]]="USD",t_ExtractAll[[#This Row],[Accruals Plant]]*$BD$3,IF(t_ExtractAll[[#This Row],[Currency2]]="MXN",t_ExtractAll[[#This Row],[Accruals Plant]]*$BD$4,t_ExtractAll[[#This Row],[Accruals Plant]])))</f>
        <v>95.607050000000001</v>
      </c>
      <c r="AV728" s="20">
        <f>IF(t_ExtractAll[[#This Row],[IMD_Currency]]="GBP",t_ExtractAll[[#This Row],[Accruals ABII]]*$BD$2,IF(t_ExtractAll[[#This Row],[IMD_Currency]]="USD",t_ExtractAll[[#This Row],[Accruals ABII]]*$BD$3,t_ExtractAll[[#This Row],[Accruals ABII]]))</f>
        <v>0</v>
      </c>
      <c r="AW728" s="20">
        <f>IF(t_ExtractAll[[#This Row],[Currency2]]="GBP",t_ExtractAll[[#This Row],[PlantAmountAccepted]]*$BD$2,IF(t_ExtractAll[[#This Row],[Currency2]]="USD",t_ExtractAll[[#This Row],[PlantAmountAccepted]]*$BD$3,IF(t_ExtractAll[[#This Row],[Currency2]]="MXN",t_ExtractAll[[#This Row],[PlantAmountAccepted]]*$BD$4,t_ExtractAll[[#This Row],[PlantAmountAccepted]])))</f>
        <v>95.607050000000001</v>
      </c>
      <c r="AX728" s="20">
        <f>IF(t_ExtractAll[[#This Row],[IMD_Currency]]="GBP",t_ExtractAll[[#This Row],[Amount Accepted (ABII)]]*$BD$2,IF(t_ExtractAll[[#This Row],[IMD_Currency]]="USD",t_ExtractAll[[#This Row],[Amount Accepted (ABII)]]*$BD$3,t_ExtractAll[[#This Row],[Amount Accepted (ABII)]]))</f>
        <v>0</v>
      </c>
      <c r="AY728" s="20">
        <f>IF((t_ExtractAll[[#This Row],[Amount Accepted ABII '[EUR']]]-t_ExtractAll[[#This Row],[Amount Accepted Plant '[EUR']]])&lt;0,0,t_ExtractAll[[#This Row],[Amount Accepted ABII '[EUR']]]-t_ExtractAll[[#This Row],[Amount Accepted Plant '[EUR']]])</f>
        <v>0</v>
      </c>
      <c r="AZ7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29" spans="1:52" ht="14.25" hidden="1" customHeight="1" x14ac:dyDescent="0.25">
      <c r="A729" t="s">
        <v>3866</v>
      </c>
      <c r="B729" s="16">
        <v>42593</v>
      </c>
      <c r="C729" s="16">
        <v>42600</v>
      </c>
      <c r="D729" s="16">
        <v>42600</v>
      </c>
      <c r="E729">
        <v>2016702</v>
      </c>
      <c r="F729" t="s">
        <v>64</v>
      </c>
      <c r="G729" t="s">
        <v>257</v>
      </c>
      <c r="H729" t="s">
        <v>86</v>
      </c>
      <c r="I729" t="s">
        <v>258</v>
      </c>
      <c r="J729" t="s">
        <v>68</v>
      </c>
      <c r="K729" t="s">
        <v>69</v>
      </c>
      <c r="L729" t="s">
        <v>471</v>
      </c>
      <c r="N729" t="s">
        <v>90</v>
      </c>
      <c r="O729" t="s">
        <v>131</v>
      </c>
      <c r="P729" s="3" t="s">
        <v>3867</v>
      </c>
      <c r="Q729">
        <v>8923369</v>
      </c>
      <c r="R729">
        <v>2028851</v>
      </c>
      <c r="S729">
        <v>80440150</v>
      </c>
      <c r="T729" t="s">
        <v>3868</v>
      </c>
      <c r="U729" t="s">
        <v>2441</v>
      </c>
      <c r="V729" t="s">
        <v>117</v>
      </c>
      <c r="W729">
        <v>55173</v>
      </c>
      <c r="X729" t="s">
        <v>3869</v>
      </c>
      <c r="Y729" t="s">
        <v>412</v>
      </c>
      <c r="Z729">
        <v>0.1704</v>
      </c>
      <c r="AB729" t="s">
        <v>97</v>
      </c>
      <c r="AC729" t="s">
        <v>98</v>
      </c>
      <c r="AD729" t="s">
        <v>3557</v>
      </c>
      <c r="AE729" s="3"/>
      <c r="AF729" s="3"/>
      <c r="AG729">
        <v>24</v>
      </c>
      <c r="AH729" t="s">
        <v>100</v>
      </c>
      <c r="AI729" s="18">
        <v>0</v>
      </c>
      <c r="AJ729">
        <v>0</v>
      </c>
      <c r="AK729">
        <v>0</v>
      </c>
      <c r="AL729">
        <v>0</v>
      </c>
      <c r="AM729" s="19" t="s">
        <v>82</v>
      </c>
      <c r="AN729">
        <v>24</v>
      </c>
      <c r="AO729">
        <v>0</v>
      </c>
      <c r="AP729">
        <v>24</v>
      </c>
      <c r="AQ729">
        <v>24</v>
      </c>
      <c r="AR729" s="19" t="s">
        <v>100</v>
      </c>
      <c r="AS729">
        <v>0</v>
      </c>
      <c r="AT729" s="20">
        <f>IF(t_ExtractAll[[#This Row],[Currency]]="GBP",t_ExtractAll[[#This Row],[Claimed Amount]]*$BD$2,IF(t_ExtractAll[[#This Row],[Currency]]="USD",t_ExtractAll[[#This Row],[Claimed Amount]]*$BD$3,IF(t_ExtractAll[[#This Row],[Currency]]="MXN",t_ExtractAll[[#This Row],[Claimed Amount]]*$BD$4,t_ExtractAll[[#This Row],[Claimed Amount]])))</f>
        <v>21.957599999999999</v>
      </c>
      <c r="AU729" s="20">
        <f>IF(t_ExtractAll[[#This Row],[Currency2]]="GBP",t_ExtractAll[[#This Row],[Accruals Plant]]*$BD$2,IF(t_ExtractAll[[#This Row],[Currency2]]="USD",t_ExtractAll[[#This Row],[Accruals Plant]]*$BD$3,IF(t_ExtractAll[[#This Row],[Currency2]]="MXN",t_ExtractAll[[#This Row],[Accruals Plant]]*$BD$4,t_ExtractAll[[#This Row],[Accruals Plant]])))</f>
        <v>21.957599999999999</v>
      </c>
      <c r="AV729" s="20">
        <f>IF(t_ExtractAll[[#This Row],[IMD_Currency]]="GBP",t_ExtractAll[[#This Row],[Accruals ABII]]*$BD$2,IF(t_ExtractAll[[#This Row],[IMD_Currency]]="USD",t_ExtractAll[[#This Row],[Accruals ABII]]*$BD$3,t_ExtractAll[[#This Row],[Accruals ABII]]))</f>
        <v>0</v>
      </c>
      <c r="AW729" s="20">
        <f>IF(t_ExtractAll[[#This Row],[Currency2]]="GBP",t_ExtractAll[[#This Row],[PlantAmountAccepted]]*$BD$2,IF(t_ExtractAll[[#This Row],[Currency2]]="USD",t_ExtractAll[[#This Row],[PlantAmountAccepted]]*$BD$3,IF(t_ExtractAll[[#This Row],[Currency2]]="MXN",t_ExtractAll[[#This Row],[PlantAmountAccepted]]*$BD$4,t_ExtractAll[[#This Row],[PlantAmountAccepted]])))</f>
        <v>21.957599999999999</v>
      </c>
      <c r="AX729" s="20">
        <f>IF(t_ExtractAll[[#This Row],[IMD_Currency]]="GBP",t_ExtractAll[[#This Row],[Amount Accepted (ABII)]]*$BD$2,IF(t_ExtractAll[[#This Row],[IMD_Currency]]="USD",t_ExtractAll[[#This Row],[Amount Accepted (ABII)]]*$BD$3,t_ExtractAll[[#This Row],[Amount Accepted (ABII)]]))</f>
        <v>0</v>
      </c>
      <c r="AY729" s="20">
        <f>IF((t_ExtractAll[[#This Row],[Amount Accepted ABII '[EUR']]]-t_ExtractAll[[#This Row],[Amount Accepted Plant '[EUR']]])&lt;0,0,t_ExtractAll[[#This Row],[Amount Accepted ABII '[EUR']]]-t_ExtractAll[[#This Row],[Amount Accepted Plant '[EUR']]])</f>
        <v>0</v>
      </c>
      <c r="AZ7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0" spans="1:52" ht="14.25" hidden="1" customHeight="1" x14ac:dyDescent="0.25">
      <c r="A730" t="s">
        <v>3870</v>
      </c>
      <c r="B730" s="16">
        <v>42597</v>
      </c>
      <c r="C730" s="16">
        <v>42626</v>
      </c>
      <c r="D730" s="16">
        <v>42626</v>
      </c>
      <c r="E730">
        <v>2016703</v>
      </c>
      <c r="F730" t="s">
        <v>64</v>
      </c>
      <c r="G730" t="s">
        <v>382</v>
      </c>
      <c r="H730" t="s">
        <v>86</v>
      </c>
      <c r="I730" t="s">
        <v>67</v>
      </c>
      <c r="J730" t="s">
        <v>68</v>
      </c>
      <c r="K730" t="s">
        <v>69</v>
      </c>
      <c r="L730" t="s">
        <v>298</v>
      </c>
      <c r="N730" t="s">
        <v>90</v>
      </c>
      <c r="O730" t="s">
        <v>121</v>
      </c>
      <c r="P730" t="s">
        <v>3871</v>
      </c>
      <c r="Q730">
        <v>8828771</v>
      </c>
      <c r="R730" t="s">
        <v>3872</v>
      </c>
      <c r="S730">
        <v>80415014</v>
      </c>
      <c r="U730" t="s">
        <v>278</v>
      </c>
      <c r="V730" t="s">
        <v>109</v>
      </c>
      <c r="W730">
        <v>48081</v>
      </c>
      <c r="X730" t="s">
        <v>386</v>
      </c>
      <c r="Y730" t="s">
        <v>3873</v>
      </c>
      <c r="Z730">
        <v>6.96</v>
      </c>
      <c r="AB730" t="s">
        <v>79</v>
      </c>
      <c r="AC730" t="s">
        <v>127</v>
      </c>
      <c r="AE730" s="3"/>
      <c r="AF730" s="3"/>
      <c r="AG730">
        <v>778.82</v>
      </c>
      <c r="AH730" t="s">
        <v>82</v>
      </c>
      <c r="AI730" s="18">
        <v>0</v>
      </c>
      <c r="AJ730">
        <v>0</v>
      </c>
      <c r="AK730">
        <v>0</v>
      </c>
      <c r="AL730">
        <v>0</v>
      </c>
      <c r="AM730" s="19" t="s">
        <v>82</v>
      </c>
      <c r="AN730">
        <v>649.02</v>
      </c>
      <c r="AO730">
        <v>129.80000000000001</v>
      </c>
      <c r="AP730">
        <v>778.82</v>
      </c>
      <c r="AQ730">
        <v>778.82</v>
      </c>
      <c r="AR730" s="19" t="s">
        <v>82</v>
      </c>
      <c r="AS730">
        <v>0</v>
      </c>
      <c r="AT730" s="20">
        <f>IF(t_ExtractAll[[#This Row],[Currency]]="GBP",t_ExtractAll[[#This Row],[Claimed Amount]]*$BD$2,IF(t_ExtractAll[[#This Row],[Currency]]="USD",t_ExtractAll[[#This Row],[Claimed Amount]]*$BD$3,IF(t_ExtractAll[[#This Row],[Currency]]="MXN",t_ExtractAll[[#This Row],[Claimed Amount]]*$BD$4,t_ExtractAll[[#This Row],[Claimed Amount]])))</f>
        <v>778.82</v>
      </c>
      <c r="AU730" s="20">
        <f>IF(t_ExtractAll[[#This Row],[Currency2]]="GBP",t_ExtractAll[[#This Row],[Accruals Plant]]*$BD$2,IF(t_ExtractAll[[#This Row],[Currency2]]="USD",t_ExtractAll[[#This Row],[Accruals Plant]]*$BD$3,IF(t_ExtractAll[[#This Row],[Currency2]]="MXN",t_ExtractAll[[#This Row],[Accruals Plant]]*$BD$4,t_ExtractAll[[#This Row],[Accruals Plant]])))</f>
        <v>778.82</v>
      </c>
      <c r="AV730" s="20">
        <f>IF(t_ExtractAll[[#This Row],[IMD_Currency]]="GBP",t_ExtractAll[[#This Row],[Accruals ABII]]*$BD$2,IF(t_ExtractAll[[#This Row],[IMD_Currency]]="USD",t_ExtractAll[[#This Row],[Accruals ABII]]*$BD$3,t_ExtractAll[[#This Row],[Accruals ABII]]))</f>
        <v>0</v>
      </c>
      <c r="AW730" s="20">
        <f>IF(t_ExtractAll[[#This Row],[Currency2]]="GBP",t_ExtractAll[[#This Row],[PlantAmountAccepted]]*$BD$2,IF(t_ExtractAll[[#This Row],[Currency2]]="USD",t_ExtractAll[[#This Row],[PlantAmountAccepted]]*$BD$3,IF(t_ExtractAll[[#This Row],[Currency2]]="MXN",t_ExtractAll[[#This Row],[PlantAmountAccepted]]*$BD$4,t_ExtractAll[[#This Row],[PlantAmountAccepted]])))</f>
        <v>778.82</v>
      </c>
      <c r="AX730" s="20">
        <f>IF(t_ExtractAll[[#This Row],[IMD_Currency]]="GBP",t_ExtractAll[[#This Row],[Amount Accepted (ABII)]]*$BD$2,IF(t_ExtractAll[[#This Row],[IMD_Currency]]="USD",t_ExtractAll[[#This Row],[Amount Accepted (ABII)]]*$BD$3,t_ExtractAll[[#This Row],[Amount Accepted (ABII)]]))</f>
        <v>0</v>
      </c>
      <c r="AY730" s="20">
        <f>IF((t_ExtractAll[[#This Row],[Amount Accepted ABII '[EUR']]]-t_ExtractAll[[#This Row],[Amount Accepted Plant '[EUR']]])&lt;0,0,t_ExtractAll[[#This Row],[Amount Accepted ABII '[EUR']]]-t_ExtractAll[[#This Row],[Amount Accepted Plant '[EUR']]])</f>
        <v>0</v>
      </c>
      <c r="AZ7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31" spans="1:52" ht="14.25" hidden="1" customHeight="1" x14ac:dyDescent="0.25">
      <c r="A731" t="s">
        <v>3874</v>
      </c>
      <c r="B731" s="16">
        <v>42597</v>
      </c>
      <c r="C731" s="16">
        <v>42606</v>
      </c>
      <c r="D731" s="16">
        <v>42606</v>
      </c>
      <c r="E731">
        <v>2016705</v>
      </c>
      <c r="F731" t="s">
        <v>64</v>
      </c>
      <c r="G731" t="s">
        <v>3815</v>
      </c>
      <c r="H731" t="s">
        <v>576</v>
      </c>
      <c r="I731" t="s">
        <v>3816</v>
      </c>
      <c r="J731" t="s">
        <v>118</v>
      </c>
      <c r="K731" t="s">
        <v>69</v>
      </c>
      <c r="L731" t="s">
        <v>70</v>
      </c>
      <c r="N731" t="s">
        <v>71</v>
      </c>
      <c r="O731" t="s">
        <v>72</v>
      </c>
      <c r="Q731" t="s">
        <v>3875</v>
      </c>
      <c r="R731" t="s">
        <v>3876</v>
      </c>
      <c r="T731" t="s">
        <v>3877</v>
      </c>
      <c r="U731" t="s">
        <v>75</v>
      </c>
      <c r="V731" t="s">
        <v>76</v>
      </c>
      <c r="W731">
        <v>52307</v>
      </c>
      <c r="X731" t="s">
        <v>3878</v>
      </c>
      <c r="Y731" t="s">
        <v>3879</v>
      </c>
      <c r="Z731">
        <v>1079.6543999999999</v>
      </c>
      <c r="AB731" t="s">
        <v>79</v>
      </c>
      <c r="AC731" t="s">
        <v>80</v>
      </c>
      <c r="AD731" s="3" t="s">
        <v>3880</v>
      </c>
      <c r="AE731" s="3"/>
      <c r="AF731" s="3"/>
      <c r="AG731">
        <v>0</v>
      </c>
      <c r="AH731" t="s">
        <v>82</v>
      </c>
      <c r="AI731" s="18">
        <v>0</v>
      </c>
      <c r="AJ731">
        <v>0</v>
      </c>
      <c r="AK731">
        <v>0</v>
      </c>
      <c r="AL731">
        <v>0</v>
      </c>
      <c r="AM731" s="19" t="s">
        <v>82</v>
      </c>
      <c r="AN731">
        <v>0</v>
      </c>
      <c r="AO731">
        <v>0</v>
      </c>
      <c r="AP731">
        <v>0</v>
      </c>
      <c r="AQ731">
        <v>0</v>
      </c>
      <c r="AR731" s="19" t="s">
        <v>82</v>
      </c>
      <c r="AS731">
        <v>0</v>
      </c>
      <c r="AT731" s="20">
        <f>IF(t_ExtractAll[[#This Row],[Currency]]="GBP",t_ExtractAll[[#This Row],[Claimed Amount]]*$BD$2,IF(t_ExtractAll[[#This Row],[Currency]]="USD",t_ExtractAll[[#This Row],[Claimed Amount]]*$BD$3,IF(t_ExtractAll[[#This Row],[Currency]]="MXN",t_ExtractAll[[#This Row],[Claimed Amount]]*$BD$4,t_ExtractAll[[#This Row],[Claimed Amount]])))</f>
        <v>0</v>
      </c>
      <c r="AU731" s="20">
        <f>IF(t_ExtractAll[[#This Row],[Currency2]]="GBP",t_ExtractAll[[#This Row],[Accruals Plant]]*$BD$2,IF(t_ExtractAll[[#This Row],[Currency2]]="USD",t_ExtractAll[[#This Row],[Accruals Plant]]*$BD$3,IF(t_ExtractAll[[#This Row],[Currency2]]="MXN",t_ExtractAll[[#This Row],[Accruals Plant]]*$BD$4,t_ExtractAll[[#This Row],[Accruals Plant]])))</f>
        <v>0</v>
      </c>
      <c r="AV731" s="20">
        <f>IF(t_ExtractAll[[#This Row],[IMD_Currency]]="GBP",t_ExtractAll[[#This Row],[Accruals ABII]]*$BD$2,IF(t_ExtractAll[[#This Row],[IMD_Currency]]="USD",t_ExtractAll[[#This Row],[Accruals ABII]]*$BD$3,t_ExtractAll[[#This Row],[Accruals ABII]]))</f>
        <v>0</v>
      </c>
      <c r="AW7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31" s="20">
        <f>IF(t_ExtractAll[[#This Row],[IMD_Currency]]="GBP",t_ExtractAll[[#This Row],[Amount Accepted (ABII)]]*$BD$2,IF(t_ExtractAll[[#This Row],[IMD_Currency]]="USD",t_ExtractAll[[#This Row],[Amount Accepted (ABII)]]*$BD$3,t_ExtractAll[[#This Row],[Amount Accepted (ABII)]]))</f>
        <v>0</v>
      </c>
      <c r="AY731" s="20">
        <f>IF((t_ExtractAll[[#This Row],[Amount Accepted ABII '[EUR']]]-t_ExtractAll[[#This Row],[Amount Accepted Plant '[EUR']]])&lt;0,0,t_ExtractAll[[#This Row],[Amount Accepted ABII '[EUR']]]-t_ExtractAll[[#This Row],[Amount Accepted Plant '[EUR']]])</f>
        <v>0</v>
      </c>
      <c r="AZ7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2" spans="1:52" ht="14.25" hidden="1" customHeight="1" x14ac:dyDescent="0.25">
      <c r="A732" t="s">
        <v>3881</v>
      </c>
      <c r="B732" s="16">
        <v>42597</v>
      </c>
      <c r="C732" s="16">
        <v>42716</v>
      </c>
      <c r="D732" s="16">
        <v>42737</v>
      </c>
      <c r="E732">
        <v>2016704</v>
      </c>
      <c r="F732" t="s">
        <v>64</v>
      </c>
      <c r="G732" t="s">
        <v>3388</v>
      </c>
      <c r="H732" t="s">
        <v>86</v>
      </c>
      <c r="I732" t="s">
        <v>3389</v>
      </c>
      <c r="J732" t="s">
        <v>68</v>
      </c>
      <c r="K732" t="s">
        <v>69</v>
      </c>
      <c r="L732" t="s">
        <v>609</v>
      </c>
      <c r="N732" t="s">
        <v>90</v>
      </c>
      <c r="O732" t="s">
        <v>444</v>
      </c>
      <c r="P732" s="3" t="s">
        <v>3882</v>
      </c>
      <c r="Q732">
        <v>8727207</v>
      </c>
      <c r="R732" t="s">
        <v>3883</v>
      </c>
      <c r="U732" t="s">
        <v>369</v>
      </c>
      <c r="V732" t="s">
        <v>145</v>
      </c>
      <c r="W732">
        <v>48511</v>
      </c>
      <c r="X732" t="s">
        <v>370</v>
      </c>
      <c r="Y732" t="s">
        <v>2193</v>
      </c>
      <c r="Z732">
        <v>17.107199999999999</v>
      </c>
      <c r="AB732" t="s">
        <v>79</v>
      </c>
      <c r="AC732" t="s">
        <v>127</v>
      </c>
      <c r="AD732" t="s">
        <v>3884</v>
      </c>
      <c r="AE732" s="3"/>
      <c r="AF732" s="3"/>
      <c r="AG732">
        <v>696</v>
      </c>
      <c r="AH732" t="s">
        <v>82</v>
      </c>
      <c r="AI732" s="18">
        <v>0</v>
      </c>
      <c r="AJ732">
        <v>696</v>
      </c>
      <c r="AK732">
        <v>696</v>
      </c>
      <c r="AL732">
        <v>696</v>
      </c>
      <c r="AM732" s="19" t="s">
        <v>82</v>
      </c>
      <c r="AN732">
        <v>0</v>
      </c>
      <c r="AO732">
        <v>696</v>
      </c>
      <c r="AP732">
        <v>696</v>
      </c>
      <c r="AQ732">
        <v>696</v>
      </c>
      <c r="AR732" s="19" t="s">
        <v>82</v>
      </c>
      <c r="AS732">
        <v>0</v>
      </c>
      <c r="AT732" s="20">
        <f>IF(t_ExtractAll[[#This Row],[Currency]]="GBP",t_ExtractAll[[#This Row],[Claimed Amount]]*$BD$2,IF(t_ExtractAll[[#This Row],[Currency]]="USD",t_ExtractAll[[#This Row],[Claimed Amount]]*$BD$3,IF(t_ExtractAll[[#This Row],[Currency]]="MXN",t_ExtractAll[[#This Row],[Claimed Amount]]*$BD$4,t_ExtractAll[[#This Row],[Claimed Amount]])))</f>
        <v>696</v>
      </c>
      <c r="AU732" s="20">
        <f>IF(t_ExtractAll[[#This Row],[Currency2]]="GBP",t_ExtractAll[[#This Row],[Accruals Plant]]*$BD$2,IF(t_ExtractAll[[#This Row],[Currency2]]="USD",t_ExtractAll[[#This Row],[Accruals Plant]]*$BD$3,IF(t_ExtractAll[[#This Row],[Currency2]]="MXN",t_ExtractAll[[#This Row],[Accruals Plant]]*$BD$4,t_ExtractAll[[#This Row],[Accruals Plant]])))</f>
        <v>696</v>
      </c>
      <c r="AV732" s="20">
        <f>IF(t_ExtractAll[[#This Row],[IMD_Currency]]="GBP",t_ExtractAll[[#This Row],[Accruals ABII]]*$BD$2,IF(t_ExtractAll[[#This Row],[IMD_Currency]]="USD",t_ExtractAll[[#This Row],[Accruals ABII]]*$BD$3,t_ExtractAll[[#This Row],[Accruals ABII]]))</f>
        <v>696</v>
      </c>
      <c r="AW732" s="20">
        <f>IF(t_ExtractAll[[#This Row],[Currency2]]="GBP",t_ExtractAll[[#This Row],[PlantAmountAccepted]]*$BD$2,IF(t_ExtractAll[[#This Row],[Currency2]]="USD",t_ExtractAll[[#This Row],[PlantAmountAccepted]]*$BD$3,IF(t_ExtractAll[[#This Row],[Currency2]]="MXN",t_ExtractAll[[#This Row],[PlantAmountAccepted]]*$BD$4,t_ExtractAll[[#This Row],[PlantAmountAccepted]])))</f>
        <v>696</v>
      </c>
      <c r="AX732" s="20">
        <f>IF(t_ExtractAll[[#This Row],[IMD_Currency]]="GBP",t_ExtractAll[[#This Row],[Amount Accepted (ABII)]]*$BD$2,IF(t_ExtractAll[[#This Row],[IMD_Currency]]="USD",t_ExtractAll[[#This Row],[Amount Accepted (ABII)]]*$BD$3,t_ExtractAll[[#This Row],[Amount Accepted (ABII)]]))</f>
        <v>696</v>
      </c>
      <c r="AY732" s="20">
        <f>IF((t_ExtractAll[[#This Row],[Amount Accepted ABII '[EUR']]]-t_ExtractAll[[#This Row],[Amount Accepted Plant '[EUR']]])&lt;0,0,t_ExtractAll[[#This Row],[Amount Accepted ABII '[EUR']]]-t_ExtractAll[[#This Row],[Amount Accepted Plant '[EUR']]])</f>
        <v>0</v>
      </c>
      <c r="AZ7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33" spans="1:52" ht="14.25" hidden="1" customHeight="1" x14ac:dyDescent="0.25">
      <c r="A733" t="s">
        <v>807</v>
      </c>
      <c r="B733" s="16">
        <v>42597</v>
      </c>
      <c r="C733" s="16">
        <v>42597</v>
      </c>
      <c r="D733" s="16">
        <v>42598</v>
      </c>
      <c r="E733">
        <v>2016700</v>
      </c>
      <c r="F733" t="s">
        <v>64</v>
      </c>
      <c r="G733" t="s">
        <v>305</v>
      </c>
      <c r="H733" t="s">
        <v>306</v>
      </c>
      <c r="I733" t="s">
        <v>307</v>
      </c>
      <c r="J733" t="s">
        <v>118</v>
      </c>
      <c r="K733" t="s">
        <v>69</v>
      </c>
      <c r="L733" t="s">
        <v>103</v>
      </c>
      <c r="N733" t="s">
        <v>90</v>
      </c>
      <c r="O733" t="s">
        <v>91</v>
      </c>
      <c r="P733" s="3" t="s">
        <v>3885</v>
      </c>
      <c r="Q733">
        <v>8937559</v>
      </c>
      <c r="R733" t="s">
        <v>3886</v>
      </c>
      <c r="U733" t="s">
        <v>108</v>
      </c>
      <c r="V733" t="s">
        <v>109</v>
      </c>
      <c r="W733">
        <v>5830</v>
      </c>
      <c r="X733" t="s">
        <v>1233</v>
      </c>
      <c r="Y733" t="s">
        <v>350</v>
      </c>
      <c r="Z733">
        <v>7.9200000000000007E-2</v>
      </c>
      <c r="AB733" t="s">
        <v>97</v>
      </c>
      <c r="AC733" t="s">
        <v>98</v>
      </c>
      <c r="AD733" t="s">
        <v>3887</v>
      </c>
      <c r="AE733" s="3"/>
      <c r="AF733" s="3"/>
      <c r="AG733">
        <v>7.74</v>
      </c>
      <c r="AH733" t="s">
        <v>82</v>
      </c>
      <c r="AI733" s="18">
        <v>7.74</v>
      </c>
      <c r="AJ733">
        <v>0</v>
      </c>
      <c r="AK733">
        <v>7.74</v>
      </c>
      <c r="AL733">
        <v>7.74</v>
      </c>
      <c r="AM733" s="19" t="s">
        <v>82</v>
      </c>
      <c r="AN733">
        <v>5.0199999999999996</v>
      </c>
      <c r="AO733">
        <v>0</v>
      </c>
      <c r="AP733">
        <v>5.0199999999999996</v>
      </c>
      <c r="AQ733">
        <v>5.0199999999999996</v>
      </c>
      <c r="AR733" s="19" t="s">
        <v>82</v>
      </c>
      <c r="AS733">
        <v>0</v>
      </c>
      <c r="AT733" s="20">
        <f>IF(t_ExtractAll[[#This Row],[Currency]]="GBP",t_ExtractAll[[#This Row],[Claimed Amount]]*$BD$2,IF(t_ExtractAll[[#This Row],[Currency]]="USD",t_ExtractAll[[#This Row],[Claimed Amount]]*$BD$3,IF(t_ExtractAll[[#This Row],[Currency]]="MXN",t_ExtractAll[[#This Row],[Claimed Amount]]*$BD$4,t_ExtractAll[[#This Row],[Claimed Amount]])))</f>
        <v>7.74</v>
      </c>
      <c r="AU733" s="20">
        <f>IF(t_ExtractAll[[#This Row],[Currency2]]="GBP",t_ExtractAll[[#This Row],[Accruals Plant]]*$BD$2,IF(t_ExtractAll[[#This Row],[Currency2]]="USD",t_ExtractAll[[#This Row],[Accruals Plant]]*$BD$3,IF(t_ExtractAll[[#This Row],[Currency2]]="MXN",t_ExtractAll[[#This Row],[Accruals Plant]]*$BD$4,t_ExtractAll[[#This Row],[Accruals Plant]])))</f>
        <v>5.0199999999999996</v>
      </c>
      <c r="AV733" s="20">
        <f>IF(t_ExtractAll[[#This Row],[IMD_Currency]]="GBP",t_ExtractAll[[#This Row],[Accruals ABII]]*$BD$2,IF(t_ExtractAll[[#This Row],[IMD_Currency]]="USD",t_ExtractAll[[#This Row],[Accruals ABII]]*$BD$3,t_ExtractAll[[#This Row],[Accruals ABII]]))</f>
        <v>7.74</v>
      </c>
      <c r="AW733" s="20">
        <f>IF(t_ExtractAll[[#This Row],[Currency2]]="GBP",t_ExtractAll[[#This Row],[PlantAmountAccepted]]*$BD$2,IF(t_ExtractAll[[#This Row],[Currency2]]="USD",t_ExtractAll[[#This Row],[PlantAmountAccepted]]*$BD$3,IF(t_ExtractAll[[#This Row],[Currency2]]="MXN",t_ExtractAll[[#This Row],[PlantAmountAccepted]]*$BD$4,t_ExtractAll[[#This Row],[PlantAmountAccepted]])))</f>
        <v>5.0199999999999996</v>
      </c>
      <c r="AX733" s="20">
        <f>IF(t_ExtractAll[[#This Row],[IMD_Currency]]="GBP",t_ExtractAll[[#This Row],[Amount Accepted (ABII)]]*$BD$2,IF(t_ExtractAll[[#This Row],[IMD_Currency]]="USD",t_ExtractAll[[#This Row],[Amount Accepted (ABII)]]*$BD$3,t_ExtractAll[[#This Row],[Amount Accepted (ABII)]]))</f>
        <v>7.74</v>
      </c>
      <c r="AY733" s="20">
        <f>IF((t_ExtractAll[[#This Row],[Amount Accepted ABII '[EUR']]]-t_ExtractAll[[#This Row],[Amount Accepted Plant '[EUR']]])&lt;0,0,t_ExtractAll[[#This Row],[Amount Accepted ABII '[EUR']]]-t_ExtractAll[[#This Row],[Amount Accepted Plant '[EUR']]])</f>
        <v>2.7200000000000006</v>
      </c>
      <c r="AZ7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4" spans="1:52" ht="14.25" hidden="1" customHeight="1" x14ac:dyDescent="0.25">
      <c r="A734" t="s">
        <v>3888</v>
      </c>
      <c r="B734" s="16">
        <v>42597</v>
      </c>
      <c r="C734" s="16">
        <v>42604</v>
      </c>
      <c r="D734" s="16">
        <v>42604</v>
      </c>
      <c r="E734">
        <v>2016707</v>
      </c>
      <c r="F734" t="s">
        <v>64</v>
      </c>
      <c r="G734" t="s">
        <v>575</v>
      </c>
      <c r="H734" t="s">
        <v>287</v>
      </c>
      <c r="I734" t="s">
        <v>577</v>
      </c>
      <c r="J734" t="s">
        <v>118</v>
      </c>
      <c r="K734" t="s">
        <v>69</v>
      </c>
      <c r="L734" t="s">
        <v>70</v>
      </c>
      <c r="N734" t="s">
        <v>71</v>
      </c>
      <c r="O734" t="s">
        <v>72</v>
      </c>
      <c r="P734" s="3" t="s">
        <v>3889</v>
      </c>
      <c r="Q734" t="s">
        <v>3890</v>
      </c>
      <c r="R734">
        <v>4500250174</v>
      </c>
      <c r="T734" t="s">
        <v>3891</v>
      </c>
      <c r="U734" t="s">
        <v>75</v>
      </c>
      <c r="V734" t="s">
        <v>76</v>
      </c>
      <c r="W734">
        <v>52308</v>
      </c>
      <c r="X734" t="s">
        <v>580</v>
      </c>
      <c r="Y734" t="s">
        <v>3892</v>
      </c>
      <c r="Z734">
        <v>1214.6112000000001</v>
      </c>
      <c r="AB734" t="s">
        <v>79</v>
      </c>
      <c r="AC734" t="s">
        <v>80</v>
      </c>
      <c r="AD734" s="3" t="s">
        <v>3893</v>
      </c>
      <c r="AE734" s="3"/>
      <c r="AF734" s="3"/>
      <c r="AG734">
        <v>0</v>
      </c>
      <c r="AH734" t="s">
        <v>82</v>
      </c>
      <c r="AI734" s="18">
        <v>0</v>
      </c>
      <c r="AJ734">
        <v>0</v>
      </c>
      <c r="AK734">
        <v>0</v>
      </c>
      <c r="AL734">
        <v>0</v>
      </c>
      <c r="AM734" s="19" t="s">
        <v>82</v>
      </c>
      <c r="AN734">
        <v>0</v>
      </c>
      <c r="AO734">
        <v>0</v>
      </c>
      <c r="AP734">
        <v>0</v>
      </c>
      <c r="AQ734">
        <v>0</v>
      </c>
      <c r="AR734" s="19" t="s">
        <v>82</v>
      </c>
      <c r="AS734">
        <v>0</v>
      </c>
      <c r="AT734" s="20">
        <f>IF(t_ExtractAll[[#This Row],[Currency]]="GBP",t_ExtractAll[[#This Row],[Claimed Amount]]*$BD$2,IF(t_ExtractAll[[#This Row],[Currency]]="USD",t_ExtractAll[[#This Row],[Claimed Amount]]*$BD$3,IF(t_ExtractAll[[#This Row],[Currency]]="MXN",t_ExtractAll[[#This Row],[Claimed Amount]]*$BD$4,t_ExtractAll[[#This Row],[Claimed Amount]])))</f>
        <v>0</v>
      </c>
      <c r="AU734" s="20">
        <f>IF(t_ExtractAll[[#This Row],[Currency2]]="GBP",t_ExtractAll[[#This Row],[Accruals Plant]]*$BD$2,IF(t_ExtractAll[[#This Row],[Currency2]]="USD",t_ExtractAll[[#This Row],[Accruals Plant]]*$BD$3,IF(t_ExtractAll[[#This Row],[Currency2]]="MXN",t_ExtractAll[[#This Row],[Accruals Plant]]*$BD$4,t_ExtractAll[[#This Row],[Accruals Plant]])))</f>
        <v>0</v>
      </c>
      <c r="AV734" s="20">
        <f>IF(t_ExtractAll[[#This Row],[IMD_Currency]]="GBP",t_ExtractAll[[#This Row],[Accruals ABII]]*$BD$2,IF(t_ExtractAll[[#This Row],[IMD_Currency]]="USD",t_ExtractAll[[#This Row],[Accruals ABII]]*$BD$3,t_ExtractAll[[#This Row],[Accruals ABII]]))</f>
        <v>0</v>
      </c>
      <c r="AW7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34" s="20">
        <f>IF(t_ExtractAll[[#This Row],[IMD_Currency]]="GBP",t_ExtractAll[[#This Row],[Amount Accepted (ABII)]]*$BD$2,IF(t_ExtractAll[[#This Row],[IMD_Currency]]="USD",t_ExtractAll[[#This Row],[Amount Accepted (ABII)]]*$BD$3,t_ExtractAll[[#This Row],[Amount Accepted (ABII)]]))</f>
        <v>0</v>
      </c>
      <c r="AY734" s="20">
        <f>IF((t_ExtractAll[[#This Row],[Amount Accepted ABII '[EUR']]]-t_ExtractAll[[#This Row],[Amount Accepted Plant '[EUR']]])&lt;0,0,t_ExtractAll[[#This Row],[Amount Accepted ABII '[EUR']]]-t_ExtractAll[[#This Row],[Amount Accepted Plant '[EUR']]])</f>
        <v>0</v>
      </c>
      <c r="AZ7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5" spans="1:52" ht="14.25" hidden="1" customHeight="1" x14ac:dyDescent="0.25">
      <c r="A735" t="s">
        <v>3894</v>
      </c>
      <c r="B735" s="16">
        <v>42598</v>
      </c>
      <c r="C735" s="16">
        <v>42634</v>
      </c>
      <c r="D735" s="16">
        <v>42634</v>
      </c>
      <c r="E735">
        <v>2016708</v>
      </c>
      <c r="F735" t="s">
        <v>64</v>
      </c>
      <c r="G735" t="s">
        <v>65</v>
      </c>
      <c r="H735" t="s">
        <v>86</v>
      </c>
      <c r="I735" t="s">
        <v>67</v>
      </c>
      <c r="J735" t="s">
        <v>68</v>
      </c>
      <c r="K735" t="s">
        <v>88</v>
      </c>
      <c r="L735" t="s">
        <v>298</v>
      </c>
      <c r="N735" t="s">
        <v>90</v>
      </c>
      <c r="O735" t="s">
        <v>91</v>
      </c>
      <c r="P735" s="3" t="s">
        <v>3895</v>
      </c>
      <c r="Q735">
        <v>8584523</v>
      </c>
      <c r="R735" t="s">
        <v>3896</v>
      </c>
      <c r="S735">
        <v>80412822</v>
      </c>
      <c r="U735" t="s">
        <v>278</v>
      </c>
      <c r="V735" t="s">
        <v>109</v>
      </c>
      <c r="W735">
        <v>6526</v>
      </c>
      <c r="X735" t="s">
        <v>3260</v>
      </c>
      <c r="Y735" t="s">
        <v>3897</v>
      </c>
      <c r="Z735">
        <v>6.6</v>
      </c>
      <c r="AB735" t="s">
        <v>97</v>
      </c>
      <c r="AC735" t="s">
        <v>98</v>
      </c>
      <c r="AD735" t="s">
        <v>3898</v>
      </c>
      <c r="AE735" s="3"/>
      <c r="AF735" s="3"/>
      <c r="AG735">
        <v>34.39</v>
      </c>
      <c r="AH735" t="s">
        <v>82</v>
      </c>
      <c r="AI735" s="18">
        <v>0</v>
      </c>
      <c r="AJ735">
        <v>0</v>
      </c>
      <c r="AK735">
        <v>0</v>
      </c>
      <c r="AM735" s="19" t="s">
        <v>82</v>
      </c>
      <c r="AN735">
        <v>0</v>
      </c>
      <c r="AO735">
        <v>0</v>
      </c>
      <c r="AP735">
        <v>0</v>
      </c>
      <c r="AR735" s="19" t="s">
        <v>82</v>
      </c>
      <c r="AS735">
        <v>0</v>
      </c>
      <c r="AT735" s="20">
        <f>IF(t_ExtractAll[[#This Row],[Currency]]="GBP",t_ExtractAll[[#This Row],[Claimed Amount]]*$BD$2,IF(t_ExtractAll[[#This Row],[Currency]]="USD",t_ExtractAll[[#This Row],[Claimed Amount]]*$BD$3,IF(t_ExtractAll[[#This Row],[Currency]]="MXN",t_ExtractAll[[#This Row],[Claimed Amount]]*$BD$4,t_ExtractAll[[#This Row],[Claimed Amount]])))</f>
        <v>34.39</v>
      </c>
      <c r="AU735" s="20">
        <f>IF(t_ExtractAll[[#This Row],[Currency2]]="GBP",t_ExtractAll[[#This Row],[Accruals Plant]]*$BD$2,IF(t_ExtractAll[[#This Row],[Currency2]]="USD",t_ExtractAll[[#This Row],[Accruals Plant]]*$BD$3,IF(t_ExtractAll[[#This Row],[Currency2]]="MXN",t_ExtractAll[[#This Row],[Accruals Plant]]*$BD$4,t_ExtractAll[[#This Row],[Accruals Plant]])))</f>
        <v>0</v>
      </c>
      <c r="AV735" s="20">
        <f>IF(t_ExtractAll[[#This Row],[IMD_Currency]]="GBP",t_ExtractAll[[#This Row],[Accruals ABII]]*$BD$2,IF(t_ExtractAll[[#This Row],[IMD_Currency]]="USD",t_ExtractAll[[#This Row],[Accruals ABII]]*$BD$3,t_ExtractAll[[#This Row],[Accruals ABII]]))</f>
        <v>0</v>
      </c>
      <c r="AW7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35" s="20">
        <f>IF(t_ExtractAll[[#This Row],[IMD_Currency]]="GBP",t_ExtractAll[[#This Row],[Amount Accepted (ABII)]]*$BD$2,IF(t_ExtractAll[[#This Row],[IMD_Currency]]="USD",t_ExtractAll[[#This Row],[Amount Accepted (ABII)]]*$BD$3,t_ExtractAll[[#This Row],[Amount Accepted (ABII)]]))</f>
        <v>0</v>
      </c>
      <c r="AY735" s="20">
        <f>IF((t_ExtractAll[[#This Row],[Amount Accepted ABII '[EUR']]]-t_ExtractAll[[#This Row],[Amount Accepted Plant '[EUR']]])&lt;0,0,t_ExtractAll[[#This Row],[Amount Accepted ABII '[EUR']]]-t_ExtractAll[[#This Row],[Amount Accepted Plant '[EUR']]])</f>
        <v>0</v>
      </c>
      <c r="AZ7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6" spans="1:52" ht="14.25" hidden="1" customHeight="1" x14ac:dyDescent="0.25">
      <c r="A736" t="s">
        <v>3894</v>
      </c>
      <c r="B736" s="16">
        <v>42598</v>
      </c>
      <c r="C736" s="16">
        <v>42634</v>
      </c>
      <c r="D736" s="16">
        <v>42634</v>
      </c>
      <c r="E736">
        <v>2016708</v>
      </c>
      <c r="F736" t="s">
        <v>64</v>
      </c>
      <c r="G736" t="s">
        <v>65</v>
      </c>
      <c r="H736" t="s">
        <v>86</v>
      </c>
      <c r="I736" t="s">
        <v>67</v>
      </c>
      <c r="J736" t="s">
        <v>68</v>
      </c>
      <c r="K736" t="s">
        <v>69</v>
      </c>
      <c r="L736" t="s">
        <v>298</v>
      </c>
      <c r="N736" t="s">
        <v>90</v>
      </c>
      <c r="O736" t="s">
        <v>121</v>
      </c>
      <c r="P736" s="3" t="s">
        <v>3895</v>
      </c>
      <c r="Q736">
        <v>8584523</v>
      </c>
      <c r="R736" t="s">
        <v>3896</v>
      </c>
      <c r="S736">
        <v>80412822</v>
      </c>
      <c r="U736" t="s">
        <v>278</v>
      </c>
      <c r="V736" t="s">
        <v>109</v>
      </c>
      <c r="W736">
        <v>6526</v>
      </c>
      <c r="X736" t="s">
        <v>3260</v>
      </c>
      <c r="Y736" t="s">
        <v>1510</v>
      </c>
      <c r="Z736">
        <v>0.6</v>
      </c>
      <c r="AB736" t="s">
        <v>79</v>
      </c>
      <c r="AC736" t="s">
        <v>127</v>
      </c>
      <c r="AE736" s="3"/>
      <c r="AF736" s="3"/>
      <c r="AG736">
        <v>34.39</v>
      </c>
      <c r="AH736" t="s">
        <v>82</v>
      </c>
      <c r="AI736" s="18">
        <v>0</v>
      </c>
      <c r="AJ736">
        <v>0</v>
      </c>
      <c r="AK736">
        <v>0</v>
      </c>
      <c r="AL736">
        <v>0</v>
      </c>
      <c r="AM736" s="19" t="s">
        <v>82</v>
      </c>
      <c r="AN736">
        <v>34.39</v>
      </c>
      <c r="AO736">
        <v>0</v>
      </c>
      <c r="AP736">
        <v>34.39</v>
      </c>
      <c r="AQ736">
        <v>34.39</v>
      </c>
      <c r="AR736" s="19" t="s">
        <v>82</v>
      </c>
      <c r="AS736">
        <v>0</v>
      </c>
      <c r="AT736" s="20">
        <f>IF(t_ExtractAll[[#This Row],[Currency]]="GBP",t_ExtractAll[[#This Row],[Claimed Amount]]*$BD$2,IF(t_ExtractAll[[#This Row],[Currency]]="USD",t_ExtractAll[[#This Row],[Claimed Amount]]*$BD$3,IF(t_ExtractAll[[#This Row],[Currency]]="MXN",t_ExtractAll[[#This Row],[Claimed Amount]]*$BD$4,t_ExtractAll[[#This Row],[Claimed Amount]])))</f>
        <v>34.39</v>
      </c>
      <c r="AU736" s="20">
        <f>IF(t_ExtractAll[[#This Row],[Currency2]]="GBP",t_ExtractAll[[#This Row],[Accruals Plant]]*$BD$2,IF(t_ExtractAll[[#This Row],[Currency2]]="USD",t_ExtractAll[[#This Row],[Accruals Plant]]*$BD$3,IF(t_ExtractAll[[#This Row],[Currency2]]="MXN",t_ExtractAll[[#This Row],[Accruals Plant]]*$BD$4,t_ExtractAll[[#This Row],[Accruals Plant]])))</f>
        <v>34.39</v>
      </c>
      <c r="AV736" s="20">
        <f>IF(t_ExtractAll[[#This Row],[IMD_Currency]]="GBP",t_ExtractAll[[#This Row],[Accruals ABII]]*$BD$2,IF(t_ExtractAll[[#This Row],[IMD_Currency]]="USD",t_ExtractAll[[#This Row],[Accruals ABII]]*$BD$3,t_ExtractAll[[#This Row],[Accruals ABII]]))</f>
        <v>0</v>
      </c>
      <c r="AW736" s="20">
        <f>IF(t_ExtractAll[[#This Row],[Currency2]]="GBP",t_ExtractAll[[#This Row],[PlantAmountAccepted]]*$BD$2,IF(t_ExtractAll[[#This Row],[Currency2]]="USD",t_ExtractAll[[#This Row],[PlantAmountAccepted]]*$BD$3,IF(t_ExtractAll[[#This Row],[Currency2]]="MXN",t_ExtractAll[[#This Row],[PlantAmountAccepted]]*$BD$4,t_ExtractAll[[#This Row],[PlantAmountAccepted]])))</f>
        <v>34.39</v>
      </c>
      <c r="AX736" s="20">
        <f>IF(t_ExtractAll[[#This Row],[IMD_Currency]]="GBP",t_ExtractAll[[#This Row],[Amount Accepted (ABII)]]*$BD$2,IF(t_ExtractAll[[#This Row],[IMD_Currency]]="USD",t_ExtractAll[[#This Row],[Amount Accepted (ABII)]]*$BD$3,t_ExtractAll[[#This Row],[Amount Accepted (ABII)]]))</f>
        <v>0</v>
      </c>
      <c r="AY736" s="20">
        <f>IF((t_ExtractAll[[#This Row],[Amount Accepted ABII '[EUR']]]-t_ExtractAll[[#This Row],[Amount Accepted Plant '[EUR']]])&lt;0,0,t_ExtractAll[[#This Row],[Amount Accepted ABII '[EUR']]]-t_ExtractAll[[#This Row],[Amount Accepted Plant '[EUR']]])</f>
        <v>0</v>
      </c>
      <c r="AZ7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37" spans="1:52" ht="14.25" hidden="1" customHeight="1" x14ac:dyDescent="0.25">
      <c r="A737" t="s">
        <v>3899</v>
      </c>
      <c r="B737" s="16">
        <v>42599</v>
      </c>
      <c r="C737" s="16">
        <v>42613</v>
      </c>
      <c r="D737" s="16">
        <v>42613</v>
      </c>
      <c r="E737">
        <v>2016712</v>
      </c>
      <c r="F737" t="s">
        <v>64</v>
      </c>
      <c r="G737" t="s">
        <v>318</v>
      </c>
      <c r="H737" t="s">
        <v>86</v>
      </c>
      <c r="I737" t="s">
        <v>319</v>
      </c>
      <c r="J737" t="s">
        <v>68</v>
      </c>
      <c r="K737" t="s">
        <v>88</v>
      </c>
      <c r="L737" t="s">
        <v>546</v>
      </c>
      <c r="N737" t="s">
        <v>90</v>
      </c>
      <c r="O737" t="s">
        <v>121</v>
      </c>
      <c r="P737" s="3" t="s">
        <v>3900</v>
      </c>
      <c r="Q737">
        <v>8694445</v>
      </c>
      <c r="R737" t="s">
        <v>3901</v>
      </c>
      <c r="S737">
        <v>80424326</v>
      </c>
      <c r="T737" t="s">
        <v>3902</v>
      </c>
      <c r="U737" t="s">
        <v>75</v>
      </c>
      <c r="V737" t="s">
        <v>76</v>
      </c>
      <c r="W737">
        <v>48142</v>
      </c>
      <c r="X737" t="s">
        <v>3903</v>
      </c>
      <c r="Y737" t="s">
        <v>3096</v>
      </c>
      <c r="Z737">
        <v>5.1100000000000003</v>
      </c>
      <c r="AB737" t="s">
        <v>79</v>
      </c>
      <c r="AC737" t="s">
        <v>127</v>
      </c>
      <c r="AD737" t="s">
        <v>3904</v>
      </c>
      <c r="AE737" s="3"/>
      <c r="AF737" s="3"/>
      <c r="AG737">
        <v>417.6</v>
      </c>
      <c r="AH737" t="s">
        <v>100</v>
      </c>
      <c r="AI737" s="18">
        <v>0</v>
      </c>
      <c r="AJ737">
        <v>0</v>
      </c>
      <c r="AK737">
        <v>0</v>
      </c>
      <c r="AM737" s="19" t="s">
        <v>82</v>
      </c>
      <c r="AN737">
        <v>0</v>
      </c>
      <c r="AO737">
        <v>7893.6</v>
      </c>
      <c r="AP737">
        <v>7893.6</v>
      </c>
      <c r="AR737" s="19" t="s">
        <v>3905</v>
      </c>
      <c r="AS737">
        <v>0</v>
      </c>
      <c r="AT737" s="20">
        <f>IF(t_ExtractAll[[#This Row],[Currency]]="GBP",t_ExtractAll[[#This Row],[Claimed Amount]]*$BD$2,IF(t_ExtractAll[[#This Row],[Currency]]="USD",t_ExtractAll[[#This Row],[Claimed Amount]]*$BD$3,IF(t_ExtractAll[[#This Row],[Currency]]="MXN",t_ExtractAll[[#This Row],[Claimed Amount]]*$BD$4,t_ExtractAll[[#This Row],[Claimed Amount]])))</f>
        <v>382.06224000000003</v>
      </c>
      <c r="AU737" s="20">
        <f>IF(t_ExtractAll[[#This Row],[Currency2]]="GBP",t_ExtractAll[[#This Row],[Accruals Plant]]*$BD$2,IF(t_ExtractAll[[#This Row],[Currency2]]="USD",t_ExtractAll[[#This Row],[Accruals Plant]]*$BD$3,IF(t_ExtractAll[[#This Row],[Currency2]]="MXN",t_ExtractAll[[#This Row],[Accruals Plant]]*$BD$4,t_ExtractAll[[#This Row],[Accruals Plant]])))</f>
        <v>378.73492800000002</v>
      </c>
      <c r="AV737" s="20">
        <f>IF(t_ExtractAll[[#This Row],[IMD_Currency]]="GBP",t_ExtractAll[[#This Row],[Accruals ABII]]*$BD$2,IF(t_ExtractAll[[#This Row],[IMD_Currency]]="USD",t_ExtractAll[[#This Row],[Accruals ABII]]*$BD$3,t_ExtractAll[[#This Row],[Accruals ABII]]))</f>
        <v>0</v>
      </c>
      <c r="AW7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37" s="20">
        <f>IF(t_ExtractAll[[#This Row],[IMD_Currency]]="GBP",t_ExtractAll[[#This Row],[Amount Accepted (ABII)]]*$BD$2,IF(t_ExtractAll[[#This Row],[IMD_Currency]]="USD",t_ExtractAll[[#This Row],[Amount Accepted (ABII)]]*$BD$3,t_ExtractAll[[#This Row],[Amount Accepted (ABII)]]))</f>
        <v>0</v>
      </c>
      <c r="AY737" s="20">
        <f>IF((t_ExtractAll[[#This Row],[Amount Accepted ABII '[EUR']]]-t_ExtractAll[[#This Row],[Amount Accepted Plant '[EUR']]])&lt;0,0,t_ExtractAll[[#This Row],[Amount Accepted ABII '[EUR']]]-t_ExtractAll[[#This Row],[Amount Accepted Plant '[EUR']]])</f>
        <v>0</v>
      </c>
      <c r="AZ7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738" spans="1:52" ht="14.25" hidden="1" customHeight="1" x14ac:dyDescent="0.25">
      <c r="A738" t="s">
        <v>3906</v>
      </c>
      <c r="B738" s="16">
        <v>42601</v>
      </c>
      <c r="C738" s="16">
        <v>42760</v>
      </c>
      <c r="D738" s="16">
        <v>42761</v>
      </c>
      <c r="E738">
        <v>2016713</v>
      </c>
      <c r="F738" t="s">
        <v>64</v>
      </c>
      <c r="G738" t="s">
        <v>3907</v>
      </c>
      <c r="H738" t="s">
        <v>86</v>
      </c>
      <c r="I738" t="s">
        <v>76</v>
      </c>
      <c r="J738" t="s">
        <v>68</v>
      </c>
      <c r="K738" t="s">
        <v>69</v>
      </c>
      <c r="L738" t="s">
        <v>1834</v>
      </c>
      <c r="N738" t="s">
        <v>161</v>
      </c>
      <c r="O738" t="s">
        <v>416</v>
      </c>
      <c r="P738" t="s">
        <v>3908</v>
      </c>
      <c r="Q738">
        <v>9034249</v>
      </c>
      <c r="R738" t="s">
        <v>3909</v>
      </c>
      <c r="S738">
        <v>80456211</v>
      </c>
      <c r="T738">
        <v>83005</v>
      </c>
      <c r="U738" t="s">
        <v>2441</v>
      </c>
      <c r="V738" t="s">
        <v>117</v>
      </c>
      <c r="W738">
        <v>53085</v>
      </c>
      <c r="X738" t="s">
        <v>3910</v>
      </c>
      <c r="Y738" t="s">
        <v>3911</v>
      </c>
      <c r="Z738">
        <v>184.03200000000001</v>
      </c>
      <c r="AB738" t="s">
        <v>112</v>
      </c>
      <c r="AC738" t="s">
        <v>185</v>
      </c>
      <c r="AD738" t="s">
        <v>3912</v>
      </c>
      <c r="AE738" s="3"/>
      <c r="AF738" s="3"/>
      <c r="AG738">
        <v>11052</v>
      </c>
      <c r="AH738" t="s">
        <v>100</v>
      </c>
      <c r="AI738" s="18">
        <v>0</v>
      </c>
      <c r="AJ738">
        <v>0</v>
      </c>
      <c r="AK738">
        <v>0</v>
      </c>
      <c r="AL738">
        <v>0</v>
      </c>
      <c r="AM738" s="19" t="s">
        <v>82</v>
      </c>
      <c r="AN738">
        <v>11052</v>
      </c>
      <c r="AO738">
        <v>0</v>
      </c>
      <c r="AP738">
        <v>11052</v>
      </c>
      <c r="AQ738">
        <v>11052</v>
      </c>
      <c r="AR738" s="19" t="s">
        <v>100</v>
      </c>
      <c r="AS738">
        <v>0</v>
      </c>
      <c r="AT738" s="20">
        <f>IF(t_ExtractAll[[#This Row],[Currency]]="GBP",t_ExtractAll[[#This Row],[Claimed Amount]]*$BD$2,IF(t_ExtractAll[[#This Row],[Currency]]="USD",t_ExtractAll[[#This Row],[Claimed Amount]]*$BD$3,IF(t_ExtractAll[[#This Row],[Currency]]="MXN",t_ExtractAll[[#This Row],[Claimed Amount]]*$BD$4,t_ExtractAll[[#This Row],[Claimed Amount]])))</f>
        <v>10111.4748</v>
      </c>
      <c r="AU738" s="20">
        <f>IF(t_ExtractAll[[#This Row],[Currency2]]="GBP",t_ExtractAll[[#This Row],[Accruals Plant]]*$BD$2,IF(t_ExtractAll[[#This Row],[Currency2]]="USD",t_ExtractAll[[#This Row],[Accruals Plant]]*$BD$3,IF(t_ExtractAll[[#This Row],[Currency2]]="MXN",t_ExtractAll[[#This Row],[Accruals Plant]]*$BD$4,t_ExtractAll[[#This Row],[Accruals Plant]])))</f>
        <v>10111.4748</v>
      </c>
      <c r="AV738" s="20">
        <f>IF(t_ExtractAll[[#This Row],[IMD_Currency]]="GBP",t_ExtractAll[[#This Row],[Accruals ABII]]*$BD$2,IF(t_ExtractAll[[#This Row],[IMD_Currency]]="USD",t_ExtractAll[[#This Row],[Accruals ABII]]*$BD$3,t_ExtractAll[[#This Row],[Accruals ABII]]))</f>
        <v>0</v>
      </c>
      <c r="AW738" s="20">
        <f>IF(t_ExtractAll[[#This Row],[Currency2]]="GBP",t_ExtractAll[[#This Row],[PlantAmountAccepted]]*$BD$2,IF(t_ExtractAll[[#This Row],[Currency2]]="USD",t_ExtractAll[[#This Row],[PlantAmountAccepted]]*$BD$3,IF(t_ExtractAll[[#This Row],[Currency2]]="MXN",t_ExtractAll[[#This Row],[PlantAmountAccepted]]*$BD$4,t_ExtractAll[[#This Row],[PlantAmountAccepted]])))</f>
        <v>10111.4748</v>
      </c>
      <c r="AX738" s="20">
        <f>IF(t_ExtractAll[[#This Row],[IMD_Currency]]="GBP",t_ExtractAll[[#This Row],[Amount Accepted (ABII)]]*$BD$2,IF(t_ExtractAll[[#This Row],[IMD_Currency]]="USD",t_ExtractAll[[#This Row],[Amount Accepted (ABII)]]*$BD$3,t_ExtractAll[[#This Row],[Amount Accepted (ABII)]]))</f>
        <v>0</v>
      </c>
      <c r="AY738" s="20">
        <f>IF((t_ExtractAll[[#This Row],[Amount Accepted ABII '[EUR']]]-t_ExtractAll[[#This Row],[Amount Accepted Plant '[EUR']]])&lt;0,0,t_ExtractAll[[#This Row],[Amount Accepted ABII '[EUR']]]-t_ExtractAll[[#This Row],[Amount Accepted Plant '[EUR']]])</f>
        <v>0</v>
      </c>
      <c r="AZ7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739" spans="1:52" ht="14.25" hidden="1" customHeight="1" x14ac:dyDescent="0.25">
      <c r="A739" t="s">
        <v>3913</v>
      </c>
      <c r="B739" s="16">
        <v>42598</v>
      </c>
      <c r="C739" s="16">
        <v>42709</v>
      </c>
      <c r="D739" s="16">
        <v>42769</v>
      </c>
      <c r="E739">
        <v>2016714</v>
      </c>
      <c r="F739" t="s">
        <v>64</v>
      </c>
      <c r="G739" t="s">
        <v>266</v>
      </c>
      <c r="H739" t="s">
        <v>86</v>
      </c>
      <c r="I739" t="s">
        <v>258</v>
      </c>
      <c r="J739" t="s">
        <v>68</v>
      </c>
      <c r="K739" t="s">
        <v>69</v>
      </c>
      <c r="L739" t="s">
        <v>471</v>
      </c>
      <c r="M739" t="s">
        <v>2621</v>
      </c>
      <c r="N739" t="s">
        <v>90</v>
      </c>
      <c r="O739" t="s">
        <v>121</v>
      </c>
      <c r="P739" t="s">
        <v>3914</v>
      </c>
      <c r="Q739">
        <v>8870185</v>
      </c>
      <c r="R739" t="s">
        <v>3915</v>
      </c>
      <c r="S739">
        <v>80429646</v>
      </c>
      <c r="T739" t="s">
        <v>3916</v>
      </c>
      <c r="U739" t="s">
        <v>2441</v>
      </c>
      <c r="V739" t="s">
        <v>117</v>
      </c>
      <c r="W739">
        <v>52927</v>
      </c>
      <c r="X739" t="s">
        <v>3865</v>
      </c>
      <c r="Y739">
        <v>14</v>
      </c>
      <c r="Z739">
        <v>2148.2496000000001</v>
      </c>
      <c r="AA739" t="s">
        <v>3917</v>
      </c>
      <c r="AB739" t="s">
        <v>79</v>
      </c>
      <c r="AC739" t="s">
        <v>127</v>
      </c>
      <c r="AD739" s="3" t="s">
        <v>3918</v>
      </c>
      <c r="AE739" s="3"/>
      <c r="AF739" s="3"/>
      <c r="AG739">
        <v>34548.730000000003</v>
      </c>
      <c r="AH739" t="s">
        <v>100</v>
      </c>
      <c r="AI739" s="18">
        <v>0</v>
      </c>
      <c r="AJ739">
        <v>0</v>
      </c>
      <c r="AK739">
        <v>0</v>
      </c>
      <c r="AL739">
        <v>0</v>
      </c>
      <c r="AM739" s="19" t="s">
        <v>82</v>
      </c>
      <c r="AN739">
        <v>0</v>
      </c>
      <c r="AO739">
        <v>15448.73</v>
      </c>
      <c r="AP739">
        <v>15448.73</v>
      </c>
      <c r="AQ739">
        <v>15448.73</v>
      </c>
      <c r="AR739" s="19" t="s">
        <v>100</v>
      </c>
      <c r="AS739">
        <v>0</v>
      </c>
      <c r="AT739" s="20">
        <f>IF(t_ExtractAll[[#This Row],[Currency]]="GBP",t_ExtractAll[[#This Row],[Claimed Amount]]*$BD$2,IF(t_ExtractAll[[#This Row],[Currency]]="USD",t_ExtractAll[[#This Row],[Claimed Amount]]*$BD$3,IF(t_ExtractAll[[#This Row],[Currency]]="MXN",t_ExtractAll[[#This Row],[Claimed Amount]]*$BD$4,t_ExtractAll[[#This Row],[Claimed Amount]])))</f>
        <v>31608.633077000006</v>
      </c>
      <c r="AU739" s="20">
        <f>IF(t_ExtractAll[[#This Row],[Currency2]]="GBP",t_ExtractAll[[#This Row],[Accruals Plant]]*$BD$2,IF(t_ExtractAll[[#This Row],[Currency2]]="USD",t_ExtractAll[[#This Row],[Accruals Plant]]*$BD$3,IF(t_ExtractAll[[#This Row],[Currency2]]="MXN",t_ExtractAll[[#This Row],[Accruals Plant]]*$BD$4,t_ExtractAll[[#This Row],[Accruals Plant]])))</f>
        <v>14134.043077</v>
      </c>
      <c r="AV739" s="20">
        <f>IF(t_ExtractAll[[#This Row],[IMD_Currency]]="GBP",t_ExtractAll[[#This Row],[Accruals ABII]]*$BD$2,IF(t_ExtractAll[[#This Row],[IMD_Currency]]="USD",t_ExtractAll[[#This Row],[Accruals ABII]]*$BD$3,t_ExtractAll[[#This Row],[Accruals ABII]]))</f>
        <v>0</v>
      </c>
      <c r="AW739" s="20">
        <f>IF(t_ExtractAll[[#This Row],[Currency2]]="GBP",t_ExtractAll[[#This Row],[PlantAmountAccepted]]*$BD$2,IF(t_ExtractAll[[#This Row],[Currency2]]="USD",t_ExtractAll[[#This Row],[PlantAmountAccepted]]*$BD$3,IF(t_ExtractAll[[#This Row],[Currency2]]="MXN",t_ExtractAll[[#This Row],[PlantAmountAccepted]]*$BD$4,t_ExtractAll[[#This Row],[PlantAmountAccepted]])))</f>
        <v>14134.043077</v>
      </c>
      <c r="AX739" s="20">
        <f>IF(t_ExtractAll[[#This Row],[IMD_Currency]]="GBP",t_ExtractAll[[#This Row],[Amount Accepted (ABII)]]*$BD$2,IF(t_ExtractAll[[#This Row],[IMD_Currency]]="USD",t_ExtractAll[[#This Row],[Amount Accepted (ABII)]]*$BD$3,t_ExtractAll[[#This Row],[Amount Accepted (ABII)]]))</f>
        <v>0</v>
      </c>
      <c r="AY739" s="20">
        <f>IF((t_ExtractAll[[#This Row],[Amount Accepted ABII '[EUR']]]-t_ExtractAll[[#This Row],[Amount Accepted Plant '[EUR']]])&lt;0,0,t_ExtractAll[[#This Row],[Amount Accepted ABII '[EUR']]]-t_ExtractAll[[#This Row],[Amount Accepted Plant '[EUR']]])</f>
        <v>0</v>
      </c>
      <c r="AZ7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740" spans="1:52" ht="14.25" hidden="1" customHeight="1" x14ac:dyDescent="0.25">
      <c r="A740" t="s">
        <v>3919</v>
      </c>
      <c r="B740" s="16">
        <v>42598</v>
      </c>
      <c r="C740" s="16">
        <v>42618</v>
      </c>
      <c r="D740" s="16">
        <v>42618</v>
      </c>
      <c r="E740">
        <v>2016715</v>
      </c>
      <c r="F740" t="s">
        <v>64</v>
      </c>
      <c r="G740" t="s">
        <v>65</v>
      </c>
      <c r="I740" t="s">
        <v>67</v>
      </c>
      <c r="J740" t="s">
        <v>68</v>
      </c>
      <c r="K740" t="s">
        <v>88</v>
      </c>
      <c r="L740" t="s">
        <v>1834</v>
      </c>
      <c r="N740" t="s">
        <v>161</v>
      </c>
      <c r="O740" t="s">
        <v>710</v>
      </c>
      <c r="P740" s="3" t="s">
        <v>3920</v>
      </c>
      <c r="Q740">
        <v>8378453</v>
      </c>
      <c r="R740" t="s">
        <v>3921</v>
      </c>
      <c r="S740">
        <v>80364719</v>
      </c>
      <c r="T740" t="s">
        <v>3922</v>
      </c>
      <c r="U740" t="s">
        <v>261</v>
      </c>
      <c r="V740" t="s">
        <v>117</v>
      </c>
      <c r="W740">
        <v>31009</v>
      </c>
      <c r="X740" t="s">
        <v>3082</v>
      </c>
      <c r="Y740" t="s">
        <v>3923</v>
      </c>
      <c r="Z740">
        <v>636.96072000000004</v>
      </c>
      <c r="AB740" t="s">
        <v>112</v>
      </c>
      <c r="AC740" t="s">
        <v>715</v>
      </c>
      <c r="AD740" s="3" t="s">
        <v>3924</v>
      </c>
      <c r="AE740" s="3"/>
      <c r="AF740" s="3"/>
      <c r="AG740">
        <v>127316.3</v>
      </c>
      <c r="AH740" t="s">
        <v>100</v>
      </c>
      <c r="AI740" s="18">
        <v>0</v>
      </c>
      <c r="AJ740">
        <v>0</v>
      </c>
      <c r="AK740">
        <v>0</v>
      </c>
      <c r="AM740" s="19" t="s">
        <v>82</v>
      </c>
      <c r="AN740">
        <v>102308</v>
      </c>
      <c r="AO740">
        <v>25008.3</v>
      </c>
      <c r="AP740">
        <v>127316.3</v>
      </c>
      <c r="AR740" s="19" t="s">
        <v>100</v>
      </c>
      <c r="AS740">
        <v>0</v>
      </c>
      <c r="AT740" s="20">
        <f>IF(t_ExtractAll[[#This Row],[Currency]]="GBP",t_ExtractAll[[#This Row],[Claimed Amount]]*$BD$2,IF(t_ExtractAll[[#This Row],[Currency]]="USD",t_ExtractAll[[#This Row],[Claimed Amount]]*$BD$3,IF(t_ExtractAll[[#This Row],[Currency]]="MXN",t_ExtractAll[[#This Row],[Claimed Amount]]*$BD$4,t_ExtractAll[[#This Row],[Claimed Amount]])))</f>
        <v>116481.68287</v>
      </c>
      <c r="AU740" s="20">
        <f>IF(t_ExtractAll[[#This Row],[Currency2]]="GBP",t_ExtractAll[[#This Row],[Accruals Plant]]*$BD$2,IF(t_ExtractAll[[#This Row],[Currency2]]="USD",t_ExtractAll[[#This Row],[Accruals Plant]]*$BD$3,IF(t_ExtractAll[[#This Row],[Currency2]]="MXN",t_ExtractAll[[#This Row],[Accruals Plant]]*$BD$4,t_ExtractAll[[#This Row],[Accruals Plant]])))</f>
        <v>116481.68287</v>
      </c>
      <c r="AV740" s="20">
        <f>IF(t_ExtractAll[[#This Row],[IMD_Currency]]="GBP",t_ExtractAll[[#This Row],[Accruals ABII]]*$BD$2,IF(t_ExtractAll[[#This Row],[IMD_Currency]]="USD",t_ExtractAll[[#This Row],[Accruals ABII]]*$BD$3,t_ExtractAll[[#This Row],[Accruals ABII]]))</f>
        <v>0</v>
      </c>
      <c r="AW7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0" s="20">
        <f>IF(t_ExtractAll[[#This Row],[IMD_Currency]]="GBP",t_ExtractAll[[#This Row],[Amount Accepted (ABII)]]*$BD$2,IF(t_ExtractAll[[#This Row],[IMD_Currency]]="USD",t_ExtractAll[[#This Row],[Amount Accepted (ABII)]]*$BD$3,t_ExtractAll[[#This Row],[Amount Accepted (ABII)]]))</f>
        <v>0</v>
      </c>
      <c r="AY740" s="20">
        <f>IF((t_ExtractAll[[#This Row],[Amount Accepted ABII '[EUR']]]-t_ExtractAll[[#This Row],[Amount Accepted Plant '[EUR']]])&lt;0,0,t_ExtractAll[[#This Row],[Amount Accepted ABII '[EUR']]]-t_ExtractAll[[#This Row],[Amount Accepted Plant '[EUR']]])</f>
        <v>0</v>
      </c>
      <c r="AZ740"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741" spans="1:52" ht="14.25" hidden="1" customHeight="1" x14ac:dyDescent="0.25">
      <c r="A741" t="s">
        <v>3925</v>
      </c>
      <c r="B741" s="16">
        <v>42599</v>
      </c>
      <c r="C741" s="16">
        <v>42671</v>
      </c>
      <c r="D741" s="16">
        <v>42671</v>
      </c>
      <c r="E741">
        <v>2016719</v>
      </c>
      <c r="F741" t="s">
        <v>64</v>
      </c>
      <c r="G741" t="s">
        <v>241</v>
      </c>
      <c r="H741" t="s">
        <v>86</v>
      </c>
      <c r="I741" t="s">
        <v>242</v>
      </c>
      <c r="J741" t="s">
        <v>68</v>
      </c>
      <c r="K741" t="s">
        <v>69</v>
      </c>
      <c r="L741" t="s">
        <v>139</v>
      </c>
      <c r="N741" t="s">
        <v>90</v>
      </c>
      <c r="O741" t="s">
        <v>321</v>
      </c>
      <c r="P741" s="3" t="s">
        <v>3926</v>
      </c>
      <c r="Q741" t="s">
        <v>3927</v>
      </c>
      <c r="R741" t="s">
        <v>3928</v>
      </c>
      <c r="S741" t="s">
        <v>3929</v>
      </c>
      <c r="U741" t="s">
        <v>182</v>
      </c>
      <c r="V741" t="s">
        <v>145</v>
      </c>
      <c r="W741">
        <v>53424</v>
      </c>
      <c r="X741" t="s">
        <v>3537</v>
      </c>
      <c r="Y741" t="s">
        <v>3930</v>
      </c>
      <c r="Z741">
        <v>63.6</v>
      </c>
      <c r="AB741" t="s">
        <v>97</v>
      </c>
      <c r="AC741" t="s">
        <v>98</v>
      </c>
      <c r="AE741" s="3"/>
      <c r="AF741" s="3"/>
      <c r="AG741">
        <v>3454.42</v>
      </c>
      <c r="AH741" t="s">
        <v>82</v>
      </c>
      <c r="AI741" s="18">
        <v>0</v>
      </c>
      <c r="AJ741">
        <v>0</v>
      </c>
      <c r="AK741">
        <v>0</v>
      </c>
      <c r="AL741">
        <v>0</v>
      </c>
      <c r="AM741" s="19" t="s">
        <v>82</v>
      </c>
      <c r="AN741">
        <v>3252.5</v>
      </c>
      <c r="AO741">
        <v>201.92</v>
      </c>
      <c r="AP741">
        <v>3454.42</v>
      </c>
      <c r="AQ741">
        <v>3454.42</v>
      </c>
      <c r="AR741" s="19" t="s">
        <v>82</v>
      </c>
      <c r="AS741">
        <v>0</v>
      </c>
      <c r="AT741" s="20">
        <f>IF(t_ExtractAll[[#This Row],[Currency]]="GBP",t_ExtractAll[[#This Row],[Claimed Amount]]*$BD$2,IF(t_ExtractAll[[#This Row],[Currency]]="USD",t_ExtractAll[[#This Row],[Claimed Amount]]*$BD$3,IF(t_ExtractAll[[#This Row],[Currency]]="MXN",t_ExtractAll[[#This Row],[Claimed Amount]]*$BD$4,t_ExtractAll[[#This Row],[Claimed Amount]])))</f>
        <v>3454.42</v>
      </c>
      <c r="AU741" s="20">
        <f>IF(t_ExtractAll[[#This Row],[Currency2]]="GBP",t_ExtractAll[[#This Row],[Accruals Plant]]*$BD$2,IF(t_ExtractAll[[#This Row],[Currency2]]="USD",t_ExtractAll[[#This Row],[Accruals Plant]]*$BD$3,IF(t_ExtractAll[[#This Row],[Currency2]]="MXN",t_ExtractAll[[#This Row],[Accruals Plant]]*$BD$4,t_ExtractAll[[#This Row],[Accruals Plant]])))</f>
        <v>3454.42</v>
      </c>
      <c r="AV741" s="20">
        <f>IF(t_ExtractAll[[#This Row],[IMD_Currency]]="GBP",t_ExtractAll[[#This Row],[Accruals ABII]]*$BD$2,IF(t_ExtractAll[[#This Row],[IMD_Currency]]="USD",t_ExtractAll[[#This Row],[Accruals ABII]]*$BD$3,t_ExtractAll[[#This Row],[Accruals ABII]]))</f>
        <v>0</v>
      </c>
      <c r="AW741" s="20">
        <f>IF(t_ExtractAll[[#This Row],[Currency2]]="GBP",t_ExtractAll[[#This Row],[PlantAmountAccepted]]*$BD$2,IF(t_ExtractAll[[#This Row],[Currency2]]="USD",t_ExtractAll[[#This Row],[PlantAmountAccepted]]*$BD$3,IF(t_ExtractAll[[#This Row],[Currency2]]="MXN",t_ExtractAll[[#This Row],[PlantAmountAccepted]]*$BD$4,t_ExtractAll[[#This Row],[PlantAmountAccepted]])))</f>
        <v>3454.42</v>
      </c>
      <c r="AX741" s="20">
        <f>IF(t_ExtractAll[[#This Row],[IMD_Currency]]="GBP",t_ExtractAll[[#This Row],[Amount Accepted (ABII)]]*$BD$2,IF(t_ExtractAll[[#This Row],[IMD_Currency]]="USD",t_ExtractAll[[#This Row],[Amount Accepted (ABII)]]*$BD$3,t_ExtractAll[[#This Row],[Amount Accepted (ABII)]]))</f>
        <v>0</v>
      </c>
      <c r="AY741" s="20">
        <f>IF((t_ExtractAll[[#This Row],[Amount Accepted ABII '[EUR']]]-t_ExtractAll[[#This Row],[Amount Accepted Plant '[EUR']]])&lt;0,0,t_ExtractAll[[#This Row],[Amount Accepted ABII '[EUR']]]-t_ExtractAll[[#This Row],[Amount Accepted Plant '[EUR']]])</f>
        <v>0</v>
      </c>
      <c r="AZ7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42" spans="1:52" ht="14.25" hidden="1" customHeight="1" x14ac:dyDescent="0.25">
      <c r="A742" t="s">
        <v>3931</v>
      </c>
      <c r="B742" s="16">
        <v>42600</v>
      </c>
      <c r="C742" s="16">
        <v>42611</v>
      </c>
      <c r="D742" s="16">
        <v>42611</v>
      </c>
      <c r="E742">
        <v>2016720</v>
      </c>
      <c r="F742" t="s">
        <v>64</v>
      </c>
      <c r="G742" t="s">
        <v>3513</v>
      </c>
      <c r="H742" t="s">
        <v>287</v>
      </c>
      <c r="I742" t="s">
        <v>3514</v>
      </c>
      <c r="J742" t="s">
        <v>118</v>
      </c>
      <c r="K742" t="s">
        <v>69</v>
      </c>
      <c r="L742" t="s">
        <v>70</v>
      </c>
      <c r="N742" t="s">
        <v>71</v>
      </c>
      <c r="O742" t="s">
        <v>72</v>
      </c>
      <c r="P742" s="3" t="s">
        <v>3932</v>
      </c>
      <c r="Q742" t="s">
        <v>3933</v>
      </c>
      <c r="R742" t="s">
        <v>3934</v>
      </c>
      <c r="S742" t="s">
        <v>3935</v>
      </c>
      <c r="T742" t="s">
        <v>3936</v>
      </c>
      <c r="U742" t="s">
        <v>75</v>
      </c>
      <c r="V742" t="s">
        <v>76</v>
      </c>
      <c r="W742">
        <v>52315</v>
      </c>
      <c r="X742" t="s">
        <v>3517</v>
      </c>
      <c r="Y742" t="s">
        <v>3937</v>
      </c>
      <c r="Z742">
        <v>674.78399999999999</v>
      </c>
      <c r="AB742" t="s">
        <v>79</v>
      </c>
      <c r="AC742" t="s">
        <v>80</v>
      </c>
      <c r="AD742" s="3" t="s">
        <v>3938</v>
      </c>
      <c r="AE742" s="3"/>
      <c r="AF742" s="3"/>
      <c r="AG742">
        <v>0</v>
      </c>
      <c r="AH742" t="s">
        <v>82</v>
      </c>
      <c r="AI742" s="18">
        <v>0</v>
      </c>
      <c r="AJ742">
        <v>0</v>
      </c>
      <c r="AK742">
        <v>0</v>
      </c>
      <c r="AL742">
        <v>0</v>
      </c>
      <c r="AM742" s="19" t="s">
        <v>82</v>
      </c>
      <c r="AN742">
        <v>0</v>
      </c>
      <c r="AO742">
        <v>0</v>
      </c>
      <c r="AP742">
        <v>0</v>
      </c>
      <c r="AQ742">
        <v>0</v>
      </c>
      <c r="AR742" s="19" t="s">
        <v>82</v>
      </c>
      <c r="AS742">
        <v>0</v>
      </c>
      <c r="AT742" s="20">
        <f>IF(t_ExtractAll[[#This Row],[Currency]]="GBP",t_ExtractAll[[#This Row],[Claimed Amount]]*$BD$2,IF(t_ExtractAll[[#This Row],[Currency]]="USD",t_ExtractAll[[#This Row],[Claimed Amount]]*$BD$3,IF(t_ExtractAll[[#This Row],[Currency]]="MXN",t_ExtractAll[[#This Row],[Claimed Amount]]*$BD$4,t_ExtractAll[[#This Row],[Claimed Amount]])))</f>
        <v>0</v>
      </c>
      <c r="AU742" s="20">
        <f>IF(t_ExtractAll[[#This Row],[Currency2]]="GBP",t_ExtractAll[[#This Row],[Accruals Plant]]*$BD$2,IF(t_ExtractAll[[#This Row],[Currency2]]="USD",t_ExtractAll[[#This Row],[Accruals Plant]]*$BD$3,IF(t_ExtractAll[[#This Row],[Currency2]]="MXN",t_ExtractAll[[#This Row],[Accruals Plant]]*$BD$4,t_ExtractAll[[#This Row],[Accruals Plant]])))</f>
        <v>0</v>
      </c>
      <c r="AV742" s="20">
        <f>IF(t_ExtractAll[[#This Row],[IMD_Currency]]="GBP",t_ExtractAll[[#This Row],[Accruals ABII]]*$BD$2,IF(t_ExtractAll[[#This Row],[IMD_Currency]]="USD",t_ExtractAll[[#This Row],[Accruals ABII]]*$BD$3,t_ExtractAll[[#This Row],[Accruals ABII]]))</f>
        <v>0</v>
      </c>
      <c r="AW7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2" s="20">
        <f>IF(t_ExtractAll[[#This Row],[IMD_Currency]]="GBP",t_ExtractAll[[#This Row],[Amount Accepted (ABII)]]*$BD$2,IF(t_ExtractAll[[#This Row],[IMD_Currency]]="USD",t_ExtractAll[[#This Row],[Amount Accepted (ABII)]]*$BD$3,t_ExtractAll[[#This Row],[Amount Accepted (ABII)]]))</f>
        <v>0</v>
      </c>
      <c r="AY742" s="20">
        <f>IF((t_ExtractAll[[#This Row],[Amount Accepted ABII '[EUR']]]-t_ExtractAll[[#This Row],[Amount Accepted Plant '[EUR']]])&lt;0,0,t_ExtractAll[[#This Row],[Amount Accepted ABII '[EUR']]]-t_ExtractAll[[#This Row],[Amount Accepted Plant '[EUR']]])</f>
        <v>0</v>
      </c>
      <c r="AZ7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43" spans="1:52" ht="14.25" hidden="1" customHeight="1" x14ac:dyDescent="0.25">
      <c r="A743" t="s">
        <v>3939</v>
      </c>
      <c r="B743" s="16">
        <v>42600</v>
      </c>
      <c r="C743" s="16">
        <v>42604</v>
      </c>
      <c r="D743" s="16">
        <v>42604</v>
      </c>
      <c r="E743">
        <v>2016721</v>
      </c>
      <c r="F743" t="s">
        <v>64</v>
      </c>
      <c r="G743" t="s">
        <v>174</v>
      </c>
      <c r="H743" t="s">
        <v>86</v>
      </c>
      <c r="I743" t="s">
        <v>175</v>
      </c>
      <c r="J743" t="s">
        <v>68</v>
      </c>
      <c r="K743" t="s">
        <v>69</v>
      </c>
      <c r="L743" t="s">
        <v>195</v>
      </c>
      <c r="N743" t="s">
        <v>161</v>
      </c>
      <c r="O743" t="s">
        <v>162</v>
      </c>
      <c r="P743" t="s">
        <v>3428</v>
      </c>
      <c r="Q743">
        <v>8824191</v>
      </c>
      <c r="R743" t="s">
        <v>3940</v>
      </c>
      <c r="S743">
        <v>80435982</v>
      </c>
      <c r="U743" t="s">
        <v>182</v>
      </c>
      <c r="V743" t="s">
        <v>145</v>
      </c>
      <c r="W743">
        <v>52266</v>
      </c>
      <c r="X743" t="s">
        <v>2250</v>
      </c>
      <c r="Y743" t="s">
        <v>3941</v>
      </c>
      <c r="Z743">
        <v>3.12</v>
      </c>
      <c r="AB743" t="s">
        <v>112</v>
      </c>
      <c r="AC743" t="s">
        <v>164</v>
      </c>
      <c r="AE743" s="3"/>
      <c r="AF743" s="3"/>
      <c r="AG743">
        <v>288.75</v>
      </c>
      <c r="AH743" t="s">
        <v>82</v>
      </c>
      <c r="AI743" s="18">
        <v>0</v>
      </c>
      <c r="AJ743">
        <v>0</v>
      </c>
      <c r="AK743">
        <v>0</v>
      </c>
      <c r="AL743">
        <v>0</v>
      </c>
      <c r="AM743" s="19" t="s">
        <v>82</v>
      </c>
      <c r="AN743">
        <v>288.75</v>
      </c>
      <c r="AO743">
        <v>0</v>
      </c>
      <c r="AP743">
        <v>288.75</v>
      </c>
      <c r="AQ743">
        <v>288.75</v>
      </c>
      <c r="AR743" s="19" t="s">
        <v>82</v>
      </c>
      <c r="AS743">
        <v>0</v>
      </c>
      <c r="AT743" s="20">
        <f>IF(t_ExtractAll[[#This Row],[Currency]]="GBP",t_ExtractAll[[#This Row],[Claimed Amount]]*$BD$2,IF(t_ExtractAll[[#This Row],[Currency]]="USD",t_ExtractAll[[#This Row],[Claimed Amount]]*$BD$3,IF(t_ExtractAll[[#This Row],[Currency]]="MXN",t_ExtractAll[[#This Row],[Claimed Amount]]*$BD$4,t_ExtractAll[[#This Row],[Claimed Amount]])))</f>
        <v>288.75</v>
      </c>
      <c r="AU743" s="20">
        <f>IF(t_ExtractAll[[#This Row],[Currency2]]="GBP",t_ExtractAll[[#This Row],[Accruals Plant]]*$BD$2,IF(t_ExtractAll[[#This Row],[Currency2]]="USD",t_ExtractAll[[#This Row],[Accruals Plant]]*$BD$3,IF(t_ExtractAll[[#This Row],[Currency2]]="MXN",t_ExtractAll[[#This Row],[Accruals Plant]]*$BD$4,t_ExtractAll[[#This Row],[Accruals Plant]])))</f>
        <v>288.75</v>
      </c>
      <c r="AV743" s="20">
        <f>IF(t_ExtractAll[[#This Row],[IMD_Currency]]="GBP",t_ExtractAll[[#This Row],[Accruals ABII]]*$BD$2,IF(t_ExtractAll[[#This Row],[IMD_Currency]]="USD",t_ExtractAll[[#This Row],[Accruals ABII]]*$BD$3,t_ExtractAll[[#This Row],[Accruals ABII]]))</f>
        <v>0</v>
      </c>
      <c r="AW743" s="20">
        <f>IF(t_ExtractAll[[#This Row],[Currency2]]="GBP",t_ExtractAll[[#This Row],[PlantAmountAccepted]]*$BD$2,IF(t_ExtractAll[[#This Row],[Currency2]]="USD",t_ExtractAll[[#This Row],[PlantAmountAccepted]]*$BD$3,IF(t_ExtractAll[[#This Row],[Currency2]]="MXN",t_ExtractAll[[#This Row],[PlantAmountAccepted]]*$BD$4,t_ExtractAll[[#This Row],[PlantAmountAccepted]])))</f>
        <v>288.75</v>
      </c>
      <c r="AX743" s="20">
        <f>IF(t_ExtractAll[[#This Row],[IMD_Currency]]="GBP",t_ExtractAll[[#This Row],[Amount Accepted (ABII)]]*$BD$2,IF(t_ExtractAll[[#This Row],[IMD_Currency]]="USD",t_ExtractAll[[#This Row],[Amount Accepted (ABII)]]*$BD$3,t_ExtractAll[[#This Row],[Amount Accepted (ABII)]]))</f>
        <v>0</v>
      </c>
      <c r="AY743" s="20">
        <f>IF((t_ExtractAll[[#This Row],[Amount Accepted ABII '[EUR']]]-t_ExtractAll[[#This Row],[Amount Accepted Plant '[EUR']]])&lt;0,0,t_ExtractAll[[#This Row],[Amount Accepted ABII '[EUR']]]-t_ExtractAll[[#This Row],[Amount Accepted Plant '[EUR']]])</f>
        <v>0</v>
      </c>
      <c r="AZ7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744" spans="1:52" ht="14.25" hidden="1" customHeight="1" x14ac:dyDescent="0.25">
      <c r="A744" t="s">
        <v>3942</v>
      </c>
      <c r="B744" s="16">
        <v>42597</v>
      </c>
      <c r="C744" s="16">
        <v>42612</v>
      </c>
      <c r="D744" s="16">
        <v>42612</v>
      </c>
      <c r="E744">
        <v>2016711</v>
      </c>
      <c r="F744" t="s">
        <v>64</v>
      </c>
      <c r="G744" t="s">
        <v>2055</v>
      </c>
      <c r="H744" t="s">
        <v>451</v>
      </c>
      <c r="I744" t="s">
        <v>1319</v>
      </c>
      <c r="J744" t="s">
        <v>68</v>
      </c>
      <c r="K744" t="s">
        <v>69</v>
      </c>
      <c r="L744" t="s">
        <v>3943</v>
      </c>
      <c r="M744" t="s">
        <v>3017</v>
      </c>
      <c r="N744" t="s">
        <v>90</v>
      </c>
      <c r="O744" t="s">
        <v>121</v>
      </c>
      <c r="P744" s="3" t="s">
        <v>3944</v>
      </c>
      <c r="Q744">
        <v>8844637</v>
      </c>
      <c r="R744" t="s">
        <v>3945</v>
      </c>
      <c r="S744">
        <v>80429730</v>
      </c>
      <c r="T744" t="s">
        <v>3946</v>
      </c>
      <c r="U744" t="s">
        <v>269</v>
      </c>
      <c r="V744" t="s">
        <v>117</v>
      </c>
      <c r="W744">
        <v>53107</v>
      </c>
      <c r="X744" t="s">
        <v>3322</v>
      </c>
      <c r="Y744" t="s">
        <v>633</v>
      </c>
      <c r="Z744">
        <v>6.8159999999999998</v>
      </c>
      <c r="AB744" t="s">
        <v>79</v>
      </c>
      <c r="AC744" t="s">
        <v>127</v>
      </c>
      <c r="AD744" s="3" t="s">
        <v>3947</v>
      </c>
      <c r="AE744" s="3"/>
      <c r="AF744" s="3"/>
      <c r="AG744">
        <v>580</v>
      </c>
      <c r="AH744" t="s">
        <v>100</v>
      </c>
      <c r="AI744" s="18">
        <v>0</v>
      </c>
      <c r="AJ744">
        <v>0</v>
      </c>
      <c r="AK744">
        <v>0</v>
      </c>
      <c r="AL744">
        <v>0</v>
      </c>
      <c r="AM744" s="19" t="s">
        <v>82</v>
      </c>
      <c r="AN744">
        <v>580</v>
      </c>
      <c r="AO744">
        <v>0</v>
      </c>
      <c r="AP744">
        <v>580</v>
      </c>
      <c r="AQ744">
        <v>580</v>
      </c>
      <c r="AR744" s="19" t="s">
        <v>100</v>
      </c>
      <c r="AS744">
        <v>0</v>
      </c>
      <c r="AT744" s="20">
        <f>IF(t_ExtractAll[[#This Row],[Currency]]="GBP",t_ExtractAll[[#This Row],[Claimed Amount]]*$BD$2,IF(t_ExtractAll[[#This Row],[Currency]]="USD",t_ExtractAll[[#This Row],[Claimed Amount]]*$BD$3,IF(t_ExtractAll[[#This Row],[Currency]]="MXN",t_ExtractAll[[#This Row],[Claimed Amount]]*$BD$4,t_ExtractAll[[#This Row],[Claimed Amount]])))</f>
        <v>530.64200000000005</v>
      </c>
      <c r="AU744" s="20">
        <f>IF(t_ExtractAll[[#This Row],[Currency2]]="GBP",t_ExtractAll[[#This Row],[Accruals Plant]]*$BD$2,IF(t_ExtractAll[[#This Row],[Currency2]]="USD",t_ExtractAll[[#This Row],[Accruals Plant]]*$BD$3,IF(t_ExtractAll[[#This Row],[Currency2]]="MXN",t_ExtractAll[[#This Row],[Accruals Plant]]*$BD$4,t_ExtractAll[[#This Row],[Accruals Plant]])))</f>
        <v>530.64200000000005</v>
      </c>
      <c r="AV744" s="20">
        <f>IF(t_ExtractAll[[#This Row],[IMD_Currency]]="GBP",t_ExtractAll[[#This Row],[Accruals ABII]]*$BD$2,IF(t_ExtractAll[[#This Row],[IMD_Currency]]="USD",t_ExtractAll[[#This Row],[Accruals ABII]]*$BD$3,t_ExtractAll[[#This Row],[Accruals ABII]]))</f>
        <v>0</v>
      </c>
      <c r="AW744" s="20">
        <f>IF(t_ExtractAll[[#This Row],[Currency2]]="GBP",t_ExtractAll[[#This Row],[PlantAmountAccepted]]*$BD$2,IF(t_ExtractAll[[#This Row],[Currency2]]="USD",t_ExtractAll[[#This Row],[PlantAmountAccepted]]*$BD$3,IF(t_ExtractAll[[#This Row],[Currency2]]="MXN",t_ExtractAll[[#This Row],[PlantAmountAccepted]]*$BD$4,t_ExtractAll[[#This Row],[PlantAmountAccepted]])))</f>
        <v>530.64200000000005</v>
      </c>
      <c r="AX744" s="20">
        <f>IF(t_ExtractAll[[#This Row],[IMD_Currency]]="GBP",t_ExtractAll[[#This Row],[Amount Accepted (ABII)]]*$BD$2,IF(t_ExtractAll[[#This Row],[IMD_Currency]]="USD",t_ExtractAll[[#This Row],[Amount Accepted (ABII)]]*$BD$3,t_ExtractAll[[#This Row],[Amount Accepted (ABII)]]))</f>
        <v>0</v>
      </c>
      <c r="AY744" s="20">
        <f>IF((t_ExtractAll[[#This Row],[Amount Accepted ABII '[EUR']]]-t_ExtractAll[[#This Row],[Amount Accepted Plant '[EUR']]])&lt;0,0,t_ExtractAll[[#This Row],[Amount Accepted ABII '[EUR']]]-t_ExtractAll[[#This Row],[Amount Accepted Plant '[EUR']]])</f>
        <v>0</v>
      </c>
      <c r="AZ7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45" spans="1:52" ht="14.25" hidden="1" customHeight="1" x14ac:dyDescent="0.25">
      <c r="A745" t="s">
        <v>3948</v>
      </c>
      <c r="B745" s="16">
        <v>42601</v>
      </c>
      <c r="C745" s="16">
        <v>42626</v>
      </c>
      <c r="D745" s="16">
        <v>42626</v>
      </c>
      <c r="E745">
        <v>2016722</v>
      </c>
      <c r="F745" t="s">
        <v>64</v>
      </c>
      <c r="G745" t="s">
        <v>241</v>
      </c>
      <c r="H745" t="s">
        <v>86</v>
      </c>
      <c r="I745" t="s">
        <v>242</v>
      </c>
      <c r="J745" t="s">
        <v>68</v>
      </c>
      <c r="K745" t="s">
        <v>88</v>
      </c>
      <c r="L745" t="s">
        <v>139</v>
      </c>
      <c r="N745" t="s">
        <v>90</v>
      </c>
      <c r="O745" t="s">
        <v>91</v>
      </c>
      <c r="P745" s="3" t="s">
        <v>3949</v>
      </c>
      <c r="Q745" s="3" t="s">
        <v>3950</v>
      </c>
      <c r="R745" t="s">
        <v>3951</v>
      </c>
      <c r="S745">
        <v>8042928</v>
      </c>
      <c r="U745" t="s">
        <v>144</v>
      </c>
      <c r="V745" t="s">
        <v>145</v>
      </c>
      <c r="W745" s="3" t="s">
        <v>3952</v>
      </c>
      <c r="Y745" t="s">
        <v>707</v>
      </c>
      <c r="Z745">
        <v>1.79</v>
      </c>
      <c r="AB745" t="s">
        <v>97</v>
      </c>
      <c r="AC745" t="s">
        <v>98</v>
      </c>
      <c r="AE745" s="3"/>
      <c r="AF745" s="3"/>
      <c r="AG745">
        <v>94.17</v>
      </c>
      <c r="AH745" t="s">
        <v>82</v>
      </c>
      <c r="AI745" s="18">
        <v>0</v>
      </c>
      <c r="AJ745">
        <v>0</v>
      </c>
      <c r="AK745">
        <v>0</v>
      </c>
      <c r="AM745" s="19" t="s">
        <v>82</v>
      </c>
      <c r="AN745">
        <v>82.89</v>
      </c>
      <c r="AO745">
        <v>11.28</v>
      </c>
      <c r="AP745">
        <v>94.17</v>
      </c>
      <c r="AR745" s="19" t="s">
        <v>82</v>
      </c>
      <c r="AS745">
        <v>0</v>
      </c>
      <c r="AT745" s="20">
        <f>IF(t_ExtractAll[[#This Row],[Currency]]="GBP",t_ExtractAll[[#This Row],[Claimed Amount]]*$BD$2,IF(t_ExtractAll[[#This Row],[Currency]]="USD",t_ExtractAll[[#This Row],[Claimed Amount]]*$BD$3,IF(t_ExtractAll[[#This Row],[Currency]]="MXN",t_ExtractAll[[#This Row],[Claimed Amount]]*$BD$4,t_ExtractAll[[#This Row],[Claimed Amount]])))</f>
        <v>94.17</v>
      </c>
      <c r="AU745" s="20">
        <f>IF(t_ExtractAll[[#This Row],[Currency2]]="GBP",t_ExtractAll[[#This Row],[Accruals Plant]]*$BD$2,IF(t_ExtractAll[[#This Row],[Currency2]]="USD",t_ExtractAll[[#This Row],[Accruals Plant]]*$BD$3,IF(t_ExtractAll[[#This Row],[Currency2]]="MXN",t_ExtractAll[[#This Row],[Accruals Plant]]*$BD$4,t_ExtractAll[[#This Row],[Accruals Plant]])))</f>
        <v>94.17</v>
      </c>
      <c r="AV745" s="20">
        <f>IF(t_ExtractAll[[#This Row],[IMD_Currency]]="GBP",t_ExtractAll[[#This Row],[Accruals ABII]]*$BD$2,IF(t_ExtractAll[[#This Row],[IMD_Currency]]="USD",t_ExtractAll[[#This Row],[Accruals ABII]]*$BD$3,t_ExtractAll[[#This Row],[Accruals ABII]]))</f>
        <v>0</v>
      </c>
      <c r="AW7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5" s="20">
        <f>IF(t_ExtractAll[[#This Row],[IMD_Currency]]="GBP",t_ExtractAll[[#This Row],[Amount Accepted (ABII)]]*$BD$2,IF(t_ExtractAll[[#This Row],[IMD_Currency]]="USD",t_ExtractAll[[#This Row],[Amount Accepted (ABII)]]*$BD$3,t_ExtractAll[[#This Row],[Amount Accepted (ABII)]]))</f>
        <v>0</v>
      </c>
      <c r="AY745" s="20">
        <f>IF((t_ExtractAll[[#This Row],[Amount Accepted ABII '[EUR']]]-t_ExtractAll[[#This Row],[Amount Accepted Plant '[EUR']]])&lt;0,0,t_ExtractAll[[#This Row],[Amount Accepted ABII '[EUR']]]-t_ExtractAll[[#This Row],[Amount Accepted Plant '[EUR']]])</f>
        <v>0</v>
      </c>
      <c r="AZ7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46" spans="1:52" ht="14.25" hidden="1" customHeight="1" x14ac:dyDescent="0.25">
      <c r="A746" t="s">
        <v>3953</v>
      </c>
      <c r="B746" s="16">
        <v>42600</v>
      </c>
      <c r="C746" s="16">
        <v>42600</v>
      </c>
      <c r="D746" s="16">
        <v>42608</v>
      </c>
      <c r="E746">
        <v>2016723</v>
      </c>
      <c r="F746" t="s">
        <v>64</v>
      </c>
      <c r="G746" t="s">
        <v>305</v>
      </c>
      <c r="H746" t="s">
        <v>306</v>
      </c>
      <c r="I746" t="s">
        <v>307</v>
      </c>
      <c r="J746" t="s">
        <v>118</v>
      </c>
      <c r="K746" t="s">
        <v>69</v>
      </c>
      <c r="L746" t="s">
        <v>103</v>
      </c>
      <c r="N746" t="s">
        <v>90</v>
      </c>
      <c r="O746" t="s">
        <v>91</v>
      </c>
      <c r="P746" s="3" t="s">
        <v>3954</v>
      </c>
      <c r="Q746" t="s">
        <v>3955</v>
      </c>
      <c r="R746" t="s">
        <v>3956</v>
      </c>
      <c r="U746" t="s">
        <v>108</v>
      </c>
      <c r="V746" t="s">
        <v>109</v>
      </c>
      <c r="W746">
        <v>3452</v>
      </c>
      <c r="X746" t="s">
        <v>898</v>
      </c>
      <c r="Y746" t="s">
        <v>1510</v>
      </c>
      <c r="Z746">
        <v>0.72</v>
      </c>
      <c r="AB746" t="s">
        <v>97</v>
      </c>
      <c r="AC746" t="s">
        <v>98</v>
      </c>
      <c r="AE746" s="3"/>
      <c r="AF746" s="3"/>
      <c r="AG746">
        <v>51.18</v>
      </c>
      <c r="AH746" t="s">
        <v>82</v>
      </c>
      <c r="AI746" s="18">
        <v>51.18</v>
      </c>
      <c r="AJ746">
        <v>0</v>
      </c>
      <c r="AK746">
        <v>51.18</v>
      </c>
      <c r="AL746">
        <v>51.18</v>
      </c>
      <c r="AM746" s="19" t="s">
        <v>82</v>
      </c>
      <c r="AN746">
        <v>35.82</v>
      </c>
      <c r="AO746">
        <v>0</v>
      </c>
      <c r="AP746">
        <v>35.82</v>
      </c>
      <c r="AQ746">
        <v>35.82</v>
      </c>
      <c r="AR746" s="19" t="s">
        <v>82</v>
      </c>
      <c r="AS746">
        <v>0</v>
      </c>
      <c r="AT746" s="20">
        <f>IF(t_ExtractAll[[#This Row],[Currency]]="GBP",t_ExtractAll[[#This Row],[Claimed Amount]]*$BD$2,IF(t_ExtractAll[[#This Row],[Currency]]="USD",t_ExtractAll[[#This Row],[Claimed Amount]]*$BD$3,IF(t_ExtractAll[[#This Row],[Currency]]="MXN",t_ExtractAll[[#This Row],[Claimed Amount]]*$BD$4,t_ExtractAll[[#This Row],[Claimed Amount]])))</f>
        <v>51.18</v>
      </c>
      <c r="AU746" s="20">
        <f>IF(t_ExtractAll[[#This Row],[Currency2]]="GBP",t_ExtractAll[[#This Row],[Accruals Plant]]*$BD$2,IF(t_ExtractAll[[#This Row],[Currency2]]="USD",t_ExtractAll[[#This Row],[Accruals Plant]]*$BD$3,IF(t_ExtractAll[[#This Row],[Currency2]]="MXN",t_ExtractAll[[#This Row],[Accruals Plant]]*$BD$4,t_ExtractAll[[#This Row],[Accruals Plant]])))</f>
        <v>35.82</v>
      </c>
      <c r="AV746" s="20">
        <f>IF(t_ExtractAll[[#This Row],[IMD_Currency]]="GBP",t_ExtractAll[[#This Row],[Accruals ABII]]*$BD$2,IF(t_ExtractAll[[#This Row],[IMD_Currency]]="USD",t_ExtractAll[[#This Row],[Accruals ABII]]*$BD$3,t_ExtractAll[[#This Row],[Accruals ABII]]))</f>
        <v>51.18</v>
      </c>
      <c r="AW746" s="20">
        <f>IF(t_ExtractAll[[#This Row],[Currency2]]="GBP",t_ExtractAll[[#This Row],[PlantAmountAccepted]]*$BD$2,IF(t_ExtractAll[[#This Row],[Currency2]]="USD",t_ExtractAll[[#This Row],[PlantAmountAccepted]]*$BD$3,IF(t_ExtractAll[[#This Row],[Currency2]]="MXN",t_ExtractAll[[#This Row],[PlantAmountAccepted]]*$BD$4,t_ExtractAll[[#This Row],[PlantAmountAccepted]])))</f>
        <v>35.82</v>
      </c>
      <c r="AX746" s="20">
        <f>IF(t_ExtractAll[[#This Row],[IMD_Currency]]="GBP",t_ExtractAll[[#This Row],[Amount Accepted (ABII)]]*$BD$2,IF(t_ExtractAll[[#This Row],[IMD_Currency]]="USD",t_ExtractAll[[#This Row],[Amount Accepted (ABII)]]*$BD$3,t_ExtractAll[[#This Row],[Amount Accepted (ABII)]]))</f>
        <v>51.18</v>
      </c>
      <c r="AY746" s="20">
        <f>IF((t_ExtractAll[[#This Row],[Amount Accepted ABII '[EUR']]]-t_ExtractAll[[#This Row],[Amount Accepted Plant '[EUR']]])&lt;0,0,t_ExtractAll[[#This Row],[Amount Accepted ABII '[EUR']]]-t_ExtractAll[[#This Row],[Amount Accepted Plant '[EUR']]])</f>
        <v>15.36</v>
      </c>
      <c r="AZ7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747" spans="1:52" ht="14.25" hidden="1" customHeight="1" x14ac:dyDescent="0.25">
      <c r="A747" t="s">
        <v>3957</v>
      </c>
      <c r="B747" s="16">
        <v>42597</v>
      </c>
      <c r="C747" s="16">
        <v>42753</v>
      </c>
      <c r="D747" s="16">
        <v>42753</v>
      </c>
      <c r="E747">
        <v>2016709</v>
      </c>
      <c r="F747" t="s">
        <v>64</v>
      </c>
      <c r="G747" t="s">
        <v>396</v>
      </c>
      <c r="H747" t="s">
        <v>1695</v>
      </c>
      <c r="I747" t="s">
        <v>117</v>
      </c>
      <c r="J747" t="s">
        <v>68</v>
      </c>
      <c r="K747" t="s">
        <v>88</v>
      </c>
      <c r="L747" t="s">
        <v>3958</v>
      </c>
      <c r="N747" t="s">
        <v>161</v>
      </c>
      <c r="O747" t="s">
        <v>104</v>
      </c>
      <c r="P747" t="s">
        <v>3959</v>
      </c>
      <c r="Q747">
        <v>8568824</v>
      </c>
      <c r="R747">
        <v>4504669140</v>
      </c>
      <c r="S747">
        <v>80414033</v>
      </c>
      <c r="U747" t="s">
        <v>144</v>
      </c>
      <c r="V747" t="s">
        <v>145</v>
      </c>
      <c r="W747">
        <v>47523</v>
      </c>
      <c r="X747" t="s">
        <v>1697</v>
      </c>
      <c r="Y747" t="s">
        <v>3960</v>
      </c>
      <c r="Z747">
        <v>7718.1</v>
      </c>
      <c r="AB747" t="s">
        <v>112</v>
      </c>
      <c r="AC747" t="s">
        <v>113</v>
      </c>
      <c r="AD747" s="3" t="s">
        <v>3961</v>
      </c>
      <c r="AE747" s="3"/>
      <c r="AF747" s="3"/>
      <c r="AG747">
        <v>797932.8</v>
      </c>
      <c r="AH747" t="s">
        <v>82</v>
      </c>
      <c r="AI747" s="18">
        <v>0</v>
      </c>
      <c r="AJ747">
        <v>0</v>
      </c>
      <c r="AK747">
        <v>0</v>
      </c>
      <c r="AM747" s="19" t="s">
        <v>82</v>
      </c>
      <c r="AN747">
        <v>797932.8</v>
      </c>
      <c r="AO747">
        <v>0</v>
      </c>
      <c r="AP747">
        <v>797932.8</v>
      </c>
      <c r="AR747" s="19" t="s">
        <v>82</v>
      </c>
      <c r="AS747">
        <v>0</v>
      </c>
      <c r="AT747" s="20">
        <f>IF(t_ExtractAll[[#This Row],[Currency]]="GBP",t_ExtractAll[[#This Row],[Claimed Amount]]*$BD$2,IF(t_ExtractAll[[#This Row],[Currency]]="USD",t_ExtractAll[[#This Row],[Claimed Amount]]*$BD$3,IF(t_ExtractAll[[#This Row],[Currency]]="MXN",t_ExtractAll[[#This Row],[Claimed Amount]]*$BD$4,t_ExtractAll[[#This Row],[Claimed Amount]])))</f>
        <v>797932.8</v>
      </c>
      <c r="AU747" s="20">
        <f>IF(t_ExtractAll[[#This Row],[Currency2]]="GBP",t_ExtractAll[[#This Row],[Accruals Plant]]*$BD$2,IF(t_ExtractAll[[#This Row],[Currency2]]="USD",t_ExtractAll[[#This Row],[Accruals Plant]]*$BD$3,IF(t_ExtractAll[[#This Row],[Currency2]]="MXN",t_ExtractAll[[#This Row],[Accruals Plant]]*$BD$4,t_ExtractAll[[#This Row],[Accruals Plant]])))</f>
        <v>797932.8</v>
      </c>
      <c r="AV747" s="20">
        <f>IF(t_ExtractAll[[#This Row],[IMD_Currency]]="GBP",t_ExtractAll[[#This Row],[Accruals ABII]]*$BD$2,IF(t_ExtractAll[[#This Row],[IMD_Currency]]="USD",t_ExtractAll[[#This Row],[Accruals ABII]]*$BD$3,t_ExtractAll[[#This Row],[Accruals ABII]]))</f>
        <v>0</v>
      </c>
      <c r="AW7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7" s="20">
        <f>IF(t_ExtractAll[[#This Row],[IMD_Currency]]="GBP",t_ExtractAll[[#This Row],[Amount Accepted (ABII)]]*$BD$2,IF(t_ExtractAll[[#This Row],[IMD_Currency]]="USD",t_ExtractAll[[#This Row],[Amount Accepted (ABII)]]*$BD$3,t_ExtractAll[[#This Row],[Amount Accepted (ABII)]]))</f>
        <v>0</v>
      </c>
      <c r="AY747" s="20">
        <f>IF((t_ExtractAll[[#This Row],[Amount Accepted ABII '[EUR']]]-t_ExtractAll[[#This Row],[Amount Accepted Plant '[EUR']]])&lt;0,0,t_ExtractAll[[#This Row],[Amount Accepted ABII '[EUR']]]-t_ExtractAll[[#This Row],[Amount Accepted Plant '[EUR']]])</f>
        <v>0</v>
      </c>
      <c r="AZ747"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748" spans="1:52" ht="14.25" hidden="1" customHeight="1" x14ac:dyDescent="0.25">
      <c r="A748" t="s">
        <v>3962</v>
      </c>
      <c r="B748" s="16">
        <v>42600</v>
      </c>
      <c r="C748" s="16">
        <v>42648</v>
      </c>
      <c r="D748" s="16">
        <v>42648</v>
      </c>
      <c r="E748">
        <v>2016724</v>
      </c>
      <c r="F748" t="s">
        <v>64</v>
      </c>
      <c r="G748" t="s">
        <v>305</v>
      </c>
      <c r="H748" t="s">
        <v>306</v>
      </c>
      <c r="I748" t="s">
        <v>307</v>
      </c>
      <c r="J748" t="s">
        <v>118</v>
      </c>
      <c r="K748" t="s">
        <v>69</v>
      </c>
      <c r="L748" t="s">
        <v>139</v>
      </c>
      <c r="N748" t="s">
        <v>90</v>
      </c>
      <c r="O748" t="s">
        <v>91</v>
      </c>
      <c r="P748" s="3" t="s">
        <v>3963</v>
      </c>
      <c r="Q748">
        <v>8928745</v>
      </c>
      <c r="R748" t="s">
        <v>3964</v>
      </c>
      <c r="S748">
        <v>80468854</v>
      </c>
      <c r="U748" t="s">
        <v>144</v>
      </c>
      <c r="V748" t="s">
        <v>145</v>
      </c>
      <c r="W748">
        <v>52234</v>
      </c>
      <c r="X748" t="s">
        <v>411</v>
      </c>
      <c r="Y748" t="s">
        <v>302</v>
      </c>
      <c r="Z748">
        <v>5.7023999999999999</v>
      </c>
      <c r="AB748" t="s">
        <v>97</v>
      </c>
      <c r="AC748" t="s">
        <v>98</v>
      </c>
      <c r="AD748" t="s">
        <v>3965</v>
      </c>
      <c r="AE748" s="3"/>
      <c r="AF748" s="3"/>
      <c r="AG748">
        <v>0</v>
      </c>
      <c r="AH748" t="s">
        <v>82</v>
      </c>
      <c r="AI748" s="18">
        <v>0</v>
      </c>
      <c r="AJ748">
        <v>0</v>
      </c>
      <c r="AK748">
        <v>0</v>
      </c>
      <c r="AL748">
        <v>0</v>
      </c>
      <c r="AM748" s="19" t="s">
        <v>82</v>
      </c>
      <c r="AN748">
        <v>0</v>
      </c>
      <c r="AO748">
        <v>0</v>
      </c>
      <c r="AP748">
        <v>0</v>
      </c>
      <c r="AQ748">
        <v>0</v>
      </c>
      <c r="AR748" s="19" t="s">
        <v>82</v>
      </c>
      <c r="AS748">
        <v>0</v>
      </c>
      <c r="AT748" s="20">
        <f>IF(t_ExtractAll[[#This Row],[Currency]]="GBP",t_ExtractAll[[#This Row],[Claimed Amount]]*$BD$2,IF(t_ExtractAll[[#This Row],[Currency]]="USD",t_ExtractAll[[#This Row],[Claimed Amount]]*$BD$3,IF(t_ExtractAll[[#This Row],[Currency]]="MXN",t_ExtractAll[[#This Row],[Claimed Amount]]*$BD$4,t_ExtractAll[[#This Row],[Claimed Amount]])))</f>
        <v>0</v>
      </c>
      <c r="AU748" s="20">
        <f>IF(t_ExtractAll[[#This Row],[Currency2]]="GBP",t_ExtractAll[[#This Row],[Accruals Plant]]*$BD$2,IF(t_ExtractAll[[#This Row],[Currency2]]="USD",t_ExtractAll[[#This Row],[Accruals Plant]]*$BD$3,IF(t_ExtractAll[[#This Row],[Currency2]]="MXN",t_ExtractAll[[#This Row],[Accruals Plant]]*$BD$4,t_ExtractAll[[#This Row],[Accruals Plant]])))</f>
        <v>0</v>
      </c>
      <c r="AV748" s="20">
        <f>IF(t_ExtractAll[[#This Row],[IMD_Currency]]="GBP",t_ExtractAll[[#This Row],[Accruals ABII]]*$BD$2,IF(t_ExtractAll[[#This Row],[IMD_Currency]]="USD",t_ExtractAll[[#This Row],[Accruals ABII]]*$BD$3,t_ExtractAll[[#This Row],[Accruals ABII]]))</f>
        <v>0</v>
      </c>
      <c r="AW7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8" s="20">
        <f>IF(t_ExtractAll[[#This Row],[IMD_Currency]]="GBP",t_ExtractAll[[#This Row],[Amount Accepted (ABII)]]*$BD$2,IF(t_ExtractAll[[#This Row],[IMD_Currency]]="USD",t_ExtractAll[[#This Row],[Amount Accepted (ABII)]]*$BD$3,t_ExtractAll[[#This Row],[Amount Accepted (ABII)]]))</f>
        <v>0</v>
      </c>
      <c r="AY748" s="20">
        <f>IF((t_ExtractAll[[#This Row],[Amount Accepted ABII '[EUR']]]-t_ExtractAll[[#This Row],[Amount Accepted Plant '[EUR']]])&lt;0,0,t_ExtractAll[[#This Row],[Amount Accepted ABII '[EUR']]]-t_ExtractAll[[#This Row],[Amount Accepted Plant '[EUR']]])</f>
        <v>0</v>
      </c>
      <c r="AZ7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49" spans="1:52" ht="14.25" hidden="1" customHeight="1" x14ac:dyDescent="0.25">
      <c r="A749" t="s">
        <v>3966</v>
      </c>
      <c r="B749" s="16">
        <v>42601</v>
      </c>
      <c r="C749" s="16">
        <v>42604</v>
      </c>
      <c r="D749" s="16">
        <v>42611</v>
      </c>
      <c r="E749">
        <v>2016725</v>
      </c>
      <c r="F749" t="s">
        <v>64</v>
      </c>
      <c r="G749" t="s">
        <v>3063</v>
      </c>
      <c r="H749" t="s">
        <v>273</v>
      </c>
      <c r="I749" t="s">
        <v>1280</v>
      </c>
      <c r="J749" t="s">
        <v>118</v>
      </c>
      <c r="K749" t="s">
        <v>69</v>
      </c>
      <c r="L749" t="s">
        <v>308</v>
      </c>
      <c r="N749" t="s">
        <v>90</v>
      </c>
      <c r="O749" t="s">
        <v>121</v>
      </c>
      <c r="Q749">
        <v>9145193</v>
      </c>
      <c r="R749">
        <v>101204351</v>
      </c>
      <c r="U749" t="s">
        <v>521</v>
      </c>
      <c r="V749" t="s">
        <v>313</v>
      </c>
      <c r="W749">
        <v>19297</v>
      </c>
      <c r="X749" t="s">
        <v>3967</v>
      </c>
      <c r="Y749" t="s">
        <v>607</v>
      </c>
      <c r="Z749">
        <v>9.5</v>
      </c>
      <c r="AB749" t="s">
        <v>79</v>
      </c>
      <c r="AC749" t="s">
        <v>127</v>
      </c>
      <c r="AD749" t="s">
        <v>3968</v>
      </c>
      <c r="AE749" s="3"/>
      <c r="AF749" s="3"/>
      <c r="AG749">
        <v>0</v>
      </c>
      <c r="AH749" t="s">
        <v>82</v>
      </c>
      <c r="AI749" s="18">
        <v>0</v>
      </c>
      <c r="AJ749">
        <v>0</v>
      </c>
      <c r="AK749">
        <v>0</v>
      </c>
      <c r="AL749">
        <v>0</v>
      </c>
      <c r="AM749" s="19" t="s">
        <v>82</v>
      </c>
      <c r="AN749">
        <v>0</v>
      </c>
      <c r="AO749">
        <v>0</v>
      </c>
      <c r="AP749">
        <v>0</v>
      </c>
      <c r="AQ749">
        <v>0</v>
      </c>
      <c r="AR749" s="19" t="s">
        <v>523</v>
      </c>
      <c r="AS749">
        <v>0</v>
      </c>
      <c r="AT749" s="20">
        <f>IF(t_ExtractAll[[#This Row],[Currency]]="GBP",t_ExtractAll[[#This Row],[Claimed Amount]]*$BD$2,IF(t_ExtractAll[[#This Row],[Currency]]="USD",t_ExtractAll[[#This Row],[Claimed Amount]]*$BD$3,IF(t_ExtractAll[[#This Row],[Currency]]="MXN",t_ExtractAll[[#This Row],[Claimed Amount]]*$BD$4,t_ExtractAll[[#This Row],[Claimed Amount]])))</f>
        <v>0</v>
      </c>
      <c r="AU749" s="20">
        <f>IF(t_ExtractAll[[#This Row],[Currency2]]="GBP",t_ExtractAll[[#This Row],[Accruals Plant]]*$BD$2,IF(t_ExtractAll[[#This Row],[Currency2]]="USD",t_ExtractAll[[#This Row],[Accruals Plant]]*$BD$3,IF(t_ExtractAll[[#This Row],[Currency2]]="MXN",t_ExtractAll[[#This Row],[Accruals Plant]]*$BD$4,t_ExtractAll[[#This Row],[Accruals Plant]])))</f>
        <v>0</v>
      </c>
      <c r="AV749" s="20">
        <f>IF(t_ExtractAll[[#This Row],[IMD_Currency]]="GBP",t_ExtractAll[[#This Row],[Accruals ABII]]*$BD$2,IF(t_ExtractAll[[#This Row],[IMD_Currency]]="USD",t_ExtractAll[[#This Row],[Accruals ABII]]*$BD$3,t_ExtractAll[[#This Row],[Accruals ABII]]))</f>
        <v>0</v>
      </c>
      <c r="AW7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49" s="20">
        <f>IF(t_ExtractAll[[#This Row],[IMD_Currency]]="GBP",t_ExtractAll[[#This Row],[Amount Accepted (ABII)]]*$BD$2,IF(t_ExtractAll[[#This Row],[IMD_Currency]]="USD",t_ExtractAll[[#This Row],[Amount Accepted (ABII)]]*$BD$3,t_ExtractAll[[#This Row],[Amount Accepted (ABII)]]))</f>
        <v>0</v>
      </c>
      <c r="AY749" s="20">
        <f>IF((t_ExtractAll[[#This Row],[Amount Accepted ABII '[EUR']]]-t_ExtractAll[[#This Row],[Amount Accepted Plant '[EUR']]])&lt;0,0,t_ExtractAll[[#This Row],[Amount Accepted ABII '[EUR']]]-t_ExtractAll[[#This Row],[Amount Accepted Plant '[EUR']]])</f>
        <v>0</v>
      </c>
      <c r="AZ7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50" spans="1:52" ht="14.25" hidden="1" customHeight="1" x14ac:dyDescent="0.25">
      <c r="A750" t="s">
        <v>3969</v>
      </c>
      <c r="B750" s="16">
        <v>42599</v>
      </c>
      <c r="C750" s="16">
        <v>42684</v>
      </c>
      <c r="D750" s="16">
        <v>42684</v>
      </c>
      <c r="E750">
        <v>2016726</v>
      </c>
      <c r="F750" t="s">
        <v>64</v>
      </c>
      <c r="G750" t="s">
        <v>65</v>
      </c>
      <c r="H750" t="s">
        <v>66</v>
      </c>
      <c r="I750" t="s">
        <v>67</v>
      </c>
      <c r="J750" t="s">
        <v>68</v>
      </c>
      <c r="K750" t="s">
        <v>69</v>
      </c>
      <c r="L750" t="s">
        <v>3943</v>
      </c>
      <c r="N750" t="s">
        <v>90</v>
      </c>
      <c r="O750" t="s">
        <v>738</v>
      </c>
      <c r="P750" t="s">
        <v>3970</v>
      </c>
      <c r="Q750">
        <v>8349965</v>
      </c>
      <c r="R750" t="s">
        <v>3080</v>
      </c>
      <c r="S750">
        <v>80355722</v>
      </c>
      <c r="T750" t="s">
        <v>3081</v>
      </c>
      <c r="U750" t="s">
        <v>261</v>
      </c>
      <c r="V750" t="s">
        <v>117</v>
      </c>
      <c r="W750">
        <v>31009</v>
      </c>
      <c r="X750" t="s">
        <v>3082</v>
      </c>
      <c r="Y750">
        <v>16818</v>
      </c>
      <c r="Z750">
        <v>1909.1793600000001</v>
      </c>
      <c r="AA750" t="s">
        <v>2628</v>
      </c>
      <c r="AB750" t="s">
        <v>97</v>
      </c>
      <c r="AC750" t="s">
        <v>743</v>
      </c>
      <c r="AE750" s="3"/>
      <c r="AF750" s="3"/>
      <c r="AG750">
        <v>0</v>
      </c>
      <c r="AH750" t="s">
        <v>100</v>
      </c>
      <c r="AI750" s="18">
        <v>0</v>
      </c>
      <c r="AJ750">
        <v>0</v>
      </c>
      <c r="AK750">
        <v>0</v>
      </c>
      <c r="AL750">
        <v>0</v>
      </c>
      <c r="AM750" s="19" t="s">
        <v>82</v>
      </c>
      <c r="AN750">
        <v>0</v>
      </c>
      <c r="AO750">
        <v>0</v>
      </c>
      <c r="AP750">
        <v>0</v>
      </c>
      <c r="AQ750">
        <v>0</v>
      </c>
      <c r="AR750" s="19" t="s">
        <v>100</v>
      </c>
      <c r="AS750">
        <v>0</v>
      </c>
      <c r="AT750" s="20">
        <f>IF(t_ExtractAll[[#This Row],[Currency]]="GBP",t_ExtractAll[[#This Row],[Claimed Amount]]*$BD$2,IF(t_ExtractAll[[#This Row],[Currency]]="USD",t_ExtractAll[[#This Row],[Claimed Amount]]*$BD$3,IF(t_ExtractAll[[#This Row],[Currency]]="MXN",t_ExtractAll[[#This Row],[Claimed Amount]]*$BD$4,t_ExtractAll[[#This Row],[Claimed Amount]])))</f>
        <v>0</v>
      </c>
      <c r="AU750" s="20">
        <f>IF(t_ExtractAll[[#This Row],[Currency2]]="GBP",t_ExtractAll[[#This Row],[Accruals Plant]]*$BD$2,IF(t_ExtractAll[[#This Row],[Currency2]]="USD",t_ExtractAll[[#This Row],[Accruals Plant]]*$BD$3,IF(t_ExtractAll[[#This Row],[Currency2]]="MXN",t_ExtractAll[[#This Row],[Accruals Plant]]*$BD$4,t_ExtractAll[[#This Row],[Accruals Plant]])))</f>
        <v>0</v>
      </c>
      <c r="AV750" s="20">
        <f>IF(t_ExtractAll[[#This Row],[IMD_Currency]]="GBP",t_ExtractAll[[#This Row],[Accruals ABII]]*$BD$2,IF(t_ExtractAll[[#This Row],[IMD_Currency]]="USD",t_ExtractAll[[#This Row],[Accruals ABII]]*$BD$3,t_ExtractAll[[#This Row],[Accruals ABII]]))</f>
        <v>0</v>
      </c>
      <c r="AW7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0" s="20">
        <f>IF(t_ExtractAll[[#This Row],[IMD_Currency]]="GBP",t_ExtractAll[[#This Row],[Amount Accepted (ABII)]]*$BD$2,IF(t_ExtractAll[[#This Row],[IMD_Currency]]="USD",t_ExtractAll[[#This Row],[Amount Accepted (ABII)]]*$BD$3,t_ExtractAll[[#This Row],[Amount Accepted (ABII)]]))</f>
        <v>0</v>
      </c>
      <c r="AY750" s="20">
        <f>IF((t_ExtractAll[[#This Row],[Amount Accepted ABII '[EUR']]]-t_ExtractAll[[#This Row],[Amount Accepted Plant '[EUR']]])&lt;0,0,t_ExtractAll[[#This Row],[Amount Accepted ABII '[EUR']]]-t_ExtractAll[[#This Row],[Amount Accepted Plant '[EUR']]])</f>
        <v>0</v>
      </c>
      <c r="AZ7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51" spans="1:52" ht="14.25" hidden="1" customHeight="1" x14ac:dyDescent="0.25">
      <c r="A751" t="s">
        <v>3971</v>
      </c>
      <c r="B751" s="16">
        <v>42599</v>
      </c>
      <c r="C751" s="16">
        <v>42821</v>
      </c>
      <c r="D751" s="16">
        <v>42821</v>
      </c>
      <c r="E751">
        <v>2016727</v>
      </c>
      <c r="F751" t="s">
        <v>64</v>
      </c>
      <c r="G751" t="s">
        <v>3611</v>
      </c>
      <c r="H751" t="s">
        <v>287</v>
      </c>
      <c r="I751" t="s">
        <v>375</v>
      </c>
      <c r="J751" t="s">
        <v>118</v>
      </c>
      <c r="K751" t="s">
        <v>69</v>
      </c>
      <c r="L751" t="s">
        <v>3972</v>
      </c>
      <c r="M751" t="s">
        <v>3017</v>
      </c>
      <c r="N751" t="s">
        <v>161</v>
      </c>
      <c r="O751" t="s">
        <v>710</v>
      </c>
      <c r="P751" t="s">
        <v>3973</v>
      </c>
      <c r="Q751">
        <v>8885810</v>
      </c>
      <c r="R751" t="s">
        <v>3974</v>
      </c>
      <c r="S751" t="s">
        <v>3975</v>
      </c>
      <c r="T751" t="s">
        <v>3976</v>
      </c>
      <c r="U751" t="s">
        <v>261</v>
      </c>
      <c r="V751" t="s">
        <v>117</v>
      </c>
      <c r="W751">
        <v>52973</v>
      </c>
      <c r="X751" t="s">
        <v>3977</v>
      </c>
      <c r="Y751">
        <v>1680</v>
      </c>
      <c r="Z751">
        <v>143.136</v>
      </c>
      <c r="AA751" t="s">
        <v>2628</v>
      </c>
      <c r="AB751" t="s">
        <v>112</v>
      </c>
      <c r="AC751" t="s">
        <v>715</v>
      </c>
      <c r="AD751" s="3" t="s">
        <v>3978</v>
      </c>
      <c r="AE751" s="3"/>
      <c r="AF751" s="3"/>
      <c r="AG751">
        <v>19095</v>
      </c>
      <c r="AH751" t="s">
        <v>100</v>
      </c>
      <c r="AI751" s="18">
        <v>0</v>
      </c>
      <c r="AJ751">
        <v>1087</v>
      </c>
      <c r="AK751">
        <v>1087</v>
      </c>
      <c r="AL751">
        <v>1087</v>
      </c>
      <c r="AM751" s="19" t="s">
        <v>82</v>
      </c>
      <c r="AN751">
        <v>13789</v>
      </c>
      <c r="AO751">
        <v>5739.71</v>
      </c>
      <c r="AP751">
        <v>19528.71</v>
      </c>
      <c r="AQ751">
        <v>19528.71</v>
      </c>
      <c r="AR751" s="19" t="s">
        <v>100</v>
      </c>
      <c r="AS751">
        <v>0</v>
      </c>
      <c r="AT751" s="20">
        <f>IF(t_ExtractAll[[#This Row],[Currency]]="GBP",t_ExtractAll[[#This Row],[Claimed Amount]]*$BD$2,IF(t_ExtractAll[[#This Row],[Currency]]="USD",t_ExtractAll[[#This Row],[Claimed Amount]]*$BD$3,IF(t_ExtractAll[[#This Row],[Currency]]="MXN",t_ExtractAll[[#This Row],[Claimed Amount]]*$BD$4,t_ExtractAll[[#This Row],[Claimed Amount]])))</f>
        <v>17470.015500000001</v>
      </c>
      <c r="AU751" s="20">
        <f>IF(t_ExtractAll[[#This Row],[Currency2]]="GBP",t_ExtractAll[[#This Row],[Accruals Plant]]*$BD$2,IF(t_ExtractAll[[#This Row],[Currency2]]="USD",t_ExtractAll[[#This Row],[Accruals Plant]]*$BD$3,IF(t_ExtractAll[[#This Row],[Currency2]]="MXN",t_ExtractAll[[#This Row],[Accruals Plant]]*$BD$4,t_ExtractAll[[#This Row],[Accruals Plant]])))</f>
        <v>17866.816779000001</v>
      </c>
      <c r="AV751" s="20">
        <f>IF(t_ExtractAll[[#This Row],[IMD_Currency]]="GBP",t_ExtractAll[[#This Row],[Accruals ABII]]*$BD$2,IF(t_ExtractAll[[#This Row],[IMD_Currency]]="USD",t_ExtractAll[[#This Row],[Accruals ABII]]*$BD$3,t_ExtractAll[[#This Row],[Accruals ABII]]))</f>
        <v>1087</v>
      </c>
      <c r="AW751" s="20">
        <f>IF(t_ExtractAll[[#This Row],[Currency2]]="GBP",t_ExtractAll[[#This Row],[PlantAmountAccepted]]*$BD$2,IF(t_ExtractAll[[#This Row],[Currency2]]="USD",t_ExtractAll[[#This Row],[PlantAmountAccepted]]*$BD$3,IF(t_ExtractAll[[#This Row],[Currency2]]="MXN",t_ExtractAll[[#This Row],[PlantAmountAccepted]]*$BD$4,t_ExtractAll[[#This Row],[PlantAmountAccepted]])))</f>
        <v>17866.816779000001</v>
      </c>
      <c r="AX751" s="20">
        <f>IF(t_ExtractAll[[#This Row],[IMD_Currency]]="GBP",t_ExtractAll[[#This Row],[Amount Accepted (ABII)]]*$BD$2,IF(t_ExtractAll[[#This Row],[IMD_Currency]]="USD",t_ExtractAll[[#This Row],[Amount Accepted (ABII)]]*$BD$3,t_ExtractAll[[#This Row],[Amount Accepted (ABII)]]))</f>
        <v>1087</v>
      </c>
      <c r="AY751" s="20">
        <f>IF((t_ExtractAll[[#This Row],[Amount Accepted ABII '[EUR']]]-t_ExtractAll[[#This Row],[Amount Accepted Plant '[EUR']]])&lt;0,0,t_ExtractAll[[#This Row],[Amount Accepted ABII '[EUR']]]-t_ExtractAll[[#This Row],[Amount Accepted Plant '[EUR']]])</f>
        <v>0</v>
      </c>
      <c r="AZ7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752" spans="1:52" ht="14.25" hidden="1" customHeight="1" x14ac:dyDescent="0.25">
      <c r="A752" t="s">
        <v>3971</v>
      </c>
      <c r="B752" s="16">
        <v>42599</v>
      </c>
      <c r="C752" s="16">
        <v>42669</v>
      </c>
      <c r="D752" s="16">
        <v>42669</v>
      </c>
      <c r="E752">
        <v>2016728</v>
      </c>
      <c r="F752" t="s">
        <v>64</v>
      </c>
      <c r="G752" t="s">
        <v>3611</v>
      </c>
      <c r="H752" t="s">
        <v>287</v>
      </c>
      <c r="I752" t="s">
        <v>375</v>
      </c>
      <c r="J752" t="s">
        <v>118</v>
      </c>
      <c r="K752" t="s">
        <v>88</v>
      </c>
      <c r="L752" t="s">
        <v>70</v>
      </c>
      <c r="N752" t="s">
        <v>71</v>
      </c>
      <c r="O752" t="s">
        <v>72</v>
      </c>
      <c r="P752" s="3" t="s">
        <v>3979</v>
      </c>
      <c r="Q752">
        <v>8895174</v>
      </c>
      <c r="R752" t="s">
        <v>3980</v>
      </c>
      <c r="S752" t="s">
        <v>3981</v>
      </c>
      <c r="T752" t="s">
        <v>3982</v>
      </c>
      <c r="U752" t="s">
        <v>261</v>
      </c>
      <c r="V752" t="s">
        <v>117</v>
      </c>
      <c r="W752">
        <v>52974</v>
      </c>
      <c r="X752" t="s">
        <v>3983</v>
      </c>
      <c r="Y752" t="s">
        <v>3984</v>
      </c>
      <c r="Z752">
        <v>76.339200000000005</v>
      </c>
      <c r="AB752" t="s">
        <v>79</v>
      </c>
      <c r="AC752" t="s">
        <v>80</v>
      </c>
      <c r="AD752" t="s">
        <v>3985</v>
      </c>
      <c r="AE752" s="3"/>
      <c r="AF752" s="3"/>
      <c r="AG752">
        <v>576.09</v>
      </c>
      <c r="AH752" t="s">
        <v>100</v>
      </c>
      <c r="AI752" s="18">
        <v>0</v>
      </c>
      <c r="AJ752">
        <v>579.09</v>
      </c>
      <c r="AK752">
        <v>579.09</v>
      </c>
      <c r="AM752" s="19" t="s">
        <v>82</v>
      </c>
      <c r="AN752">
        <v>0</v>
      </c>
      <c r="AO752">
        <v>0</v>
      </c>
      <c r="AP752">
        <v>0</v>
      </c>
      <c r="AR752" s="19" t="s">
        <v>82</v>
      </c>
      <c r="AS752">
        <v>576.09</v>
      </c>
      <c r="AT752" s="20">
        <f>IF(t_ExtractAll[[#This Row],[Currency]]="GBP",t_ExtractAll[[#This Row],[Claimed Amount]]*$BD$2,IF(t_ExtractAll[[#This Row],[Currency]]="USD",t_ExtractAll[[#This Row],[Claimed Amount]]*$BD$3,IF(t_ExtractAll[[#This Row],[Currency]]="MXN",t_ExtractAll[[#This Row],[Claimed Amount]]*$BD$4,t_ExtractAll[[#This Row],[Claimed Amount]])))</f>
        <v>527.06474100000003</v>
      </c>
      <c r="AU752" s="20">
        <f>IF(t_ExtractAll[[#This Row],[Currency2]]="GBP",t_ExtractAll[[#This Row],[Accruals Plant]]*$BD$2,IF(t_ExtractAll[[#This Row],[Currency2]]="USD",t_ExtractAll[[#This Row],[Accruals Plant]]*$BD$3,IF(t_ExtractAll[[#This Row],[Currency2]]="MXN",t_ExtractAll[[#This Row],[Accruals Plant]]*$BD$4,t_ExtractAll[[#This Row],[Accruals Plant]])))</f>
        <v>0</v>
      </c>
      <c r="AV752" s="20">
        <f>IF(t_ExtractAll[[#This Row],[IMD_Currency]]="GBP",t_ExtractAll[[#This Row],[Accruals ABII]]*$BD$2,IF(t_ExtractAll[[#This Row],[IMD_Currency]]="USD",t_ExtractAll[[#This Row],[Accruals ABII]]*$BD$3,t_ExtractAll[[#This Row],[Accruals ABII]]))</f>
        <v>579.09</v>
      </c>
      <c r="AW7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2" s="20">
        <f>IF(t_ExtractAll[[#This Row],[IMD_Currency]]="GBP",t_ExtractAll[[#This Row],[Amount Accepted (ABII)]]*$BD$2,IF(t_ExtractAll[[#This Row],[IMD_Currency]]="USD",t_ExtractAll[[#This Row],[Amount Accepted (ABII)]]*$BD$3,t_ExtractAll[[#This Row],[Amount Accepted (ABII)]]))</f>
        <v>0</v>
      </c>
      <c r="AY752" s="20">
        <f>IF((t_ExtractAll[[#This Row],[Amount Accepted ABII '[EUR']]]-t_ExtractAll[[#This Row],[Amount Accepted Plant '[EUR']]])&lt;0,0,t_ExtractAll[[#This Row],[Amount Accepted ABII '[EUR']]]-t_ExtractAll[[#This Row],[Amount Accepted Plant '[EUR']]])</f>
        <v>0</v>
      </c>
      <c r="AZ7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53" spans="1:52" ht="14.25" hidden="1" customHeight="1" x14ac:dyDescent="0.25">
      <c r="A753" t="s">
        <v>3986</v>
      </c>
      <c r="B753" s="16">
        <v>42601</v>
      </c>
      <c r="C753" s="16">
        <v>42695</v>
      </c>
      <c r="D753" s="16">
        <v>42695</v>
      </c>
      <c r="E753">
        <v>2016730</v>
      </c>
      <c r="F753" t="s">
        <v>64</v>
      </c>
      <c r="G753" t="s">
        <v>3853</v>
      </c>
      <c r="H753" t="s">
        <v>451</v>
      </c>
      <c r="I753" t="s">
        <v>3854</v>
      </c>
      <c r="J753" t="s">
        <v>118</v>
      </c>
      <c r="K753" t="s">
        <v>88</v>
      </c>
      <c r="L753" t="s">
        <v>3943</v>
      </c>
      <c r="N753" t="s">
        <v>90</v>
      </c>
      <c r="O753" t="s">
        <v>91</v>
      </c>
      <c r="P753" t="s">
        <v>3987</v>
      </c>
      <c r="Q753">
        <v>8945315</v>
      </c>
      <c r="R753">
        <v>503360</v>
      </c>
      <c r="S753">
        <v>80439568</v>
      </c>
      <c r="T753" t="s">
        <v>3988</v>
      </c>
      <c r="U753" t="s">
        <v>261</v>
      </c>
      <c r="V753" t="s">
        <v>117</v>
      </c>
      <c r="W753">
        <v>52984</v>
      </c>
      <c r="X753" t="s">
        <v>3989</v>
      </c>
      <c r="Y753" t="s">
        <v>3796</v>
      </c>
      <c r="Z753">
        <v>2.8380000000000001</v>
      </c>
      <c r="AB753" t="s">
        <v>97</v>
      </c>
      <c r="AC753" t="s">
        <v>98</v>
      </c>
      <c r="AE753" s="3"/>
      <c r="AF753" s="3"/>
      <c r="AG753">
        <v>323</v>
      </c>
      <c r="AH753" t="s">
        <v>100</v>
      </c>
      <c r="AI753" s="18">
        <v>323</v>
      </c>
      <c r="AJ753">
        <v>0</v>
      </c>
      <c r="AK753">
        <v>323</v>
      </c>
      <c r="AM753" s="19" t="s">
        <v>82</v>
      </c>
      <c r="AN753">
        <v>323</v>
      </c>
      <c r="AO753">
        <v>0</v>
      </c>
      <c r="AP753">
        <v>323</v>
      </c>
      <c r="AR753" s="19" t="s">
        <v>100</v>
      </c>
      <c r="AS753">
        <v>0</v>
      </c>
      <c r="AT753" s="20">
        <f>IF(t_ExtractAll[[#This Row],[Currency]]="GBP",t_ExtractAll[[#This Row],[Claimed Amount]]*$BD$2,IF(t_ExtractAll[[#This Row],[Currency]]="USD",t_ExtractAll[[#This Row],[Claimed Amount]]*$BD$3,IF(t_ExtractAll[[#This Row],[Currency]]="MXN",t_ExtractAll[[#This Row],[Claimed Amount]]*$BD$4,t_ExtractAll[[#This Row],[Claimed Amount]])))</f>
        <v>295.5127</v>
      </c>
      <c r="AU753" s="20">
        <f>IF(t_ExtractAll[[#This Row],[Currency2]]="GBP",t_ExtractAll[[#This Row],[Accruals Plant]]*$BD$2,IF(t_ExtractAll[[#This Row],[Currency2]]="USD",t_ExtractAll[[#This Row],[Accruals Plant]]*$BD$3,IF(t_ExtractAll[[#This Row],[Currency2]]="MXN",t_ExtractAll[[#This Row],[Accruals Plant]]*$BD$4,t_ExtractAll[[#This Row],[Accruals Plant]])))</f>
        <v>295.5127</v>
      </c>
      <c r="AV753" s="20">
        <f>IF(t_ExtractAll[[#This Row],[IMD_Currency]]="GBP",t_ExtractAll[[#This Row],[Accruals ABII]]*$BD$2,IF(t_ExtractAll[[#This Row],[IMD_Currency]]="USD",t_ExtractAll[[#This Row],[Accruals ABII]]*$BD$3,t_ExtractAll[[#This Row],[Accruals ABII]]))</f>
        <v>323</v>
      </c>
      <c r="AW7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3" s="20">
        <f>IF(t_ExtractAll[[#This Row],[IMD_Currency]]="GBP",t_ExtractAll[[#This Row],[Amount Accepted (ABII)]]*$BD$2,IF(t_ExtractAll[[#This Row],[IMD_Currency]]="USD",t_ExtractAll[[#This Row],[Amount Accepted (ABII)]]*$BD$3,t_ExtractAll[[#This Row],[Amount Accepted (ABII)]]))</f>
        <v>0</v>
      </c>
      <c r="AY753" s="20">
        <f>IF((t_ExtractAll[[#This Row],[Amount Accepted ABII '[EUR']]]-t_ExtractAll[[#This Row],[Amount Accepted Plant '[EUR']]])&lt;0,0,t_ExtractAll[[#This Row],[Amount Accepted ABII '[EUR']]]-t_ExtractAll[[#This Row],[Amount Accepted Plant '[EUR']]])</f>
        <v>0</v>
      </c>
      <c r="AZ7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754" spans="1:52" ht="14.25" hidden="1" customHeight="1" x14ac:dyDescent="0.25">
      <c r="A754" t="s">
        <v>3990</v>
      </c>
      <c r="B754" s="16">
        <v>42601</v>
      </c>
      <c r="C754" s="16">
        <v>42676</v>
      </c>
      <c r="D754" s="16">
        <v>42676</v>
      </c>
      <c r="E754">
        <v>2016731</v>
      </c>
      <c r="F754" t="s">
        <v>64</v>
      </c>
      <c r="G754" t="s">
        <v>257</v>
      </c>
      <c r="H754" t="s">
        <v>86</v>
      </c>
      <c r="I754" t="s">
        <v>258</v>
      </c>
      <c r="J754" t="s">
        <v>68</v>
      </c>
      <c r="K754" t="s">
        <v>88</v>
      </c>
      <c r="L754" t="s">
        <v>471</v>
      </c>
      <c r="N754" t="s">
        <v>90</v>
      </c>
      <c r="O754" t="s">
        <v>91</v>
      </c>
      <c r="P754" t="s">
        <v>3987</v>
      </c>
      <c r="Q754">
        <v>9122476</v>
      </c>
      <c r="R754">
        <v>2029811</v>
      </c>
      <c r="S754">
        <v>80459204</v>
      </c>
      <c r="T754" t="s">
        <v>3991</v>
      </c>
      <c r="U754" t="s">
        <v>2441</v>
      </c>
      <c r="V754" t="s">
        <v>117</v>
      </c>
      <c r="W754">
        <v>55107</v>
      </c>
      <c r="X754" t="s">
        <v>2944</v>
      </c>
      <c r="Y754" t="s">
        <v>1648</v>
      </c>
      <c r="Z754">
        <v>1.42</v>
      </c>
      <c r="AB754" t="s">
        <v>97</v>
      </c>
      <c r="AC754" t="s">
        <v>98</v>
      </c>
      <c r="AE754" s="3"/>
      <c r="AF754" s="3"/>
      <c r="AG754">
        <v>618.6</v>
      </c>
      <c r="AH754" t="s">
        <v>100</v>
      </c>
      <c r="AI754" s="18">
        <v>0</v>
      </c>
      <c r="AJ754">
        <v>0</v>
      </c>
      <c r="AK754">
        <v>0</v>
      </c>
      <c r="AM754" s="19" t="s">
        <v>82</v>
      </c>
      <c r="AN754">
        <v>200</v>
      </c>
      <c r="AO754">
        <v>418.6</v>
      </c>
      <c r="AP754">
        <v>618.6</v>
      </c>
      <c r="AR754" s="19" t="s">
        <v>100</v>
      </c>
      <c r="AS754">
        <v>0</v>
      </c>
      <c r="AT754" s="20">
        <f>IF(t_ExtractAll[[#This Row],[Currency]]="GBP",t_ExtractAll[[#This Row],[Claimed Amount]]*$BD$2,IF(t_ExtractAll[[#This Row],[Currency]]="USD",t_ExtractAll[[#This Row],[Claimed Amount]]*$BD$3,IF(t_ExtractAll[[#This Row],[Currency]]="MXN",t_ExtractAll[[#This Row],[Claimed Amount]]*$BD$4,t_ExtractAll[[#This Row],[Claimed Amount]])))</f>
        <v>565.95714000000009</v>
      </c>
      <c r="AU754" s="20">
        <f>IF(t_ExtractAll[[#This Row],[Currency2]]="GBP",t_ExtractAll[[#This Row],[Accruals Plant]]*$BD$2,IF(t_ExtractAll[[#This Row],[Currency2]]="USD",t_ExtractAll[[#This Row],[Accruals Plant]]*$BD$3,IF(t_ExtractAll[[#This Row],[Currency2]]="MXN",t_ExtractAll[[#This Row],[Accruals Plant]]*$BD$4,t_ExtractAll[[#This Row],[Accruals Plant]])))</f>
        <v>565.95714000000009</v>
      </c>
      <c r="AV754" s="20">
        <f>IF(t_ExtractAll[[#This Row],[IMD_Currency]]="GBP",t_ExtractAll[[#This Row],[Accruals ABII]]*$BD$2,IF(t_ExtractAll[[#This Row],[IMD_Currency]]="USD",t_ExtractAll[[#This Row],[Accruals ABII]]*$BD$3,t_ExtractAll[[#This Row],[Accruals ABII]]))</f>
        <v>0</v>
      </c>
      <c r="AW7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4" s="20">
        <f>IF(t_ExtractAll[[#This Row],[IMD_Currency]]="GBP",t_ExtractAll[[#This Row],[Amount Accepted (ABII)]]*$BD$2,IF(t_ExtractAll[[#This Row],[IMD_Currency]]="USD",t_ExtractAll[[#This Row],[Amount Accepted (ABII)]]*$BD$3,t_ExtractAll[[#This Row],[Amount Accepted (ABII)]]))</f>
        <v>0</v>
      </c>
      <c r="AY754" s="20">
        <f>IF((t_ExtractAll[[#This Row],[Amount Accepted ABII '[EUR']]]-t_ExtractAll[[#This Row],[Amount Accepted Plant '[EUR']]])&lt;0,0,t_ExtractAll[[#This Row],[Amount Accepted ABII '[EUR']]]-t_ExtractAll[[#This Row],[Amount Accepted Plant '[EUR']]])</f>
        <v>0</v>
      </c>
      <c r="AZ7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55" spans="1:52" ht="14.25" hidden="1" customHeight="1" x14ac:dyDescent="0.25">
      <c r="A755" t="s">
        <v>3992</v>
      </c>
      <c r="B755" s="16">
        <v>42605</v>
      </c>
      <c r="C755" s="16">
        <v>42751</v>
      </c>
      <c r="D755" s="16">
        <v>42615</v>
      </c>
      <c r="E755">
        <v>2016734</v>
      </c>
      <c r="F755" t="s">
        <v>64</v>
      </c>
      <c r="G755" t="s">
        <v>973</v>
      </c>
      <c r="H755" t="s">
        <v>306</v>
      </c>
      <c r="I755" t="s">
        <v>307</v>
      </c>
      <c r="J755" t="s">
        <v>118</v>
      </c>
      <c r="K755" t="s">
        <v>69</v>
      </c>
      <c r="L755" t="s">
        <v>308</v>
      </c>
      <c r="N755" t="s">
        <v>90</v>
      </c>
      <c r="O755" t="s">
        <v>91</v>
      </c>
      <c r="P755" s="3" t="s">
        <v>3993</v>
      </c>
      <c r="Q755">
        <v>9067708</v>
      </c>
      <c r="R755">
        <v>16202358</v>
      </c>
      <c r="U755" t="s">
        <v>341</v>
      </c>
      <c r="V755" t="s">
        <v>313</v>
      </c>
      <c r="W755">
        <v>35658</v>
      </c>
      <c r="X755" t="s">
        <v>342</v>
      </c>
      <c r="Y755" t="s">
        <v>3994</v>
      </c>
      <c r="Z755">
        <v>216</v>
      </c>
      <c r="AB755" t="s">
        <v>97</v>
      </c>
      <c r="AC755" t="s">
        <v>98</v>
      </c>
      <c r="AD755" s="3" t="s">
        <v>3995</v>
      </c>
      <c r="AE755" s="3"/>
      <c r="AF755" s="3"/>
      <c r="AG755">
        <v>0</v>
      </c>
      <c r="AH755" t="s">
        <v>82</v>
      </c>
      <c r="AI755" s="18">
        <v>0</v>
      </c>
      <c r="AJ755">
        <v>0</v>
      </c>
      <c r="AK755">
        <v>0</v>
      </c>
      <c r="AL755">
        <v>0</v>
      </c>
      <c r="AM755" s="19" t="s">
        <v>82</v>
      </c>
      <c r="AN755">
        <v>0</v>
      </c>
      <c r="AO755">
        <v>0</v>
      </c>
      <c r="AP755">
        <v>0</v>
      </c>
      <c r="AQ755">
        <v>0</v>
      </c>
      <c r="AR755" s="19" t="s">
        <v>82</v>
      </c>
      <c r="AS755">
        <v>0</v>
      </c>
      <c r="AT755" s="20">
        <f>IF(t_ExtractAll[[#This Row],[Currency]]="GBP",t_ExtractAll[[#This Row],[Claimed Amount]]*$BD$2,IF(t_ExtractAll[[#This Row],[Currency]]="USD",t_ExtractAll[[#This Row],[Claimed Amount]]*$BD$3,IF(t_ExtractAll[[#This Row],[Currency]]="MXN",t_ExtractAll[[#This Row],[Claimed Amount]]*$BD$4,t_ExtractAll[[#This Row],[Claimed Amount]])))</f>
        <v>0</v>
      </c>
      <c r="AU755" s="20">
        <f>IF(t_ExtractAll[[#This Row],[Currency2]]="GBP",t_ExtractAll[[#This Row],[Accruals Plant]]*$BD$2,IF(t_ExtractAll[[#This Row],[Currency2]]="USD",t_ExtractAll[[#This Row],[Accruals Plant]]*$BD$3,IF(t_ExtractAll[[#This Row],[Currency2]]="MXN",t_ExtractAll[[#This Row],[Accruals Plant]]*$BD$4,t_ExtractAll[[#This Row],[Accruals Plant]])))</f>
        <v>0</v>
      </c>
      <c r="AV755" s="20">
        <f>IF(t_ExtractAll[[#This Row],[IMD_Currency]]="GBP",t_ExtractAll[[#This Row],[Accruals ABII]]*$BD$2,IF(t_ExtractAll[[#This Row],[IMD_Currency]]="USD",t_ExtractAll[[#This Row],[Accruals ABII]]*$BD$3,t_ExtractAll[[#This Row],[Accruals ABII]]))</f>
        <v>0</v>
      </c>
      <c r="AW7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5" s="20">
        <f>IF(t_ExtractAll[[#This Row],[IMD_Currency]]="GBP",t_ExtractAll[[#This Row],[Amount Accepted (ABII)]]*$BD$2,IF(t_ExtractAll[[#This Row],[IMD_Currency]]="USD",t_ExtractAll[[#This Row],[Amount Accepted (ABII)]]*$BD$3,t_ExtractAll[[#This Row],[Amount Accepted (ABII)]]))</f>
        <v>0</v>
      </c>
      <c r="AY755" s="20">
        <f>IF((t_ExtractAll[[#This Row],[Amount Accepted ABII '[EUR']]]-t_ExtractAll[[#This Row],[Amount Accepted Plant '[EUR']]])&lt;0,0,t_ExtractAll[[#This Row],[Amount Accepted ABII '[EUR']]]-t_ExtractAll[[#This Row],[Amount Accepted Plant '[EUR']]])</f>
        <v>0</v>
      </c>
      <c r="AZ7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56" spans="1:52" ht="14.25" hidden="1" customHeight="1" x14ac:dyDescent="0.25">
      <c r="A756" t="s">
        <v>3996</v>
      </c>
      <c r="B756" s="16">
        <v>42605</v>
      </c>
      <c r="C756" s="16">
        <v>42688</v>
      </c>
      <c r="D756" s="16">
        <v>42688</v>
      </c>
      <c r="E756">
        <v>2016735</v>
      </c>
      <c r="F756" t="s">
        <v>64</v>
      </c>
      <c r="G756" t="s">
        <v>2234</v>
      </c>
      <c r="H756" t="s">
        <v>86</v>
      </c>
      <c r="I756" t="s">
        <v>2235</v>
      </c>
      <c r="J756" t="s">
        <v>68</v>
      </c>
      <c r="K756" t="s">
        <v>88</v>
      </c>
      <c r="L756" t="s">
        <v>2511</v>
      </c>
      <c r="N756" t="s">
        <v>161</v>
      </c>
      <c r="O756" t="s">
        <v>2570</v>
      </c>
      <c r="P756" s="3" t="s">
        <v>3997</v>
      </c>
      <c r="Q756">
        <v>8467326</v>
      </c>
      <c r="R756" t="s">
        <v>3998</v>
      </c>
      <c r="S756">
        <v>80386344</v>
      </c>
      <c r="T756" t="s">
        <v>3999</v>
      </c>
      <c r="U756" t="s">
        <v>75</v>
      </c>
      <c r="V756" t="s">
        <v>76</v>
      </c>
      <c r="W756">
        <v>52292</v>
      </c>
      <c r="X756" t="s">
        <v>4000</v>
      </c>
      <c r="Y756" t="s">
        <v>4001</v>
      </c>
      <c r="Z756">
        <v>118.59</v>
      </c>
      <c r="AB756" t="s">
        <v>112</v>
      </c>
      <c r="AC756" t="s">
        <v>113</v>
      </c>
      <c r="AD756" t="s">
        <v>4002</v>
      </c>
      <c r="AE756" s="3"/>
      <c r="AF756" s="3"/>
      <c r="AG756">
        <v>0</v>
      </c>
      <c r="AH756" t="s">
        <v>82</v>
      </c>
      <c r="AI756" s="18">
        <v>0</v>
      </c>
      <c r="AJ756">
        <v>0</v>
      </c>
      <c r="AK756">
        <v>0</v>
      </c>
      <c r="AM756" s="19" t="s">
        <v>82</v>
      </c>
      <c r="AN756">
        <v>0</v>
      </c>
      <c r="AO756">
        <v>0</v>
      </c>
      <c r="AP756">
        <v>0</v>
      </c>
      <c r="AR756" s="19" t="s">
        <v>82</v>
      </c>
      <c r="AS756">
        <v>0</v>
      </c>
      <c r="AT756" s="20">
        <f>IF(t_ExtractAll[[#This Row],[Currency]]="GBP",t_ExtractAll[[#This Row],[Claimed Amount]]*$BD$2,IF(t_ExtractAll[[#This Row],[Currency]]="USD",t_ExtractAll[[#This Row],[Claimed Amount]]*$BD$3,IF(t_ExtractAll[[#This Row],[Currency]]="MXN",t_ExtractAll[[#This Row],[Claimed Amount]]*$BD$4,t_ExtractAll[[#This Row],[Claimed Amount]])))</f>
        <v>0</v>
      </c>
      <c r="AU756" s="20">
        <f>IF(t_ExtractAll[[#This Row],[Currency2]]="GBP",t_ExtractAll[[#This Row],[Accruals Plant]]*$BD$2,IF(t_ExtractAll[[#This Row],[Currency2]]="USD",t_ExtractAll[[#This Row],[Accruals Plant]]*$BD$3,IF(t_ExtractAll[[#This Row],[Currency2]]="MXN",t_ExtractAll[[#This Row],[Accruals Plant]]*$BD$4,t_ExtractAll[[#This Row],[Accruals Plant]])))</f>
        <v>0</v>
      </c>
      <c r="AV756" s="20">
        <f>IF(t_ExtractAll[[#This Row],[IMD_Currency]]="GBP",t_ExtractAll[[#This Row],[Accruals ABII]]*$BD$2,IF(t_ExtractAll[[#This Row],[IMD_Currency]]="USD",t_ExtractAll[[#This Row],[Accruals ABII]]*$BD$3,t_ExtractAll[[#This Row],[Accruals ABII]]))</f>
        <v>0</v>
      </c>
      <c r="AW7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6" s="20">
        <f>IF(t_ExtractAll[[#This Row],[IMD_Currency]]="GBP",t_ExtractAll[[#This Row],[Amount Accepted (ABII)]]*$BD$2,IF(t_ExtractAll[[#This Row],[IMD_Currency]]="USD",t_ExtractAll[[#This Row],[Amount Accepted (ABII)]]*$BD$3,t_ExtractAll[[#This Row],[Amount Accepted (ABII)]]))</f>
        <v>0</v>
      </c>
      <c r="AY756" s="20">
        <f>IF((t_ExtractAll[[#This Row],[Amount Accepted ABII '[EUR']]]-t_ExtractAll[[#This Row],[Amount Accepted Plant '[EUR']]])&lt;0,0,t_ExtractAll[[#This Row],[Amount Accepted ABII '[EUR']]]-t_ExtractAll[[#This Row],[Amount Accepted Plant '[EUR']]])</f>
        <v>0</v>
      </c>
      <c r="AZ7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57" spans="1:52" ht="14.25" hidden="1" customHeight="1" x14ac:dyDescent="0.25">
      <c r="A757" t="s">
        <v>4003</v>
      </c>
      <c r="B757" s="16">
        <v>42599</v>
      </c>
      <c r="C757" s="16">
        <v>42691</v>
      </c>
      <c r="D757" s="16">
        <v>42691</v>
      </c>
      <c r="E757">
        <v>2016718</v>
      </c>
      <c r="F757" t="s">
        <v>64</v>
      </c>
      <c r="G757" t="s">
        <v>65</v>
      </c>
      <c r="H757" t="s">
        <v>66</v>
      </c>
      <c r="I757" t="s">
        <v>67</v>
      </c>
      <c r="J757" t="s">
        <v>68</v>
      </c>
      <c r="K757" t="s">
        <v>69</v>
      </c>
      <c r="L757" t="s">
        <v>70</v>
      </c>
      <c r="N757" t="s">
        <v>71</v>
      </c>
      <c r="O757" t="s">
        <v>738</v>
      </c>
      <c r="P757" t="s">
        <v>4004</v>
      </c>
      <c r="Q757">
        <v>8964221</v>
      </c>
      <c r="R757" t="s">
        <v>4005</v>
      </c>
      <c r="T757" t="s">
        <v>4006</v>
      </c>
      <c r="U757" t="s">
        <v>2377</v>
      </c>
      <c r="V757" t="s">
        <v>117</v>
      </c>
      <c r="W757">
        <v>55625</v>
      </c>
      <c r="X757" t="s">
        <v>4007</v>
      </c>
      <c r="Y757">
        <v>1260</v>
      </c>
      <c r="Z757">
        <v>107.352</v>
      </c>
      <c r="AB757" t="s">
        <v>97</v>
      </c>
      <c r="AC757" t="s">
        <v>743</v>
      </c>
      <c r="AD757" s="3" t="s">
        <v>4008</v>
      </c>
      <c r="AE757" s="3"/>
      <c r="AF757" s="3"/>
      <c r="AG757">
        <v>2045.9</v>
      </c>
      <c r="AH757" t="s">
        <v>82</v>
      </c>
      <c r="AI757" s="18">
        <v>0</v>
      </c>
      <c r="AJ757">
        <v>0</v>
      </c>
      <c r="AK757">
        <v>0</v>
      </c>
      <c r="AL757">
        <v>0</v>
      </c>
      <c r="AM757" s="19" t="s">
        <v>82</v>
      </c>
      <c r="AN757">
        <v>0</v>
      </c>
      <c r="AO757">
        <v>0</v>
      </c>
      <c r="AP757">
        <v>0</v>
      </c>
      <c r="AQ757">
        <v>0</v>
      </c>
      <c r="AR757" s="19" t="s">
        <v>82</v>
      </c>
      <c r="AS757">
        <v>2045.9</v>
      </c>
      <c r="AT757" s="20">
        <f>IF(t_ExtractAll[[#This Row],[Currency]]="GBP",t_ExtractAll[[#This Row],[Claimed Amount]]*$BD$2,IF(t_ExtractAll[[#This Row],[Currency]]="USD",t_ExtractAll[[#This Row],[Claimed Amount]]*$BD$3,IF(t_ExtractAll[[#This Row],[Currency]]="MXN",t_ExtractAll[[#This Row],[Claimed Amount]]*$BD$4,t_ExtractAll[[#This Row],[Claimed Amount]])))</f>
        <v>2045.9</v>
      </c>
      <c r="AU757" s="20">
        <f>IF(t_ExtractAll[[#This Row],[Currency2]]="GBP",t_ExtractAll[[#This Row],[Accruals Plant]]*$BD$2,IF(t_ExtractAll[[#This Row],[Currency2]]="USD",t_ExtractAll[[#This Row],[Accruals Plant]]*$BD$3,IF(t_ExtractAll[[#This Row],[Currency2]]="MXN",t_ExtractAll[[#This Row],[Accruals Plant]]*$BD$4,t_ExtractAll[[#This Row],[Accruals Plant]])))</f>
        <v>0</v>
      </c>
      <c r="AV757" s="20">
        <f>IF(t_ExtractAll[[#This Row],[IMD_Currency]]="GBP",t_ExtractAll[[#This Row],[Accruals ABII]]*$BD$2,IF(t_ExtractAll[[#This Row],[IMD_Currency]]="USD",t_ExtractAll[[#This Row],[Accruals ABII]]*$BD$3,t_ExtractAll[[#This Row],[Accruals ABII]]))</f>
        <v>0</v>
      </c>
      <c r="AW7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7" s="20">
        <f>IF(t_ExtractAll[[#This Row],[IMD_Currency]]="GBP",t_ExtractAll[[#This Row],[Amount Accepted (ABII)]]*$BD$2,IF(t_ExtractAll[[#This Row],[IMD_Currency]]="USD",t_ExtractAll[[#This Row],[Amount Accepted (ABII)]]*$BD$3,t_ExtractAll[[#This Row],[Amount Accepted (ABII)]]))</f>
        <v>0</v>
      </c>
      <c r="AY757" s="20">
        <f>IF((t_ExtractAll[[#This Row],[Amount Accepted ABII '[EUR']]]-t_ExtractAll[[#This Row],[Amount Accepted Plant '[EUR']]])&lt;0,0,t_ExtractAll[[#This Row],[Amount Accepted ABII '[EUR']]]-t_ExtractAll[[#This Row],[Amount Accepted Plant '[EUR']]])</f>
        <v>0</v>
      </c>
      <c r="AZ7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758" spans="1:52" ht="14.25" hidden="1" customHeight="1" x14ac:dyDescent="0.25">
      <c r="A758" t="s">
        <v>4009</v>
      </c>
      <c r="B758" s="16">
        <v>42606</v>
      </c>
      <c r="C758" s="16">
        <v>42690</v>
      </c>
      <c r="D758" s="16">
        <v>42690</v>
      </c>
      <c r="E758">
        <v>2016729</v>
      </c>
      <c r="F758" t="s">
        <v>64</v>
      </c>
      <c r="G758" t="s">
        <v>4010</v>
      </c>
      <c r="H758" t="s">
        <v>86</v>
      </c>
      <c r="I758" t="s">
        <v>67</v>
      </c>
      <c r="J758" t="s">
        <v>68</v>
      </c>
      <c r="K758" t="s">
        <v>69</v>
      </c>
      <c r="L758" t="s">
        <v>139</v>
      </c>
      <c r="N758" t="s">
        <v>90</v>
      </c>
      <c r="O758" t="s">
        <v>331</v>
      </c>
      <c r="P758" t="s">
        <v>4011</v>
      </c>
      <c r="Q758">
        <v>8707316</v>
      </c>
      <c r="R758" t="s">
        <v>4012</v>
      </c>
      <c r="U758" t="s">
        <v>144</v>
      </c>
      <c r="V758" t="s">
        <v>145</v>
      </c>
      <c r="W758">
        <v>45863</v>
      </c>
      <c r="X758" t="s">
        <v>4013</v>
      </c>
      <c r="Y758" t="s">
        <v>4014</v>
      </c>
      <c r="Z758">
        <v>28.8</v>
      </c>
      <c r="AB758" t="s">
        <v>79</v>
      </c>
      <c r="AC758" t="s">
        <v>127</v>
      </c>
      <c r="AE758" s="3"/>
      <c r="AF758" s="3"/>
      <c r="AG758">
        <v>2263.1999999999998</v>
      </c>
      <c r="AH758" t="s">
        <v>82</v>
      </c>
      <c r="AI758" s="18">
        <v>0</v>
      </c>
      <c r="AJ758">
        <v>0</v>
      </c>
      <c r="AK758">
        <v>0</v>
      </c>
      <c r="AL758">
        <v>0</v>
      </c>
      <c r="AM758" s="19" t="s">
        <v>82</v>
      </c>
      <c r="AN758">
        <v>2263.1999999999998</v>
      </c>
      <c r="AO758">
        <v>0</v>
      </c>
      <c r="AP758">
        <v>2263.1999999999998</v>
      </c>
      <c r="AQ758">
        <v>2263.1999999999998</v>
      </c>
      <c r="AR758" s="19" t="s">
        <v>82</v>
      </c>
      <c r="AS758">
        <v>0</v>
      </c>
      <c r="AT758" s="20">
        <f>IF(t_ExtractAll[[#This Row],[Currency]]="GBP",t_ExtractAll[[#This Row],[Claimed Amount]]*$BD$2,IF(t_ExtractAll[[#This Row],[Currency]]="USD",t_ExtractAll[[#This Row],[Claimed Amount]]*$BD$3,IF(t_ExtractAll[[#This Row],[Currency]]="MXN",t_ExtractAll[[#This Row],[Claimed Amount]]*$BD$4,t_ExtractAll[[#This Row],[Claimed Amount]])))</f>
        <v>2263.1999999999998</v>
      </c>
      <c r="AU758" s="20">
        <f>IF(t_ExtractAll[[#This Row],[Currency2]]="GBP",t_ExtractAll[[#This Row],[Accruals Plant]]*$BD$2,IF(t_ExtractAll[[#This Row],[Currency2]]="USD",t_ExtractAll[[#This Row],[Accruals Plant]]*$BD$3,IF(t_ExtractAll[[#This Row],[Currency2]]="MXN",t_ExtractAll[[#This Row],[Accruals Plant]]*$BD$4,t_ExtractAll[[#This Row],[Accruals Plant]])))</f>
        <v>2263.1999999999998</v>
      </c>
      <c r="AV758" s="20">
        <f>IF(t_ExtractAll[[#This Row],[IMD_Currency]]="GBP",t_ExtractAll[[#This Row],[Accruals ABII]]*$BD$2,IF(t_ExtractAll[[#This Row],[IMD_Currency]]="USD",t_ExtractAll[[#This Row],[Accruals ABII]]*$BD$3,t_ExtractAll[[#This Row],[Accruals ABII]]))</f>
        <v>0</v>
      </c>
      <c r="AW758" s="20">
        <f>IF(t_ExtractAll[[#This Row],[Currency2]]="GBP",t_ExtractAll[[#This Row],[PlantAmountAccepted]]*$BD$2,IF(t_ExtractAll[[#This Row],[Currency2]]="USD",t_ExtractAll[[#This Row],[PlantAmountAccepted]]*$BD$3,IF(t_ExtractAll[[#This Row],[Currency2]]="MXN",t_ExtractAll[[#This Row],[PlantAmountAccepted]]*$BD$4,t_ExtractAll[[#This Row],[PlantAmountAccepted]])))</f>
        <v>2263.1999999999998</v>
      </c>
      <c r="AX758" s="20">
        <f>IF(t_ExtractAll[[#This Row],[IMD_Currency]]="GBP",t_ExtractAll[[#This Row],[Amount Accepted (ABII)]]*$BD$2,IF(t_ExtractAll[[#This Row],[IMD_Currency]]="USD",t_ExtractAll[[#This Row],[Amount Accepted (ABII)]]*$BD$3,t_ExtractAll[[#This Row],[Amount Accepted (ABII)]]))</f>
        <v>0</v>
      </c>
      <c r="AY758" s="20">
        <f>IF((t_ExtractAll[[#This Row],[Amount Accepted ABII '[EUR']]]-t_ExtractAll[[#This Row],[Amount Accepted Plant '[EUR']]])&lt;0,0,t_ExtractAll[[#This Row],[Amount Accepted ABII '[EUR']]]-t_ExtractAll[[#This Row],[Amount Accepted Plant '[EUR']]])</f>
        <v>0</v>
      </c>
      <c r="AZ7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759" spans="1:52" ht="14.25" hidden="1" customHeight="1" x14ac:dyDescent="0.25">
      <c r="A759" t="s">
        <v>4015</v>
      </c>
      <c r="B759" s="16">
        <v>42605</v>
      </c>
      <c r="C759" s="16">
        <v>42606</v>
      </c>
      <c r="D759" s="16">
        <v>42606</v>
      </c>
      <c r="E759">
        <v>2016736</v>
      </c>
      <c r="F759" t="s">
        <v>64</v>
      </c>
      <c r="G759" t="s">
        <v>65</v>
      </c>
      <c r="H759" t="s">
        <v>66</v>
      </c>
      <c r="I759" t="s">
        <v>67</v>
      </c>
      <c r="J759" t="s">
        <v>68</v>
      </c>
      <c r="K759" t="s">
        <v>88</v>
      </c>
      <c r="L759" t="s">
        <v>130</v>
      </c>
      <c r="N759" t="s">
        <v>90</v>
      </c>
      <c r="O759" t="s">
        <v>547</v>
      </c>
      <c r="P759" t="s">
        <v>4016</v>
      </c>
      <c r="Q759">
        <v>8833403</v>
      </c>
      <c r="R759" t="s">
        <v>4017</v>
      </c>
      <c r="S759">
        <v>80438573</v>
      </c>
      <c r="T759" t="s">
        <v>4018</v>
      </c>
      <c r="U759" t="s">
        <v>75</v>
      </c>
      <c r="V759" t="s">
        <v>76</v>
      </c>
      <c r="W759">
        <v>52608</v>
      </c>
      <c r="X759" t="s">
        <v>969</v>
      </c>
      <c r="Y759" t="s">
        <v>1213</v>
      </c>
      <c r="Z759">
        <v>0.59616000000000002</v>
      </c>
      <c r="AB759" t="s">
        <v>97</v>
      </c>
      <c r="AC759" t="s">
        <v>98</v>
      </c>
      <c r="AD759" t="s">
        <v>4019</v>
      </c>
      <c r="AE759" s="3"/>
      <c r="AF759" s="3"/>
      <c r="AG759">
        <v>0</v>
      </c>
      <c r="AH759" t="s">
        <v>82</v>
      </c>
      <c r="AI759" s="18">
        <v>0</v>
      </c>
      <c r="AJ759">
        <v>0</v>
      </c>
      <c r="AK759">
        <v>0</v>
      </c>
      <c r="AM759" s="19" t="s">
        <v>82</v>
      </c>
      <c r="AN759">
        <v>0</v>
      </c>
      <c r="AO759">
        <v>0</v>
      </c>
      <c r="AP759">
        <v>0</v>
      </c>
      <c r="AR759" s="19" t="s">
        <v>82</v>
      </c>
      <c r="AS759">
        <v>0</v>
      </c>
      <c r="AT759" s="20">
        <f>IF(t_ExtractAll[[#This Row],[Currency]]="GBP",t_ExtractAll[[#This Row],[Claimed Amount]]*$BD$2,IF(t_ExtractAll[[#This Row],[Currency]]="USD",t_ExtractAll[[#This Row],[Claimed Amount]]*$BD$3,IF(t_ExtractAll[[#This Row],[Currency]]="MXN",t_ExtractAll[[#This Row],[Claimed Amount]]*$BD$4,t_ExtractAll[[#This Row],[Claimed Amount]])))</f>
        <v>0</v>
      </c>
      <c r="AU759" s="20">
        <f>IF(t_ExtractAll[[#This Row],[Currency2]]="GBP",t_ExtractAll[[#This Row],[Accruals Plant]]*$BD$2,IF(t_ExtractAll[[#This Row],[Currency2]]="USD",t_ExtractAll[[#This Row],[Accruals Plant]]*$BD$3,IF(t_ExtractAll[[#This Row],[Currency2]]="MXN",t_ExtractAll[[#This Row],[Accruals Plant]]*$BD$4,t_ExtractAll[[#This Row],[Accruals Plant]])))</f>
        <v>0</v>
      </c>
      <c r="AV759" s="20">
        <f>IF(t_ExtractAll[[#This Row],[IMD_Currency]]="GBP",t_ExtractAll[[#This Row],[Accruals ABII]]*$BD$2,IF(t_ExtractAll[[#This Row],[IMD_Currency]]="USD",t_ExtractAll[[#This Row],[Accruals ABII]]*$BD$3,t_ExtractAll[[#This Row],[Accruals ABII]]))</f>
        <v>0</v>
      </c>
      <c r="AW7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59" s="20">
        <f>IF(t_ExtractAll[[#This Row],[IMD_Currency]]="GBP",t_ExtractAll[[#This Row],[Amount Accepted (ABII)]]*$BD$2,IF(t_ExtractAll[[#This Row],[IMD_Currency]]="USD",t_ExtractAll[[#This Row],[Amount Accepted (ABII)]]*$BD$3,t_ExtractAll[[#This Row],[Amount Accepted (ABII)]]))</f>
        <v>0</v>
      </c>
      <c r="AY759" s="20">
        <f>IF((t_ExtractAll[[#This Row],[Amount Accepted ABII '[EUR']]]-t_ExtractAll[[#This Row],[Amount Accepted Plant '[EUR']]])&lt;0,0,t_ExtractAll[[#This Row],[Amount Accepted ABII '[EUR']]]-t_ExtractAll[[#This Row],[Amount Accepted Plant '[EUR']]])</f>
        <v>0</v>
      </c>
      <c r="AZ7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60" spans="1:52" ht="14.25" hidden="1" customHeight="1" x14ac:dyDescent="0.25">
      <c r="A760" t="s">
        <v>4020</v>
      </c>
      <c r="B760" s="16">
        <v>42599</v>
      </c>
      <c r="C760" s="16">
        <v>42688</v>
      </c>
      <c r="D760" s="16">
        <v>42688</v>
      </c>
      <c r="E760">
        <v>2016710</v>
      </c>
      <c r="F760" t="s">
        <v>64</v>
      </c>
      <c r="G760" t="s">
        <v>257</v>
      </c>
      <c r="H760" t="s">
        <v>86</v>
      </c>
      <c r="I760" t="s">
        <v>258</v>
      </c>
      <c r="J760" t="s">
        <v>68</v>
      </c>
      <c r="K760" t="s">
        <v>69</v>
      </c>
      <c r="L760" t="s">
        <v>471</v>
      </c>
      <c r="M760" t="s">
        <v>2621</v>
      </c>
      <c r="N760" t="s">
        <v>90</v>
      </c>
      <c r="O760" t="s">
        <v>121</v>
      </c>
      <c r="P760" t="s">
        <v>4021</v>
      </c>
      <c r="Q760">
        <v>8817955</v>
      </c>
      <c r="R760">
        <v>2028615</v>
      </c>
      <c r="U760" t="s">
        <v>2441</v>
      </c>
      <c r="V760" t="s">
        <v>117</v>
      </c>
      <c r="W760">
        <v>55173</v>
      </c>
      <c r="X760" t="s">
        <v>3869</v>
      </c>
      <c r="Y760" t="s">
        <v>350</v>
      </c>
      <c r="Z760">
        <v>8.5199999999999998E-2</v>
      </c>
      <c r="AB760" t="s">
        <v>79</v>
      </c>
      <c r="AC760" t="s">
        <v>127</v>
      </c>
      <c r="AE760" s="3"/>
      <c r="AF760" s="3"/>
      <c r="AG760">
        <v>12</v>
      </c>
      <c r="AH760" t="s">
        <v>100</v>
      </c>
      <c r="AI760" s="18">
        <v>0</v>
      </c>
      <c r="AJ760">
        <v>0</v>
      </c>
      <c r="AK760">
        <v>0</v>
      </c>
      <c r="AL760">
        <v>0</v>
      </c>
      <c r="AM760" s="19" t="s">
        <v>82</v>
      </c>
      <c r="AN760">
        <v>12</v>
      </c>
      <c r="AO760">
        <v>0</v>
      </c>
      <c r="AP760">
        <v>12</v>
      </c>
      <c r="AQ760">
        <v>12</v>
      </c>
      <c r="AR760" s="19" t="s">
        <v>100</v>
      </c>
      <c r="AS760">
        <v>0</v>
      </c>
      <c r="AT760" s="20">
        <f>IF(t_ExtractAll[[#This Row],[Currency]]="GBP",t_ExtractAll[[#This Row],[Claimed Amount]]*$BD$2,IF(t_ExtractAll[[#This Row],[Currency]]="USD",t_ExtractAll[[#This Row],[Claimed Amount]]*$BD$3,IF(t_ExtractAll[[#This Row],[Currency]]="MXN",t_ExtractAll[[#This Row],[Claimed Amount]]*$BD$4,t_ExtractAll[[#This Row],[Claimed Amount]])))</f>
        <v>10.9788</v>
      </c>
      <c r="AU760" s="20">
        <f>IF(t_ExtractAll[[#This Row],[Currency2]]="GBP",t_ExtractAll[[#This Row],[Accruals Plant]]*$BD$2,IF(t_ExtractAll[[#This Row],[Currency2]]="USD",t_ExtractAll[[#This Row],[Accruals Plant]]*$BD$3,IF(t_ExtractAll[[#This Row],[Currency2]]="MXN",t_ExtractAll[[#This Row],[Accruals Plant]]*$BD$4,t_ExtractAll[[#This Row],[Accruals Plant]])))</f>
        <v>10.9788</v>
      </c>
      <c r="AV760" s="20">
        <f>IF(t_ExtractAll[[#This Row],[IMD_Currency]]="GBP",t_ExtractAll[[#This Row],[Accruals ABII]]*$BD$2,IF(t_ExtractAll[[#This Row],[IMD_Currency]]="USD",t_ExtractAll[[#This Row],[Accruals ABII]]*$BD$3,t_ExtractAll[[#This Row],[Accruals ABII]]))</f>
        <v>0</v>
      </c>
      <c r="AW760" s="20">
        <f>IF(t_ExtractAll[[#This Row],[Currency2]]="GBP",t_ExtractAll[[#This Row],[PlantAmountAccepted]]*$BD$2,IF(t_ExtractAll[[#This Row],[Currency2]]="USD",t_ExtractAll[[#This Row],[PlantAmountAccepted]]*$BD$3,IF(t_ExtractAll[[#This Row],[Currency2]]="MXN",t_ExtractAll[[#This Row],[PlantAmountAccepted]]*$BD$4,t_ExtractAll[[#This Row],[PlantAmountAccepted]])))</f>
        <v>10.9788</v>
      </c>
      <c r="AX760" s="20">
        <f>IF(t_ExtractAll[[#This Row],[IMD_Currency]]="GBP",t_ExtractAll[[#This Row],[Amount Accepted (ABII)]]*$BD$2,IF(t_ExtractAll[[#This Row],[IMD_Currency]]="USD",t_ExtractAll[[#This Row],[Amount Accepted (ABII)]]*$BD$3,t_ExtractAll[[#This Row],[Amount Accepted (ABII)]]))</f>
        <v>0</v>
      </c>
      <c r="AY760" s="20">
        <f>IF((t_ExtractAll[[#This Row],[Amount Accepted ABII '[EUR']]]-t_ExtractAll[[#This Row],[Amount Accepted Plant '[EUR']]])&lt;0,0,t_ExtractAll[[#This Row],[Amount Accepted ABII '[EUR']]]-t_ExtractAll[[#This Row],[Amount Accepted Plant '[EUR']]])</f>
        <v>0</v>
      </c>
      <c r="AZ7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61" spans="1:52" ht="14.25" hidden="1" customHeight="1" x14ac:dyDescent="0.25">
      <c r="A761" t="s">
        <v>4022</v>
      </c>
      <c r="B761" s="16">
        <v>42599</v>
      </c>
      <c r="C761" s="16">
        <v>42768</v>
      </c>
      <c r="D761" s="16">
        <v>42780</v>
      </c>
      <c r="E761">
        <v>2016717</v>
      </c>
      <c r="F761" t="s">
        <v>64</v>
      </c>
      <c r="G761" t="s">
        <v>1528</v>
      </c>
      <c r="H761" t="s">
        <v>86</v>
      </c>
      <c r="I761" t="s">
        <v>1529</v>
      </c>
      <c r="J761" t="s">
        <v>68</v>
      </c>
      <c r="K761" t="s">
        <v>69</v>
      </c>
      <c r="L761" t="s">
        <v>2979</v>
      </c>
      <c r="N761" t="s">
        <v>90</v>
      </c>
      <c r="O761" t="s">
        <v>91</v>
      </c>
      <c r="P761" s="3" t="s">
        <v>4023</v>
      </c>
      <c r="Q761">
        <v>8801756</v>
      </c>
      <c r="R761" t="s">
        <v>4024</v>
      </c>
      <c r="S761">
        <v>80416285</v>
      </c>
      <c r="T761" t="s">
        <v>4025</v>
      </c>
      <c r="U761" t="s">
        <v>261</v>
      </c>
      <c r="V761" t="s">
        <v>117</v>
      </c>
      <c r="W761">
        <v>54540</v>
      </c>
      <c r="X761" t="s">
        <v>4026</v>
      </c>
      <c r="Y761" t="s">
        <v>4027</v>
      </c>
      <c r="Z761">
        <v>67.914240000000007</v>
      </c>
      <c r="AB761" t="s">
        <v>97</v>
      </c>
      <c r="AC761" t="s">
        <v>98</v>
      </c>
      <c r="AD761" t="s">
        <v>4028</v>
      </c>
      <c r="AE761" s="3"/>
      <c r="AF761" s="3"/>
      <c r="AG761">
        <v>4856.4799999999996</v>
      </c>
      <c r="AH761" t="s">
        <v>100</v>
      </c>
      <c r="AI761" s="18">
        <v>0</v>
      </c>
      <c r="AJ761">
        <v>0</v>
      </c>
      <c r="AK761">
        <v>0</v>
      </c>
      <c r="AL761">
        <v>0</v>
      </c>
      <c r="AM761" s="19" t="s">
        <v>82</v>
      </c>
      <c r="AN761">
        <v>4856.4799999999996</v>
      </c>
      <c r="AO761">
        <v>0</v>
      </c>
      <c r="AP761">
        <v>4856.4799999999996</v>
      </c>
      <c r="AQ761">
        <v>4856.4799999999996</v>
      </c>
      <c r="AR761" s="19" t="s">
        <v>100</v>
      </c>
      <c r="AS761">
        <v>0</v>
      </c>
      <c r="AT761" s="20">
        <f>IF(t_ExtractAll[[#This Row],[Currency]]="GBP",t_ExtractAll[[#This Row],[Claimed Amount]]*$BD$2,IF(t_ExtractAll[[#This Row],[Currency]]="USD",t_ExtractAll[[#This Row],[Claimed Amount]]*$BD$3,IF(t_ExtractAll[[#This Row],[Currency]]="MXN",t_ExtractAll[[#This Row],[Claimed Amount]]*$BD$4,t_ExtractAll[[#This Row],[Claimed Amount]])))</f>
        <v>4443.1935519999997</v>
      </c>
      <c r="AU761" s="20">
        <f>IF(t_ExtractAll[[#This Row],[Currency2]]="GBP",t_ExtractAll[[#This Row],[Accruals Plant]]*$BD$2,IF(t_ExtractAll[[#This Row],[Currency2]]="USD",t_ExtractAll[[#This Row],[Accruals Plant]]*$BD$3,IF(t_ExtractAll[[#This Row],[Currency2]]="MXN",t_ExtractAll[[#This Row],[Accruals Plant]]*$BD$4,t_ExtractAll[[#This Row],[Accruals Plant]])))</f>
        <v>4443.1935519999997</v>
      </c>
      <c r="AV761" s="20">
        <f>IF(t_ExtractAll[[#This Row],[IMD_Currency]]="GBP",t_ExtractAll[[#This Row],[Accruals ABII]]*$BD$2,IF(t_ExtractAll[[#This Row],[IMD_Currency]]="USD",t_ExtractAll[[#This Row],[Accruals ABII]]*$BD$3,t_ExtractAll[[#This Row],[Accruals ABII]]))</f>
        <v>0</v>
      </c>
      <c r="AW761" s="20">
        <f>IF(t_ExtractAll[[#This Row],[Currency2]]="GBP",t_ExtractAll[[#This Row],[PlantAmountAccepted]]*$BD$2,IF(t_ExtractAll[[#This Row],[Currency2]]="USD",t_ExtractAll[[#This Row],[PlantAmountAccepted]]*$BD$3,IF(t_ExtractAll[[#This Row],[Currency2]]="MXN",t_ExtractAll[[#This Row],[PlantAmountAccepted]]*$BD$4,t_ExtractAll[[#This Row],[PlantAmountAccepted]])))</f>
        <v>4443.1935519999997</v>
      </c>
      <c r="AX761" s="20">
        <f>IF(t_ExtractAll[[#This Row],[IMD_Currency]]="GBP",t_ExtractAll[[#This Row],[Amount Accepted (ABII)]]*$BD$2,IF(t_ExtractAll[[#This Row],[IMD_Currency]]="USD",t_ExtractAll[[#This Row],[Amount Accepted (ABII)]]*$BD$3,t_ExtractAll[[#This Row],[Amount Accepted (ABII)]]))</f>
        <v>0</v>
      </c>
      <c r="AY761" s="20">
        <f>IF((t_ExtractAll[[#This Row],[Amount Accepted ABII '[EUR']]]-t_ExtractAll[[#This Row],[Amount Accepted Plant '[EUR']]])&lt;0,0,t_ExtractAll[[#This Row],[Amount Accepted ABII '[EUR']]]-t_ExtractAll[[#This Row],[Amount Accepted Plant '[EUR']]])</f>
        <v>0</v>
      </c>
      <c r="AZ7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62" spans="1:52" ht="14.25" hidden="1" customHeight="1" x14ac:dyDescent="0.25">
      <c r="A762" t="s">
        <v>4029</v>
      </c>
      <c r="B762" s="16">
        <v>42606</v>
      </c>
      <c r="C762" s="16">
        <v>42608</v>
      </c>
      <c r="D762" s="16">
        <v>42608</v>
      </c>
      <c r="E762">
        <v>2016733</v>
      </c>
      <c r="F762" t="s">
        <v>64</v>
      </c>
      <c r="G762" t="s">
        <v>428</v>
      </c>
      <c r="H762" t="s">
        <v>86</v>
      </c>
      <c r="I762" t="s">
        <v>429</v>
      </c>
      <c r="J762" t="s">
        <v>118</v>
      </c>
      <c r="K762" t="s">
        <v>69</v>
      </c>
      <c r="L762" t="s">
        <v>139</v>
      </c>
      <c r="N762" t="s">
        <v>90</v>
      </c>
      <c r="O762" t="s">
        <v>211</v>
      </c>
      <c r="P762" s="3" t="s">
        <v>4030</v>
      </c>
      <c r="Q762">
        <v>8808643</v>
      </c>
      <c r="R762" t="s">
        <v>4031</v>
      </c>
      <c r="U762" t="s">
        <v>182</v>
      </c>
      <c r="V762" t="s">
        <v>145</v>
      </c>
      <c r="W762">
        <v>18724</v>
      </c>
      <c r="X762" t="s">
        <v>432</v>
      </c>
      <c r="Y762" t="s">
        <v>4032</v>
      </c>
      <c r="Z762">
        <v>2.6</v>
      </c>
      <c r="AB762" t="s">
        <v>112</v>
      </c>
      <c r="AC762" t="s">
        <v>164</v>
      </c>
      <c r="AD762" t="s">
        <v>4033</v>
      </c>
      <c r="AE762" s="3"/>
      <c r="AF762" s="3"/>
      <c r="AG762">
        <v>0</v>
      </c>
      <c r="AH762" t="s">
        <v>82</v>
      </c>
      <c r="AI762" s="18">
        <v>214.11</v>
      </c>
      <c r="AJ762">
        <v>0</v>
      </c>
      <c r="AK762">
        <v>214.11</v>
      </c>
      <c r="AL762">
        <v>214.11</v>
      </c>
      <c r="AM762" s="19" t="s">
        <v>82</v>
      </c>
      <c r="AN762">
        <v>162.11000000000001</v>
      </c>
      <c r="AO762">
        <v>0</v>
      </c>
      <c r="AP762">
        <v>162.11000000000001</v>
      </c>
      <c r="AQ762">
        <v>162.11000000000001</v>
      </c>
      <c r="AR762" s="19" t="s">
        <v>82</v>
      </c>
      <c r="AS762">
        <v>0</v>
      </c>
      <c r="AT762" s="20">
        <f>IF(t_ExtractAll[[#This Row],[Currency]]="GBP",t_ExtractAll[[#This Row],[Claimed Amount]]*$BD$2,IF(t_ExtractAll[[#This Row],[Currency]]="USD",t_ExtractAll[[#This Row],[Claimed Amount]]*$BD$3,IF(t_ExtractAll[[#This Row],[Currency]]="MXN",t_ExtractAll[[#This Row],[Claimed Amount]]*$BD$4,t_ExtractAll[[#This Row],[Claimed Amount]])))</f>
        <v>0</v>
      </c>
      <c r="AU762" s="20">
        <f>IF(t_ExtractAll[[#This Row],[Currency2]]="GBP",t_ExtractAll[[#This Row],[Accruals Plant]]*$BD$2,IF(t_ExtractAll[[#This Row],[Currency2]]="USD",t_ExtractAll[[#This Row],[Accruals Plant]]*$BD$3,IF(t_ExtractAll[[#This Row],[Currency2]]="MXN",t_ExtractAll[[#This Row],[Accruals Plant]]*$BD$4,t_ExtractAll[[#This Row],[Accruals Plant]])))</f>
        <v>162.11000000000001</v>
      </c>
      <c r="AV762" s="20">
        <f>IF(t_ExtractAll[[#This Row],[IMD_Currency]]="GBP",t_ExtractAll[[#This Row],[Accruals ABII]]*$BD$2,IF(t_ExtractAll[[#This Row],[IMD_Currency]]="USD",t_ExtractAll[[#This Row],[Accruals ABII]]*$BD$3,t_ExtractAll[[#This Row],[Accruals ABII]]))</f>
        <v>214.11</v>
      </c>
      <c r="AW762" s="20">
        <f>IF(t_ExtractAll[[#This Row],[Currency2]]="GBP",t_ExtractAll[[#This Row],[PlantAmountAccepted]]*$BD$2,IF(t_ExtractAll[[#This Row],[Currency2]]="USD",t_ExtractAll[[#This Row],[PlantAmountAccepted]]*$BD$3,IF(t_ExtractAll[[#This Row],[Currency2]]="MXN",t_ExtractAll[[#This Row],[PlantAmountAccepted]]*$BD$4,t_ExtractAll[[#This Row],[PlantAmountAccepted]])))</f>
        <v>162.11000000000001</v>
      </c>
      <c r="AX762" s="20">
        <f>IF(t_ExtractAll[[#This Row],[IMD_Currency]]="GBP",t_ExtractAll[[#This Row],[Amount Accepted (ABII)]]*$BD$2,IF(t_ExtractAll[[#This Row],[IMD_Currency]]="USD",t_ExtractAll[[#This Row],[Amount Accepted (ABII)]]*$BD$3,t_ExtractAll[[#This Row],[Amount Accepted (ABII)]]))</f>
        <v>214.11</v>
      </c>
      <c r="AY762" s="20">
        <f>IF((t_ExtractAll[[#This Row],[Amount Accepted ABII '[EUR']]]-t_ExtractAll[[#This Row],[Amount Accepted Plant '[EUR']]])&lt;0,0,t_ExtractAll[[#This Row],[Amount Accepted ABII '[EUR']]]-t_ExtractAll[[#This Row],[Amount Accepted Plant '[EUR']]])</f>
        <v>52</v>
      </c>
      <c r="AZ7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63" spans="1:52" ht="14.25" hidden="1" customHeight="1" x14ac:dyDescent="0.25">
      <c r="A763" t="s">
        <v>4034</v>
      </c>
      <c r="B763" s="16">
        <v>42606</v>
      </c>
      <c r="C763" s="16">
        <v>42633</v>
      </c>
      <c r="D763" s="16">
        <v>42633</v>
      </c>
      <c r="E763">
        <v>2016738</v>
      </c>
      <c r="F763" t="s">
        <v>64</v>
      </c>
      <c r="G763" t="s">
        <v>1639</v>
      </c>
      <c r="H763" t="s">
        <v>66</v>
      </c>
      <c r="I763" t="s">
        <v>1640</v>
      </c>
      <c r="J763" t="s">
        <v>68</v>
      </c>
      <c r="K763" t="s">
        <v>88</v>
      </c>
      <c r="L763" t="s">
        <v>130</v>
      </c>
      <c r="N763" t="s">
        <v>90</v>
      </c>
      <c r="O763" t="s">
        <v>547</v>
      </c>
      <c r="P763" s="3" t="s">
        <v>4035</v>
      </c>
      <c r="Q763">
        <v>9012526</v>
      </c>
      <c r="R763">
        <v>15000852</v>
      </c>
      <c r="S763">
        <v>80450997</v>
      </c>
      <c r="T763" t="s">
        <v>4036</v>
      </c>
      <c r="U763" t="s">
        <v>75</v>
      </c>
      <c r="V763" t="s">
        <v>76</v>
      </c>
      <c r="W763">
        <v>52468</v>
      </c>
      <c r="X763" t="s">
        <v>2133</v>
      </c>
      <c r="Y763" t="s">
        <v>1589</v>
      </c>
      <c r="Z763">
        <v>141.09119999999999</v>
      </c>
      <c r="AB763" t="s">
        <v>97</v>
      </c>
      <c r="AC763" t="s">
        <v>98</v>
      </c>
      <c r="AE763" s="3"/>
      <c r="AF763" s="3"/>
      <c r="AG763">
        <v>0</v>
      </c>
      <c r="AH763" t="s">
        <v>82</v>
      </c>
      <c r="AI763" s="18">
        <v>0</v>
      </c>
      <c r="AJ763">
        <v>0</v>
      </c>
      <c r="AK763">
        <v>0</v>
      </c>
      <c r="AM763" s="19" t="s">
        <v>82</v>
      </c>
      <c r="AN763">
        <v>0</v>
      </c>
      <c r="AO763">
        <v>0</v>
      </c>
      <c r="AP763">
        <v>0</v>
      </c>
      <c r="AR763" s="19" t="s">
        <v>82</v>
      </c>
      <c r="AS763">
        <v>0</v>
      </c>
      <c r="AT763" s="20">
        <f>IF(t_ExtractAll[[#This Row],[Currency]]="GBP",t_ExtractAll[[#This Row],[Claimed Amount]]*$BD$2,IF(t_ExtractAll[[#This Row],[Currency]]="USD",t_ExtractAll[[#This Row],[Claimed Amount]]*$BD$3,IF(t_ExtractAll[[#This Row],[Currency]]="MXN",t_ExtractAll[[#This Row],[Claimed Amount]]*$BD$4,t_ExtractAll[[#This Row],[Claimed Amount]])))</f>
        <v>0</v>
      </c>
      <c r="AU763" s="20">
        <f>IF(t_ExtractAll[[#This Row],[Currency2]]="GBP",t_ExtractAll[[#This Row],[Accruals Plant]]*$BD$2,IF(t_ExtractAll[[#This Row],[Currency2]]="USD",t_ExtractAll[[#This Row],[Accruals Plant]]*$BD$3,IF(t_ExtractAll[[#This Row],[Currency2]]="MXN",t_ExtractAll[[#This Row],[Accruals Plant]]*$BD$4,t_ExtractAll[[#This Row],[Accruals Plant]])))</f>
        <v>0</v>
      </c>
      <c r="AV763" s="20">
        <f>IF(t_ExtractAll[[#This Row],[IMD_Currency]]="GBP",t_ExtractAll[[#This Row],[Accruals ABII]]*$BD$2,IF(t_ExtractAll[[#This Row],[IMD_Currency]]="USD",t_ExtractAll[[#This Row],[Accruals ABII]]*$BD$3,t_ExtractAll[[#This Row],[Accruals ABII]]))</f>
        <v>0</v>
      </c>
      <c r="AW7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63" s="20">
        <f>IF(t_ExtractAll[[#This Row],[IMD_Currency]]="GBP",t_ExtractAll[[#This Row],[Amount Accepted (ABII)]]*$BD$2,IF(t_ExtractAll[[#This Row],[IMD_Currency]]="USD",t_ExtractAll[[#This Row],[Amount Accepted (ABII)]]*$BD$3,t_ExtractAll[[#This Row],[Amount Accepted (ABII)]]))</f>
        <v>0</v>
      </c>
      <c r="AY763" s="20">
        <f>IF((t_ExtractAll[[#This Row],[Amount Accepted ABII '[EUR']]]-t_ExtractAll[[#This Row],[Amount Accepted Plant '[EUR']]])&lt;0,0,t_ExtractAll[[#This Row],[Amount Accepted ABII '[EUR']]]-t_ExtractAll[[#This Row],[Amount Accepted Plant '[EUR']]])</f>
        <v>0</v>
      </c>
      <c r="AZ7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64" spans="1:52" ht="14.25" hidden="1" customHeight="1" x14ac:dyDescent="0.25">
      <c r="A764" t="s">
        <v>4037</v>
      </c>
      <c r="B764" s="16">
        <v>42605</v>
      </c>
      <c r="C764" s="16">
        <v>42793</v>
      </c>
      <c r="D764" s="16">
        <v>42793</v>
      </c>
      <c r="E764">
        <v>2016716</v>
      </c>
      <c r="F764" t="s">
        <v>64</v>
      </c>
      <c r="G764" t="s">
        <v>3611</v>
      </c>
      <c r="H764" t="s">
        <v>287</v>
      </c>
      <c r="I764" t="s">
        <v>375</v>
      </c>
      <c r="J764" t="s">
        <v>118</v>
      </c>
      <c r="K764" t="s">
        <v>88</v>
      </c>
      <c r="L764" t="s">
        <v>70</v>
      </c>
      <c r="N764" t="s">
        <v>90</v>
      </c>
      <c r="O764" t="s">
        <v>547</v>
      </c>
      <c r="P764" t="s">
        <v>4038</v>
      </c>
      <c r="Q764" t="s">
        <v>4039</v>
      </c>
      <c r="R764" t="s">
        <v>4040</v>
      </c>
      <c r="S764" t="s">
        <v>4041</v>
      </c>
      <c r="T764" t="s">
        <v>4042</v>
      </c>
      <c r="U764" t="s">
        <v>261</v>
      </c>
      <c r="V764" t="s">
        <v>117</v>
      </c>
      <c r="W764">
        <v>52971</v>
      </c>
      <c r="X764" t="s">
        <v>3615</v>
      </c>
      <c r="Y764">
        <v>1296</v>
      </c>
      <c r="Z764">
        <v>126.36</v>
      </c>
      <c r="AA764" t="s">
        <v>2628</v>
      </c>
      <c r="AB764" t="s">
        <v>97</v>
      </c>
      <c r="AC764" t="s">
        <v>98</v>
      </c>
      <c r="AD764" s="3" t="s">
        <v>4043</v>
      </c>
      <c r="AE764" s="3"/>
      <c r="AF764" s="3"/>
      <c r="AG764">
        <v>13439</v>
      </c>
      <c r="AH764" t="s">
        <v>82</v>
      </c>
      <c r="AI764" s="18">
        <v>0</v>
      </c>
      <c r="AJ764">
        <v>0</v>
      </c>
      <c r="AK764">
        <v>0</v>
      </c>
      <c r="AM764" s="19" t="s">
        <v>82</v>
      </c>
      <c r="AN764">
        <v>0</v>
      </c>
      <c r="AO764">
        <v>0</v>
      </c>
      <c r="AP764">
        <v>0</v>
      </c>
      <c r="AR764" s="19" t="s">
        <v>100</v>
      </c>
      <c r="AS764">
        <v>0</v>
      </c>
      <c r="AT764" s="20">
        <f>IF(t_ExtractAll[[#This Row],[Currency]]="GBP",t_ExtractAll[[#This Row],[Claimed Amount]]*$BD$2,IF(t_ExtractAll[[#This Row],[Currency]]="USD",t_ExtractAll[[#This Row],[Claimed Amount]]*$BD$3,IF(t_ExtractAll[[#This Row],[Currency]]="MXN",t_ExtractAll[[#This Row],[Claimed Amount]]*$BD$4,t_ExtractAll[[#This Row],[Claimed Amount]])))</f>
        <v>13439</v>
      </c>
      <c r="AU764" s="20">
        <f>IF(t_ExtractAll[[#This Row],[Currency2]]="GBP",t_ExtractAll[[#This Row],[Accruals Plant]]*$BD$2,IF(t_ExtractAll[[#This Row],[Currency2]]="USD",t_ExtractAll[[#This Row],[Accruals Plant]]*$BD$3,IF(t_ExtractAll[[#This Row],[Currency2]]="MXN",t_ExtractAll[[#This Row],[Accruals Plant]]*$BD$4,t_ExtractAll[[#This Row],[Accruals Plant]])))</f>
        <v>0</v>
      </c>
      <c r="AV764" s="20">
        <f>IF(t_ExtractAll[[#This Row],[IMD_Currency]]="GBP",t_ExtractAll[[#This Row],[Accruals ABII]]*$BD$2,IF(t_ExtractAll[[#This Row],[IMD_Currency]]="USD",t_ExtractAll[[#This Row],[Accruals ABII]]*$BD$3,t_ExtractAll[[#This Row],[Accruals ABII]]))</f>
        <v>0</v>
      </c>
      <c r="AW7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64" s="20">
        <f>IF(t_ExtractAll[[#This Row],[IMD_Currency]]="GBP",t_ExtractAll[[#This Row],[Amount Accepted (ABII)]]*$BD$2,IF(t_ExtractAll[[#This Row],[IMD_Currency]]="USD",t_ExtractAll[[#This Row],[Amount Accepted (ABII)]]*$BD$3,t_ExtractAll[[#This Row],[Amount Accepted (ABII)]]))</f>
        <v>0</v>
      </c>
      <c r="AY764" s="20">
        <f>IF((t_ExtractAll[[#This Row],[Amount Accepted ABII '[EUR']]]-t_ExtractAll[[#This Row],[Amount Accepted Plant '[EUR']]])&lt;0,0,t_ExtractAll[[#This Row],[Amount Accepted ABII '[EUR']]]-t_ExtractAll[[#This Row],[Amount Accepted Plant '[EUR']]])</f>
        <v>0</v>
      </c>
      <c r="AZ7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765" spans="1:52" ht="14.25" hidden="1" customHeight="1" x14ac:dyDescent="0.25">
      <c r="A765" t="s">
        <v>4044</v>
      </c>
      <c r="B765" s="16">
        <v>42604</v>
      </c>
      <c r="C765" s="16">
        <v>42713</v>
      </c>
      <c r="D765" s="16">
        <v>42719</v>
      </c>
      <c r="E765">
        <v>2016737</v>
      </c>
      <c r="F765" t="s">
        <v>64</v>
      </c>
      <c r="G765" t="s">
        <v>382</v>
      </c>
      <c r="H765" t="s">
        <v>86</v>
      </c>
      <c r="I765" t="s">
        <v>67</v>
      </c>
      <c r="J765" t="s">
        <v>68</v>
      </c>
      <c r="K765" t="s">
        <v>69</v>
      </c>
      <c r="L765" t="s">
        <v>512</v>
      </c>
      <c r="N765" t="s">
        <v>161</v>
      </c>
      <c r="O765" t="s">
        <v>177</v>
      </c>
      <c r="P765" s="3" t="s">
        <v>4045</v>
      </c>
      <c r="Q765" t="s">
        <v>4046</v>
      </c>
      <c r="R765" t="s">
        <v>4047</v>
      </c>
      <c r="S765">
        <v>80430664</v>
      </c>
      <c r="U765" t="s">
        <v>278</v>
      </c>
      <c r="V765" t="s">
        <v>109</v>
      </c>
      <c r="W765">
        <v>48041</v>
      </c>
      <c r="X765" t="s">
        <v>4048</v>
      </c>
      <c r="Y765" t="s">
        <v>4049</v>
      </c>
      <c r="Z765">
        <v>555.48</v>
      </c>
      <c r="AB765" t="s">
        <v>112</v>
      </c>
      <c r="AC765" t="s">
        <v>185</v>
      </c>
      <c r="AE765" s="3"/>
      <c r="AF765" s="3"/>
      <c r="AG765">
        <v>84956</v>
      </c>
      <c r="AH765" t="s">
        <v>82</v>
      </c>
      <c r="AI765" s="18">
        <v>0</v>
      </c>
      <c r="AJ765">
        <v>0</v>
      </c>
      <c r="AK765">
        <v>0</v>
      </c>
      <c r="AL765">
        <v>0</v>
      </c>
      <c r="AM765" s="19" t="s">
        <v>82</v>
      </c>
      <c r="AN765">
        <v>0</v>
      </c>
      <c r="AO765">
        <v>84956</v>
      </c>
      <c r="AP765">
        <v>84956</v>
      </c>
      <c r="AQ765">
        <v>84956</v>
      </c>
      <c r="AR765" s="19" t="s">
        <v>82</v>
      </c>
      <c r="AS765">
        <v>0</v>
      </c>
      <c r="AT765" s="20">
        <f>IF(t_ExtractAll[[#This Row],[Currency]]="GBP",t_ExtractAll[[#This Row],[Claimed Amount]]*$BD$2,IF(t_ExtractAll[[#This Row],[Currency]]="USD",t_ExtractAll[[#This Row],[Claimed Amount]]*$BD$3,IF(t_ExtractAll[[#This Row],[Currency]]="MXN",t_ExtractAll[[#This Row],[Claimed Amount]]*$BD$4,t_ExtractAll[[#This Row],[Claimed Amount]])))</f>
        <v>84956</v>
      </c>
      <c r="AU765" s="20">
        <f>IF(t_ExtractAll[[#This Row],[Currency2]]="GBP",t_ExtractAll[[#This Row],[Accruals Plant]]*$BD$2,IF(t_ExtractAll[[#This Row],[Currency2]]="USD",t_ExtractAll[[#This Row],[Accruals Plant]]*$BD$3,IF(t_ExtractAll[[#This Row],[Currency2]]="MXN",t_ExtractAll[[#This Row],[Accruals Plant]]*$BD$4,t_ExtractAll[[#This Row],[Accruals Plant]])))</f>
        <v>84956</v>
      </c>
      <c r="AV765" s="20">
        <f>IF(t_ExtractAll[[#This Row],[IMD_Currency]]="GBP",t_ExtractAll[[#This Row],[Accruals ABII]]*$BD$2,IF(t_ExtractAll[[#This Row],[IMD_Currency]]="USD",t_ExtractAll[[#This Row],[Accruals ABII]]*$BD$3,t_ExtractAll[[#This Row],[Accruals ABII]]))</f>
        <v>0</v>
      </c>
      <c r="AW765" s="20">
        <f>IF(t_ExtractAll[[#This Row],[Currency2]]="GBP",t_ExtractAll[[#This Row],[PlantAmountAccepted]]*$BD$2,IF(t_ExtractAll[[#This Row],[Currency2]]="USD",t_ExtractAll[[#This Row],[PlantAmountAccepted]]*$BD$3,IF(t_ExtractAll[[#This Row],[Currency2]]="MXN",t_ExtractAll[[#This Row],[PlantAmountAccepted]]*$BD$4,t_ExtractAll[[#This Row],[PlantAmountAccepted]])))</f>
        <v>84956</v>
      </c>
      <c r="AX765" s="20">
        <f>IF(t_ExtractAll[[#This Row],[IMD_Currency]]="GBP",t_ExtractAll[[#This Row],[Amount Accepted (ABII)]]*$BD$2,IF(t_ExtractAll[[#This Row],[IMD_Currency]]="USD",t_ExtractAll[[#This Row],[Amount Accepted (ABII)]]*$BD$3,t_ExtractAll[[#This Row],[Amount Accepted (ABII)]]))</f>
        <v>0</v>
      </c>
      <c r="AY765" s="20">
        <f>IF((t_ExtractAll[[#This Row],[Amount Accepted ABII '[EUR']]]-t_ExtractAll[[#This Row],[Amount Accepted Plant '[EUR']]])&lt;0,0,t_ExtractAll[[#This Row],[Amount Accepted ABII '[EUR']]]-t_ExtractAll[[#This Row],[Amount Accepted Plant '[EUR']]])</f>
        <v>0</v>
      </c>
      <c r="AZ765"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766" spans="1:52" ht="14.25" hidden="1" customHeight="1" x14ac:dyDescent="0.25">
      <c r="A766" t="s">
        <v>807</v>
      </c>
      <c r="B766" s="16">
        <v>42605</v>
      </c>
      <c r="C766" s="16">
        <v>42621</v>
      </c>
      <c r="D766" s="16">
        <v>42621</v>
      </c>
      <c r="E766">
        <v>2016732</v>
      </c>
      <c r="F766" t="s">
        <v>64</v>
      </c>
      <c r="G766" t="s">
        <v>567</v>
      </c>
      <c r="H766" t="s">
        <v>86</v>
      </c>
      <c r="I766" t="s">
        <v>568</v>
      </c>
      <c r="J766" t="s">
        <v>68</v>
      </c>
      <c r="K766" t="s">
        <v>88</v>
      </c>
      <c r="L766" t="s">
        <v>70</v>
      </c>
      <c r="N766" t="s">
        <v>71</v>
      </c>
      <c r="O766" t="s">
        <v>72</v>
      </c>
      <c r="P766" s="3" t="s">
        <v>4050</v>
      </c>
      <c r="Q766">
        <v>8810012</v>
      </c>
      <c r="R766">
        <v>4502748955</v>
      </c>
      <c r="S766" t="s">
        <v>4051</v>
      </c>
      <c r="U766" t="s">
        <v>182</v>
      </c>
      <c r="V766" t="s">
        <v>145</v>
      </c>
      <c r="W766" t="s">
        <v>4052</v>
      </c>
      <c r="Y766">
        <v>3528</v>
      </c>
      <c r="Z766">
        <v>279.39999999999998</v>
      </c>
      <c r="AB766" t="s">
        <v>79</v>
      </c>
      <c r="AC766" t="s">
        <v>80</v>
      </c>
      <c r="AE766" s="3"/>
      <c r="AF766" s="3"/>
      <c r="AG766">
        <v>712</v>
      </c>
      <c r="AH766" t="s">
        <v>100</v>
      </c>
      <c r="AI766" s="18">
        <v>0</v>
      </c>
      <c r="AJ766">
        <v>0</v>
      </c>
      <c r="AK766">
        <v>0</v>
      </c>
      <c r="AM766" s="19" t="s">
        <v>82</v>
      </c>
      <c r="AN766">
        <v>0</v>
      </c>
      <c r="AO766">
        <v>0</v>
      </c>
      <c r="AP766">
        <v>0</v>
      </c>
      <c r="AR766" s="19" t="s">
        <v>82</v>
      </c>
      <c r="AS766">
        <v>712</v>
      </c>
      <c r="AT766" s="20">
        <f>IF(t_ExtractAll[[#This Row],[Currency]]="GBP",t_ExtractAll[[#This Row],[Claimed Amount]]*$BD$2,IF(t_ExtractAll[[#This Row],[Currency]]="USD",t_ExtractAll[[#This Row],[Claimed Amount]]*$BD$3,IF(t_ExtractAll[[#This Row],[Currency]]="MXN",t_ExtractAll[[#This Row],[Claimed Amount]]*$BD$4,t_ExtractAll[[#This Row],[Claimed Amount]])))</f>
        <v>651.40880000000004</v>
      </c>
      <c r="AU766" s="20">
        <f>IF(t_ExtractAll[[#This Row],[Currency2]]="GBP",t_ExtractAll[[#This Row],[Accruals Plant]]*$BD$2,IF(t_ExtractAll[[#This Row],[Currency2]]="USD",t_ExtractAll[[#This Row],[Accruals Plant]]*$BD$3,IF(t_ExtractAll[[#This Row],[Currency2]]="MXN",t_ExtractAll[[#This Row],[Accruals Plant]]*$BD$4,t_ExtractAll[[#This Row],[Accruals Plant]])))</f>
        <v>0</v>
      </c>
      <c r="AV766" s="20">
        <f>IF(t_ExtractAll[[#This Row],[IMD_Currency]]="GBP",t_ExtractAll[[#This Row],[Accruals ABII]]*$BD$2,IF(t_ExtractAll[[#This Row],[IMD_Currency]]="USD",t_ExtractAll[[#This Row],[Accruals ABII]]*$BD$3,t_ExtractAll[[#This Row],[Accruals ABII]]))</f>
        <v>0</v>
      </c>
      <c r="AW7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66" s="20">
        <f>IF(t_ExtractAll[[#This Row],[IMD_Currency]]="GBP",t_ExtractAll[[#This Row],[Amount Accepted (ABII)]]*$BD$2,IF(t_ExtractAll[[#This Row],[IMD_Currency]]="USD",t_ExtractAll[[#This Row],[Amount Accepted (ABII)]]*$BD$3,t_ExtractAll[[#This Row],[Amount Accepted (ABII)]]))</f>
        <v>0</v>
      </c>
      <c r="AY766" s="20">
        <f>IF((t_ExtractAll[[#This Row],[Amount Accepted ABII '[EUR']]]-t_ExtractAll[[#This Row],[Amount Accepted Plant '[EUR']]])&lt;0,0,t_ExtractAll[[#This Row],[Amount Accepted ABII '[EUR']]]-t_ExtractAll[[#This Row],[Amount Accepted Plant '[EUR']]])</f>
        <v>0</v>
      </c>
      <c r="AZ7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67" spans="1:52" ht="14.25" hidden="1" customHeight="1" x14ac:dyDescent="0.25">
      <c r="A767" t="s">
        <v>4053</v>
      </c>
      <c r="B767" s="16">
        <v>42606</v>
      </c>
      <c r="C767" s="16">
        <v>42611</v>
      </c>
      <c r="D767" s="16">
        <v>42611</v>
      </c>
      <c r="E767">
        <v>2016739</v>
      </c>
      <c r="F767" t="s">
        <v>64</v>
      </c>
      <c r="G767" t="s">
        <v>116</v>
      </c>
      <c r="H767" t="s">
        <v>287</v>
      </c>
      <c r="I767" t="s">
        <v>117</v>
      </c>
      <c r="J767" t="s">
        <v>118</v>
      </c>
      <c r="K767" t="s">
        <v>69</v>
      </c>
      <c r="L767" t="s">
        <v>139</v>
      </c>
      <c r="N767" t="s">
        <v>90</v>
      </c>
      <c r="O767" t="s">
        <v>91</v>
      </c>
      <c r="P767" t="s">
        <v>4054</v>
      </c>
      <c r="Q767">
        <v>8835284</v>
      </c>
      <c r="R767">
        <v>88717</v>
      </c>
      <c r="U767" t="s">
        <v>144</v>
      </c>
      <c r="V767" t="s">
        <v>145</v>
      </c>
      <c r="W767">
        <v>48979</v>
      </c>
      <c r="X767" t="s">
        <v>2840</v>
      </c>
      <c r="Y767" t="s">
        <v>4055</v>
      </c>
      <c r="Z767">
        <v>4.0392000000000001</v>
      </c>
      <c r="AB767" t="s">
        <v>97</v>
      </c>
      <c r="AC767" t="s">
        <v>98</v>
      </c>
      <c r="AD767" s="3" t="s">
        <v>4056</v>
      </c>
      <c r="AE767" s="3"/>
      <c r="AF767" s="3"/>
      <c r="AG767">
        <v>724.2</v>
      </c>
      <c r="AH767" t="s">
        <v>100</v>
      </c>
      <c r="AI767" s="18">
        <v>724.2</v>
      </c>
      <c r="AJ767">
        <v>0</v>
      </c>
      <c r="AK767">
        <v>724.2</v>
      </c>
      <c r="AL767">
        <v>724.2</v>
      </c>
      <c r="AM767" s="19" t="s">
        <v>82</v>
      </c>
      <c r="AN767">
        <v>0</v>
      </c>
      <c r="AO767">
        <v>0</v>
      </c>
      <c r="AP767">
        <v>0</v>
      </c>
      <c r="AQ767">
        <v>0</v>
      </c>
      <c r="AR767" s="19" t="s">
        <v>82</v>
      </c>
      <c r="AS767">
        <v>0</v>
      </c>
      <c r="AT767" s="20">
        <f>IF(t_ExtractAll[[#This Row],[Currency]]="GBP",t_ExtractAll[[#This Row],[Claimed Amount]]*$BD$2,IF(t_ExtractAll[[#This Row],[Currency]]="USD",t_ExtractAll[[#This Row],[Claimed Amount]]*$BD$3,IF(t_ExtractAll[[#This Row],[Currency]]="MXN",t_ExtractAll[[#This Row],[Claimed Amount]]*$BD$4,t_ExtractAll[[#This Row],[Claimed Amount]])))</f>
        <v>662.57058000000006</v>
      </c>
      <c r="AU767" s="20">
        <f>IF(t_ExtractAll[[#This Row],[Currency2]]="GBP",t_ExtractAll[[#This Row],[Accruals Plant]]*$BD$2,IF(t_ExtractAll[[#This Row],[Currency2]]="USD",t_ExtractAll[[#This Row],[Accruals Plant]]*$BD$3,IF(t_ExtractAll[[#This Row],[Currency2]]="MXN",t_ExtractAll[[#This Row],[Accruals Plant]]*$BD$4,t_ExtractAll[[#This Row],[Accruals Plant]])))</f>
        <v>0</v>
      </c>
      <c r="AV767" s="20">
        <f>IF(t_ExtractAll[[#This Row],[IMD_Currency]]="GBP",t_ExtractAll[[#This Row],[Accruals ABII]]*$BD$2,IF(t_ExtractAll[[#This Row],[IMD_Currency]]="USD",t_ExtractAll[[#This Row],[Accruals ABII]]*$BD$3,t_ExtractAll[[#This Row],[Accruals ABII]]))</f>
        <v>724.2</v>
      </c>
      <c r="AW7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67" s="20">
        <f>IF(t_ExtractAll[[#This Row],[IMD_Currency]]="GBP",t_ExtractAll[[#This Row],[Amount Accepted (ABII)]]*$BD$2,IF(t_ExtractAll[[#This Row],[IMD_Currency]]="USD",t_ExtractAll[[#This Row],[Amount Accepted (ABII)]]*$BD$3,t_ExtractAll[[#This Row],[Amount Accepted (ABII)]]))</f>
        <v>724.2</v>
      </c>
      <c r="AY767" s="20">
        <f>IF((t_ExtractAll[[#This Row],[Amount Accepted ABII '[EUR']]]-t_ExtractAll[[#This Row],[Amount Accepted Plant '[EUR']]])&lt;0,0,t_ExtractAll[[#This Row],[Amount Accepted ABII '[EUR']]]-t_ExtractAll[[#This Row],[Amount Accepted Plant '[EUR']]])</f>
        <v>724.2</v>
      </c>
      <c r="AZ7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68" spans="1:52" ht="14.25" hidden="1" customHeight="1" x14ac:dyDescent="0.25">
      <c r="A768" t="s">
        <v>4057</v>
      </c>
      <c r="B768" s="16">
        <v>42620</v>
      </c>
      <c r="C768" s="16">
        <v>42674</v>
      </c>
      <c r="D768" s="16">
        <v>42674</v>
      </c>
      <c r="E768">
        <v>2016742</v>
      </c>
      <c r="F768" t="s">
        <v>64</v>
      </c>
      <c r="G768" t="s">
        <v>567</v>
      </c>
      <c r="H768" t="s">
        <v>86</v>
      </c>
      <c r="I768" t="s">
        <v>568</v>
      </c>
      <c r="J768" t="s">
        <v>68</v>
      </c>
      <c r="K768" t="s">
        <v>88</v>
      </c>
      <c r="L768" t="s">
        <v>70</v>
      </c>
      <c r="N768" t="s">
        <v>90</v>
      </c>
      <c r="O768" t="s">
        <v>72</v>
      </c>
      <c r="P768" s="3" t="s">
        <v>4058</v>
      </c>
      <c r="Q768">
        <v>9122162</v>
      </c>
      <c r="R768" t="s">
        <v>4059</v>
      </c>
      <c r="S768">
        <v>80459206</v>
      </c>
      <c r="T768" t="s">
        <v>4060</v>
      </c>
      <c r="U768" t="s">
        <v>124</v>
      </c>
      <c r="V768" t="s">
        <v>117</v>
      </c>
      <c r="W768">
        <v>55475</v>
      </c>
      <c r="X768" t="s">
        <v>4061</v>
      </c>
      <c r="Y768" t="s">
        <v>4062</v>
      </c>
      <c r="Z768">
        <v>2574.6336000000001</v>
      </c>
      <c r="AB768" t="s">
        <v>79</v>
      </c>
      <c r="AC768" t="s">
        <v>80</v>
      </c>
      <c r="AD768" s="3" t="s">
        <v>4063</v>
      </c>
      <c r="AE768" s="3"/>
      <c r="AF768" s="3"/>
      <c r="AG768">
        <v>0</v>
      </c>
      <c r="AH768" t="s">
        <v>100</v>
      </c>
      <c r="AI768" s="18">
        <v>0</v>
      </c>
      <c r="AJ768">
        <v>0</v>
      </c>
      <c r="AK768">
        <v>0</v>
      </c>
      <c r="AM768" s="19" t="s">
        <v>82</v>
      </c>
      <c r="AN768">
        <v>0</v>
      </c>
      <c r="AO768">
        <v>89</v>
      </c>
      <c r="AP768">
        <v>89</v>
      </c>
      <c r="AR768" s="19" t="s">
        <v>100</v>
      </c>
      <c r="AS768">
        <v>0</v>
      </c>
      <c r="AT768" s="20">
        <f>IF(t_ExtractAll[[#This Row],[Currency]]="GBP",t_ExtractAll[[#This Row],[Claimed Amount]]*$BD$2,IF(t_ExtractAll[[#This Row],[Currency]]="USD",t_ExtractAll[[#This Row],[Claimed Amount]]*$BD$3,IF(t_ExtractAll[[#This Row],[Currency]]="MXN",t_ExtractAll[[#This Row],[Claimed Amount]]*$BD$4,t_ExtractAll[[#This Row],[Claimed Amount]])))</f>
        <v>0</v>
      </c>
      <c r="AU768" s="20">
        <f>IF(t_ExtractAll[[#This Row],[Currency2]]="GBP",t_ExtractAll[[#This Row],[Accruals Plant]]*$BD$2,IF(t_ExtractAll[[#This Row],[Currency2]]="USD",t_ExtractAll[[#This Row],[Accruals Plant]]*$BD$3,IF(t_ExtractAll[[#This Row],[Currency2]]="MXN",t_ExtractAll[[#This Row],[Accruals Plant]]*$BD$4,t_ExtractAll[[#This Row],[Accruals Plant]])))</f>
        <v>81.426100000000005</v>
      </c>
      <c r="AV768" s="20">
        <f>IF(t_ExtractAll[[#This Row],[IMD_Currency]]="GBP",t_ExtractAll[[#This Row],[Accruals ABII]]*$BD$2,IF(t_ExtractAll[[#This Row],[IMD_Currency]]="USD",t_ExtractAll[[#This Row],[Accruals ABII]]*$BD$3,t_ExtractAll[[#This Row],[Accruals ABII]]))</f>
        <v>0</v>
      </c>
      <c r="AW7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68" s="20">
        <f>IF(t_ExtractAll[[#This Row],[IMD_Currency]]="GBP",t_ExtractAll[[#This Row],[Amount Accepted (ABII)]]*$BD$2,IF(t_ExtractAll[[#This Row],[IMD_Currency]]="USD",t_ExtractAll[[#This Row],[Amount Accepted (ABII)]]*$BD$3,t_ExtractAll[[#This Row],[Amount Accepted (ABII)]]))</f>
        <v>0</v>
      </c>
      <c r="AY768" s="20">
        <f>IF((t_ExtractAll[[#This Row],[Amount Accepted ABII '[EUR']]]-t_ExtractAll[[#This Row],[Amount Accepted Plant '[EUR']]])&lt;0,0,t_ExtractAll[[#This Row],[Amount Accepted ABII '[EUR']]]-t_ExtractAll[[#This Row],[Amount Accepted Plant '[EUR']]])</f>
        <v>0</v>
      </c>
      <c r="AZ7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69" spans="1:52" ht="14.25" hidden="1" customHeight="1" x14ac:dyDescent="0.25">
      <c r="A769" t="s">
        <v>4064</v>
      </c>
      <c r="B769" s="16">
        <v>42605</v>
      </c>
      <c r="C769" s="16">
        <v>42620</v>
      </c>
      <c r="D769" s="16">
        <v>42620</v>
      </c>
      <c r="E769">
        <v>2016741</v>
      </c>
      <c r="F769" t="s">
        <v>64</v>
      </c>
      <c r="G769" t="s">
        <v>1318</v>
      </c>
      <c r="H769" t="s">
        <v>287</v>
      </c>
      <c r="I769" t="s">
        <v>1319</v>
      </c>
      <c r="J769" t="s">
        <v>118</v>
      </c>
      <c r="K769" t="s">
        <v>69</v>
      </c>
      <c r="L769" t="s">
        <v>210</v>
      </c>
      <c r="N769" t="s">
        <v>161</v>
      </c>
      <c r="O769" t="s">
        <v>162</v>
      </c>
      <c r="P769" t="s">
        <v>4065</v>
      </c>
      <c r="Q769">
        <v>8547607</v>
      </c>
      <c r="R769" t="s">
        <v>3316</v>
      </c>
      <c r="U769" t="s">
        <v>182</v>
      </c>
      <c r="V769" t="s">
        <v>145</v>
      </c>
      <c r="W769">
        <v>50383</v>
      </c>
      <c r="X769" t="s">
        <v>1146</v>
      </c>
      <c r="Y769" t="s">
        <v>425</v>
      </c>
      <c r="Z769">
        <v>1.2</v>
      </c>
      <c r="AB769" t="s">
        <v>112</v>
      </c>
      <c r="AC769" t="s">
        <v>164</v>
      </c>
      <c r="AE769" s="3"/>
      <c r="AF769" s="3"/>
      <c r="AG769">
        <v>0</v>
      </c>
      <c r="AH769" t="s">
        <v>82</v>
      </c>
      <c r="AI769" s="18">
        <v>106.65</v>
      </c>
      <c r="AJ769">
        <v>0</v>
      </c>
      <c r="AK769">
        <v>106.65</v>
      </c>
      <c r="AL769">
        <v>106.65</v>
      </c>
      <c r="AM769" s="19" t="s">
        <v>82</v>
      </c>
      <c r="AN769">
        <v>101.1</v>
      </c>
      <c r="AO769">
        <v>0</v>
      </c>
      <c r="AP769">
        <v>101.1</v>
      </c>
      <c r="AQ769">
        <v>101.1</v>
      </c>
      <c r="AR769" s="19" t="s">
        <v>82</v>
      </c>
      <c r="AS769">
        <v>0</v>
      </c>
      <c r="AT769" s="20">
        <f>IF(t_ExtractAll[[#This Row],[Currency]]="GBP",t_ExtractAll[[#This Row],[Claimed Amount]]*$BD$2,IF(t_ExtractAll[[#This Row],[Currency]]="USD",t_ExtractAll[[#This Row],[Claimed Amount]]*$BD$3,IF(t_ExtractAll[[#This Row],[Currency]]="MXN",t_ExtractAll[[#This Row],[Claimed Amount]]*$BD$4,t_ExtractAll[[#This Row],[Claimed Amount]])))</f>
        <v>0</v>
      </c>
      <c r="AU769" s="20">
        <f>IF(t_ExtractAll[[#This Row],[Currency2]]="GBP",t_ExtractAll[[#This Row],[Accruals Plant]]*$BD$2,IF(t_ExtractAll[[#This Row],[Currency2]]="USD",t_ExtractAll[[#This Row],[Accruals Plant]]*$BD$3,IF(t_ExtractAll[[#This Row],[Currency2]]="MXN",t_ExtractAll[[#This Row],[Accruals Plant]]*$BD$4,t_ExtractAll[[#This Row],[Accruals Plant]])))</f>
        <v>101.1</v>
      </c>
      <c r="AV769" s="20">
        <f>IF(t_ExtractAll[[#This Row],[IMD_Currency]]="GBP",t_ExtractAll[[#This Row],[Accruals ABII]]*$BD$2,IF(t_ExtractAll[[#This Row],[IMD_Currency]]="USD",t_ExtractAll[[#This Row],[Accruals ABII]]*$BD$3,t_ExtractAll[[#This Row],[Accruals ABII]]))</f>
        <v>106.65</v>
      </c>
      <c r="AW769" s="20">
        <f>IF(t_ExtractAll[[#This Row],[Currency2]]="GBP",t_ExtractAll[[#This Row],[PlantAmountAccepted]]*$BD$2,IF(t_ExtractAll[[#This Row],[Currency2]]="USD",t_ExtractAll[[#This Row],[PlantAmountAccepted]]*$BD$3,IF(t_ExtractAll[[#This Row],[Currency2]]="MXN",t_ExtractAll[[#This Row],[PlantAmountAccepted]]*$BD$4,t_ExtractAll[[#This Row],[PlantAmountAccepted]])))</f>
        <v>101.1</v>
      </c>
      <c r="AX769" s="20">
        <f>IF(t_ExtractAll[[#This Row],[IMD_Currency]]="GBP",t_ExtractAll[[#This Row],[Amount Accepted (ABII)]]*$BD$2,IF(t_ExtractAll[[#This Row],[IMD_Currency]]="USD",t_ExtractAll[[#This Row],[Amount Accepted (ABII)]]*$BD$3,t_ExtractAll[[#This Row],[Amount Accepted (ABII)]]))</f>
        <v>106.65</v>
      </c>
      <c r="AY769" s="20">
        <f>IF((t_ExtractAll[[#This Row],[Amount Accepted ABII '[EUR']]]-t_ExtractAll[[#This Row],[Amount Accepted Plant '[EUR']]])&lt;0,0,t_ExtractAll[[#This Row],[Amount Accepted ABII '[EUR']]]-t_ExtractAll[[#This Row],[Amount Accepted Plant '[EUR']]])</f>
        <v>5.5500000000000114</v>
      </c>
      <c r="AZ7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0" spans="1:52" ht="14.25" hidden="1" customHeight="1" x14ac:dyDescent="0.25">
      <c r="A770" t="s">
        <v>4066</v>
      </c>
      <c r="B770" s="16">
        <v>42605</v>
      </c>
      <c r="C770" s="16">
        <v>42745</v>
      </c>
      <c r="D770" s="16">
        <v>42745</v>
      </c>
      <c r="E770">
        <v>2016740</v>
      </c>
      <c r="F770" t="s">
        <v>64</v>
      </c>
      <c r="G770" t="s">
        <v>1318</v>
      </c>
      <c r="H770" t="s">
        <v>287</v>
      </c>
      <c r="I770" t="s">
        <v>1319</v>
      </c>
      <c r="J770" t="s">
        <v>118</v>
      </c>
      <c r="K770" t="s">
        <v>69</v>
      </c>
      <c r="L770" t="s">
        <v>70</v>
      </c>
      <c r="N770" t="s">
        <v>71</v>
      </c>
      <c r="O770" t="s">
        <v>72</v>
      </c>
      <c r="P770" s="3" t="s">
        <v>4067</v>
      </c>
      <c r="Q770">
        <v>8836498</v>
      </c>
      <c r="R770" t="s">
        <v>4068</v>
      </c>
      <c r="S770">
        <v>80442199</v>
      </c>
      <c r="U770" t="s">
        <v>521</v>
      </c>
      <c r="V770" t="s">
        <v>145</v>
      </c>
      <c r="W770">
        <v>6198</v>
      </c>
      <c r="X770" t="s">
        <v>1883</v>
      </c>
      <c r="Y770" t="s">
        <v>4069</v>
      </c>
      <c r="Z770">
        <v>76.03</v>
      </c>
      <c r="AB770" t="s">
        <v>79</v>
      </c>
      <c r="AC770" t="s">
        <v>80</v>
      </c>
      <c r="AD770" t="s">
        <v>4070</v>
      </c>
      <c r="AE770" s="3"/>
      <c r="AF770" s="3"/>
      <c r="AG770">
        <v>674.5</v>
      </c>
      <c r="AH770" t="s">
        <v>82</v>
      </c>
      <c r="AI770" s="18">
        <v>0</v>
      </c>
      <c r="AJ770">
        <v>674.5</v>
      </c>
      <c r="AK770">
        <v>674.5</v>
      </c>
      <c r="AL770">
        <v>674.5</v>
      </c>
      <c r="AM770" s="19" t="s">
        <v>82</v>
      </c>
      <c r="AN770">
        <v>0</v>
      </c>
      <c r="AO770">
        <v>0</v>
      </c>
      <c r="AP770">
        <v>0</v>
      </c>
      <c r="AQ770">
        <v>0</v>
      </c>
      <c r="AR770" s="19" t="s">
        <v>82</v>
      </c>
      <c r="AS770">
        <v>0</v>
      </c>
      <c r="AT770" s="20">
        <f>IF(t_ExtractAll[[#This Row],[Currency]]="GBP",t_ExtractAll[[#This Row],[Claimed Amount]]*$BD$2,IF(t_ExtractAll[[#This Row],[Currency]]="USD",t_ExtractAll[[#This Row],[Claimed Amount]]*$BD$3,IF(t_ExtractAll[[#This Row],[Currency]]="MXN",t_ExtractAll[[#This Row],[Claimed Amount]]*$BD$4,t_ExtractAll[[#This Row],[Claimed Amount]])))</f>
        <v>674.5</v>
      </c>
      <c r="AU770" s="20">
        <f>IF(t_ExtractAll[[#This Row],[Currency2]]="GBP",t_ExtractAll[[#This Row],[Accruals Plant]]*$BD$2,IF(t_ExtractAll[[#This Row],[Currency2]]="USD",t_ExtractAll[[#This Row],[Accruals Plant]]*$BD$3,IF(t_ExtractAll[[#This Row],[Currency2]]="MXN",t_ExtractAll[[#This Row],[Accruals Plant]]*$BD$4,t_ExtractAll[[#This Row],[Accruals Plant]])))</f>
        <v>0</v>
      </c>
      <c r="AV770" s="20">
        <f>IF(t_ExtractAll[[#This Row],[IMD_Currency]]="GBP",t_ExtractAll[[#This Row],[Accruals ABII]]*$BD$2,IF(t_ExtractAll[[#This Row],[IMD_Currency]]="USD",t_ExtractAll[[#This Row],[Accruals ABII]]*$BD$3,t_ExtractAll[[#This Row],[Accruals ABII]]))</f>
        <v>674.5</v>
      </c>
      <c r="AW7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70" s="20">
        <f>IF(t_ExtractAll[[#This Row],[IMD_Currency]]="GBP",t_ExtractAll[[#This Row],[Amount Accepted (ABII)]]*$BD$2,IF(t_ExtractAll[[#This Row],[IMD_Currency]]="USD",t_ExtractAll[[#This Row],[Amount Accepted (ABII)]]*$BD$3,t_ExtractAll[[#This Row],[Amount Accepted (ABII)]]))</f>
        <v>674.5</v>
      </c>
      <c r="AY770" s="20">
        <f>IF((t_ExtractAll[[#This Row],[Amount Accepted ABII '[EUR']]]-t_ExtractAll[[#This Row],[Amount Accepted Plant '[EUR']]])&lt;0,0,t_ExtractAll[[#This Row],[Amount Accepted ABII '[EUR']]]-t_ExtractAll[[#This Row],[Amount Accepted Plant '[EUR']]])</f>
        <v>674.5</v>
      </c>
      <c r="AZ7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71" spans="1:52" ht="14.25" hidden="1" customHeight="1" x14ac:dyDescent="0.25">
      <c r="A771" t="s">
        <v>4071</v>
      </c>
      <c r="B771" s="16">
        <v>42604</v>
      </c>
      <c r="C771" s="16">
        <v>42612</v>
      </c>
      <c r="D771" s="16">
        <v>42612</v>
      </c>
      <c r="E771">
        <v>2016743</v>
      </c>
      <c r="F771" t="s">
        <v>64</v>
      </c>
      <c r="G771" t="s">
        <v>305</v>
      </c>
      <c r="H771" t="s">
        <v>306</v>
      </c>
      <c r="I771" t="s">
        <v>307</v>
      </c>
      <c r="J771" t="s">
        <v>118</v>
      </c>
      <c r="K771" t="s">
        <v>69</v>
      </c>
      <c r="L771" t="s">
        <v>103</v>
      </c>
      <c r="N771" t="s">
        <v>90</v>
      </c>
      <c r="O771" t="s">
        <v>91</v>
      </c>
      <c r="P771" s="3" t="s">
        <v>4072</v>
      </c>
      <c r="Q771">
        <v>8948543</v>
      </c>
      <c r="R771" t="s">
        <v>4073</v>
      </c>
      <c r="U771" t="s">
        <v>108</v>
      </c>
      <c r="V771" t="s">
        <v>109</v>
      </c>
      <c r="W771">
        <v>3452</v>
      </c>
      <c r="X771" t="s">
        <v>898</v>
      </c>
      <c r="Y771" t="s">
        <v>412</v>
      </c>
      <c r="Z771">
        <v>0</v>
      </c>
      <c r="AB771" t="s">
        <v>97</v>
      </c>
      <c r="AC771" t="s">
        <v>98</v>
      </c>
      <c r="AD771" t="s">
        <v>4074</v>
      </c>
      <c r="AE771" s="3"/>
      <c r="AF771" s="3"/>
      <c r="AG771">
        <v>17.059999999999999</v>
      </c>
      <c r="AH771" t="s">
        <v>82</v>
      </c>
      <c r="AI771" s="18">
        <v>17.059999999999999</v>
      </c>
      <c r="AJ771">
        <v>0</v>
      </c>
      <c r="AK771">
        <v>17.059999999999999</v>
      </c>
      <c r="AL771">
        <v>17.059999999999999</v>
      </c>
      <c r="AM771" s="19" t="s">
        <v>82</v>
      </c>
      <c r="AN771">
        <v>11.94</v>
      </c>
      <c r="AO771">
        <v>0</v>
      </c>
      <c r="AP771">
        <v>11.94</v>
      </c>
      <c r="AQ771">
        <v>11.94</v>
      </c>
      <c r="AR771" s="19" t="s">
        <v>82</v>
      </c>
      <c r="AS771">
        <v>0</v>
      </c>
      <c r="AT771" s="20">
        <f>IF(t_ExtractAll[[#This Row],[Currency]]="GBP",t_ExtractAll[[#This Row],[Claimed Amount]]*$BD$2,IF(t_ExtractAll[[#This Row],[Currency]]="USD",t_ExtractAll[[#This Row],[Claimed Amount]]*$BD$3,IF(t_ExtractAll[[#This Row],[Currency]]="MXN",t_ExtractAll[[#This Row],[Claimed Amount]]*$BD$4,t_ExtractAll[[#This Row],[Claimed Amount]])))</f>
        <v>17.059999999999999</v>
      </c>
      <c r="AU771" s="20">
        <f>IF(t_ExtractAll[[#This Row],[Currency2]]="GBP",t_ExtractAll[[#This Row],[Accruals Plant]]*$BD$2,IF(t_ExtractAll[[#This Row],[Currency2]]="USD",t_ExtractAll[[#This Row],[Accruals Plant]]*$BD$3,IF(t_ExtractAll[[#This Row],[Currency2]]="MXN",t_ExtractAll[[#This Row],[Accruals Plant]]*$BD$4,t_ExtractAll[[#This Row],[Accruals Plant]])))</f>
        <v>11.94</v>
      </c>
      <c r="AV771" s="20">
        <f>IF(t_ExtractAll[[#This Row],[IMD_Currency]]="GBP",t_ExtractAll[[#This Row],[Accruals ABII]]*$BD$2,IF(t_ExtractAll[[#This Row],[IMD_Currency]]="USD",t_ExtractAll[[#This Row],[Accruals ABII]]*$BD$3,t_ExtractAll[[#This Row],[Accruals ABII]]))</f>
        <v>17.059999999999999</v>
      </c>
      <c r="AW771"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771" s="20">
        <f>IF(t_ExtractAll[[#This Row],[IMD_Currency]]="GBP",t_ExtractAll[[#This Row],[Amount Accepted (ABII)]]*$BD$2,IF(t_ExtractAll[[#This Row],[IMD_Currency]]="USD",t_ExtractAll[[#This Row],[Amount Accepted (ABII)]]*$BD$3,t_ExtractAll[[#This Row],[Amount Accepted (ABII)]]))</f>
        <v>17.059999999999999</v>
      </c>
      <c r="AY771" s="20">
        <f>IF((t_ExtractAll[[#This Row],[Amount Accepted ABII '[EUR']]]-t_ExtractAll[[#This Row],[Amount Accepted Plant '[EUR']]])&lt;0,0,t_ExtractAll[[#This Row],[Amount Accepted ABII '[EUR']]]-t_ExtractAll[[#This Row],[Amount Accepted Plant '[EUR']]])</f>
        <v>5.1199999999999992</v>
      </c>
      <c r="AZ7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2" spans="1:52" ht="14.25" hidden="1" customHeight="1" x14ac:dyDescent="0.25">
      <c r="A772" t="s">
        <v>4075</v>
      </c>
      <c r="B772" s="16">
        <v>42607</v>
      </c>
      <c r="C772" s="16">
        <v>42611</v>
      </c>
      <c r="D772" s="16">
        <v>42611</v>
      </c>
      <c r="E772">
        <v>2016746</v>
      </c>
      <c r="F772" t="s">
        <v>64</v>
      </c>
      <c r="G772" t="s">
        <v>65</v>
      </c>
      <c r="H772" t="s">
        <v>66</v>
      </c>
      <c r="I772" t="s">
        <v>67</v>
      </c>
      <c r="J772" t="s">
        <v>68</v>
      </c>
      <c r="K772" t="s">
        <v>88</v>
      </c>
      <c r="L772" t="s">
        <v>130</v>
      </c>
      <c r="N772" t="s">
        <v>90</v>
      </c>
      <c r="O772" t="s">
        <v>121</v>
      </c>
      <c r="P772" t="s">
        <v>4076</v>
      </c>
      <c r="Q772">
        <v>8979534</v>
      </c>
      <c r="R772" t="s">
        <v>4077</v>
      </c>
      <c r="S772">
        <v>80448102</v>
      </c>
      <c r="T772" t="s">
        <v>4078</v>
      </c>
      <c r="U772" t="s">
        <v>75</v>
      </c>
      <c r="V772" t="s">
        <v>76</v>
      </c>
      <c r="W772">
        <v>46694</v>
      </c>
      <c r="X772" t="s">
        <v>945</v>
      </c>
      <c r="Y772" t="s">
        <v>4079</v>
      </c>
      <c r="Z772">
        <v>6.8112000000000004</v>
      </c>
      <c r="AB772" t="s">
        <v>79</v>
      </c>
      <c r="AC772" t="s">
        <v>127</v>
      </c>
      <c r="AD772" t="s">
        <v>4080</v>
      </c>
      <c r="AE772" s="3"/>
      <c r="AF772" s="3"/>
      <c r="AG772">
        <v>0</v>
      </c>
      <c r="AH772" t="s">
        <v>82</v>
      </c>
      <c r="AI772" s="18">
        <v>0</v>
      </c>
      <c r="AJ772">
        <v>0</v>
      </c>
      <c r="AK772">
        <v>0</v>
      </c>
      <c r="AM772" s="19" t="s">
        <v>82</v>
      </c>
      <c r="AN772">
        <v>0</v>
      </c>
      <c r="AO772">
        <v>0</v>
      </c>
      <c r="AP772">
        <v>0</v>
      </c>
      <c r="AR772" s="19" t="s">
        <v>82</v>
      </c>
      <c r="AS772">
        <v>0</v>
      </c>
      <c r="AT772" s="20">
        <f>IF(t_ExtractAll[[#This Row],[Currency]]="GBP",t_ExtractAll[[#This Row],[Claimed Amount]]*$BD$2,IF(t_ExtractAll[[#This Row],[Currency]]="USD",t_ExtractAll[[#This Row],[Claimed Amount]]*$BD$3,IF(t_ExtractAll[[#This Row],[Currency]]="MXN",t_ExtractAll[[#This Row],[Claimed Amount]]*$BD$4,t_ExtractAll[[#This Row],[Claimed Amount]])))</f>
        <v>0</v>
      </c>
      <c r="AU772" s="20">
        <f>IF(t_ExtractAll[[#This Row],[Currency2]]="GBP",t_ExtractAll[[#This Row],[Accruals Plant]]*$BD$2,IF(t_ExtractAll[[#This Row],[Currency2]]="USD",t_ExtractAll[[#This Row],[Accruals Plant]]*$BD$3,IF(t_ExtractAll[[#This Row],[Currency2]]="MXN",t_ExtractAll[[#This Row],[Accruals Plant]]*$BD$4,t_ExtractAll[[#This Row],[Accruals Plant]])))</f>
        <v>0</v>
      </c>
      <c r="AV772" s="20">
        <f>IF(t_ExtractAll[[#This Row],[IMD_Currency]]="GBP",t_ExtractAll[[#This Row],[Accruals ABII]]*$BD$2,IF(t_ExtractAll[[#This Row],[IMD_Currency]]="USD",t_ExtractAll[[#This Row],[Accruals ABII]]*$BD$3,t_ExtractAll[[#This Row],[Accruals ABII]]))</f>
        <v>0</v>
      </c>
      <c r="AW7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72" s="20">
        <f>IF(t_ExtractAll[[#This Row],[IMD_Currency]]="GBP",t_ExtractAll[[#This Row],[Amount Accepted (ABII)]]*$BD$2,IF(t_ExtractAll[[#This Row],[IMD_Currency]]="USD",t_ExtractAll[[#This Row],[Amount Accepted (ABII)]]*$BD$3,t_ExtractAll[[#This Row],[Amount Accepted (ABII)]]))</f>
        <v>0</v>
      </c>
      <c r="AY772" s="20">
        <f>IF((t_ExtractAll[[#This Row],[Amount Accepted ABII '[EUR']]]-t_ExtractAll[[#This Row],[Amount Accepted Plant '[EUR']]])&lt;0,0,t_ExtractAll[[#This Row],[Amount Accepted ABII '[EUR']]]-t_ExtractAll[[#This Row],[Amount Accepted Plant '[EUR']]])</f>
        <v>0</v>
      </c>
      <c r="AZ7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3" spans="1:52" ht="14.25" hidden="1" customHeight="1" x14ac:dyDescent="0.25">
      <c r="A773" t="s">
        <v>4081</v>
      </c>
      <c r="B773" s="16">
        <v>42606</v>
      </c>
      <c r="C773" s="16">
        <v>42625</v>
      </c>
      <c r="D773" s="16">
        <v>42628</v>
      </c>
      <c r="E773">
        <v>2016747</v>
      </c>
      <c r="F773" t="s">
        <v>64</v>
      </c>
      <c r="G773" t="s">
        <v>4082</v>
      </c>
      <c r="H773" t="s">
        <v>273</v>
      </c>
      <c r="I773" t="s">
        <v>4083</v>
      </c>
      <c r="J773" t="s">
        <v>118</v>
      </c>
      <c r="K773" t="s">
        <v>69</v>
      </c>
      <c r="L773" t="s">
        <v>225</v>
      </c>
      <c r="N773" t="s">
        <v>90</v>
      </c>
      <c r="O773" t="s">
        <v>738</v>
      </c>
      <c r="P773" t="s">
        <v>4084</v>
      </c>
      <c r="Q773">
        <v>9050182</v>
      </c>
      <c r="R773">
        <v>4500094921</v>
      </c>
      <c r="S773">
        <v>80478367</v>
      </c>
      <c r="U773" t="s">
        <v>182</v>
      </c>
      <c r="V773" t="s">
        <v>109</v>
      </c>
      <c r="W773">
        <v>49400</v>
      </c>
      <c r="X773" t="s">
        <v>4085</v>
      </c>
      <c r="Y773">
        <v>1656</v>
      </c>
      <c r="Z773">
        <v>131</v>
      </c>
      <c r="AB773" t="s">
        <v>97</v>
      </c>
      <c r="AC773" t="s">
        <v>743</v>
      </c>
      <c r="AE773" s="3"/>
      <c r="AF773" s="3"/>
      <c r="AG773">
        <v>800</v>
      </c>
      <c r="AH773" t="s">
        <v>82</v>
      </c>
      <c r="AI773" s="18">
        <v>0</v>
      </c>
      <c r="AJ773">
        <v>800</v>
      </c>
      <c r="AK773">
        <v>800</v>
      </c>
      <c r="AL773">
        <v>800</v>
      </c>
      <c r="AM773" s="19" t="s">
        <v>82</v>
      </c>
      <c r="AN773">
        <v>0</v>
      </c>
      <c r="AO773">
        <v>800</v>
      </c>
      <c r="AP773">
        <v>800</v>
      </c>
      <c r="AQ773">
        <v>800</v>
      </c>
      <c r="AR773" s="19" t="s">
        <v>82</v>
      </c>
      <c r="AS773">
        <v>0</v>
      </c>
      <c r="AT773" s="20">
        <f>IF(t_ExtractAll[[#This Row],[Currency]]="GBP",t_ExtractAll[[#This Row],[Claimed Amount]]*$BD$2,IF(t_ExtractAll[[#This Row],[Currency]]="USD",t_ExtractAll[[#This Row],[Claimed Amount]]*$BD$3,IF(t_ExtractAll[[#This Row],[Currency]]="MXN",t_ExtractAll[[#This Row],[Claimed Amount]]*$BD$4,t_ExtractAll[[#This Row],[Claimed Amount]])))</f>
        <v>800</v>
      </c>
      <c r="AU773" s="20">
        <f>IF(t_ExtractAll[[#This Row],[Currency2]]="GBP",t_ExtractAll[[#This Row],[Accruals Plant]]*$BD$2,IF(t_ExtractAll[[#This Row],[Currency2]]="USD",t_ExtractAll[[#This Row],[Accruals Plant]]*$BD$3,IF(t_ExtractAll[[#This Row],[Currency2]]="MXN",t_ExtractAll[[#This Row],[Accruals Plant]]*$BD$4,t_ExtractAll[[#This Row],[Accruals Plant]])))</f>
        <v>800</v>
      </c>
      <c r="AV773" s="20">
        <f>IF(t_ExtractAll[[#This Row],[IMD_Currency]]="GBP",t_ExtractAll[[#This Row],[Accruals ABII]]*$BD$2,IF(t_ExtractAll[[#This Row],[IMD_Currency]]="USD",t_ExtractAll[[#This Row],[Accruals ABII]]*$BD$3,t_ExtractAll[[#This Row],[Accruals ABII]]))</f>
        <v>800</v>
      </c>
      <c r="AW773" s="20">
        <f>IF(t_ExtractAll[[#This Row],[Currency2]]="GBP",t_ExtractAll[[#This Row],[PlantAmountAccepted]]*$BD$2,IF(t_ExtractAll[[#This Row],[Currency2]]="USD",t_ExtractAll[[#This Row],[PlantAmountAccepted]]*$BD$3,IF(t_ExtractAll[[#This Row],[Currency2]]="MXN",t_ExtractAll[[#This Row],[PlantAmountAccepted]]*$BD$4,t_ExtractAll[[#This Row],[PlantAmountAccepted]])))</f>
        <v>800</v>
      </c>
      <c r="AX773" s="20">
        <f>IF(t_ExtractAll[[#This Row],[IMD_Currency]]="GBP",t_ExtractAll[[#This Row],[Amount Accepted (ABII)]]*$BD$2,IF(t_ExtractAll[[#This Row],[IMD_Currency]]="USD",t_ExtractAll[[#This Row],[Amount Accepted (ABII)]]*$BD$3,t_ExtractAll[[#This Row],[Amount Accepted (ABII)]]))</f>
        <v>800</v>
      </c>
      <c r="AY773" s="20">
        <f>IF((t_ExtractAll[[#This Row],[Amount Accepted ABII '[EUR']]]-t_ExtractAll[[#This Row],[Amount Accepted Plant '[EUR']]])&lt;0,0,t_ExtractAll[[#This Row],[Amount Accepted ABII '[EUR']]]-t_ExtractAll[[#This Row],[Amount Accepted Plant '[EUR']]])</f>
        <v>0</v>
      </c>
      <c r="AZ7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74" spans="1:52" ht="14.25" hidden="1" customHeight="1" x14ac:dyDescent="0.25">
      <c r="A774" t="s">
        <v>4086</v>
      </c>
      <c r="B774" s="16">
        <v>42606</v>
      </c>
      <c r="C774" s="16">
        <v>42633</v>
      </c>
      <c r="D774" s="16">
        <v>42633</v>
      </c>
      <c r="E774">
        <v>2016748</v>
      </c>
      <c r="F774" t="s">
        <v>64</v>
      </c>
      <c r="G774" t="s">
        <v>4087</v>
      </c>
      <c r="H774" t="s">
        <v>86</v>
      </c>
      <c r="I774" t="s">
        <v>4088</v>
      </c>
      <c r="J774" t="s">
        <v>118</v>
      </c>
      <c r="K774" t="s">
        <v>88</v>
      </c>
      <c r="L774" t="s">
        <v>70</v>
      </c>
      <c r="N774" t="s">
        <v>71</v>
      </c>
      <c r="O774" t="s">
        <v>72</v>
      </c>
      <c r="P774" t="s">
        <v>4089</v>
      </c>
      <c r="Q774" t="s">
        <v>4090</v>
      </c>
      <c r="R774" t="s">
        <v>4091</v>
      </c>
      <c r="S774" t="s">
        <v>4092</v>
      </c>
      <c r="T774" t="s">
        <v>4093</v>
      </c>
      <c r="U774" t="s">
        <v>108</v>
      </c>
      <c r="V774" t="s">
        <v>145</v>
      </c>
      <c r="W774">
        <v>30546</v>
      </c>
      <c r="X774" t="s">
        <v>4094</v>
      </c>
      <c r="Y774">
        <v>4481</v>
      </c>
      <c r="Z774">
        <v>354</v>
      </c>
      <c r="AB774" t="s">
        <v>79</v>
      </c>
      <c r="AC774" t="s">
        <v>80</v>
      </c>
      <c r="AD774" t="s">
        <v>4095</v>
      </c>
      <c r="AE774" s="3"/>
      <c r="AF774" s="3"/>
      <c r="AG774">
        <v>1138.18</v>
      </c>
      <c r="AH774" t="s">
        <v>82</v>
      </c>
      <c r="AI774" s="18">
        <v>0</v>
      </c>
      <c r="AJ774">
        <v>1138.18</v>
      </c>
      <c r="AK774">
        <v>1138.18</v>
      </c>
      <c r="AM774" s="19" t="s">
        <v>82</v>
      </c>
      <c r="AN774">
        <v>0</v>
      </c>
      <c r="AO774">
        <v>0</v>
      </c>
      <c r="AP774">
        <v>0</v>
      </c>
      <c r="AR774" s="19" t="s">
        <v>82</v>
      </c>
      <c r="AS774">
        <v>1138.18</v>
      </c>
      <c r="AT774" s="20">
        <f>IF(t_ExtractAll[[#This Row],[Currency]]="GBP",t_ExtractAll[[#This Row],[Claimed Amount]]*$BD$2,IF(t_ExtractAll[[#This Row],[Currency]]="USD",t_ExtractAll[[#This Row],[Claimed Amount]]*$BD$3,IF(t_ExtractAll[[#This Row],[Currency]]="MXN",t_ExtractAll[[#This Row],[Claimed Amount]]*$BD$4,t_ExtractAll[[#This Row],[Claimed Amount]])))</f>
        <v>1138.18</v>
      </c>
      <c r="AU774" s="20">
        <f>IF(t_ExtractAll[[#This Row],[Currency2]]="GBP",t_ExtractAll[[#This Row],[Accruals Plant]]*$BD$2,IF(t_ExtractAll[[#This Row],[Currency2]]="USD",t_ExtractAll[[#This Row],[Accruals Plant]]*$BD$3,IF(t_ExtractAll[[#This Row],[Currency2]]="MXN",t_ExtractAll[[#This Row],[Accruals Plant]]*$BD$4,t_ExtractAll[[#This Row],[Accruals Plant]])))</f>
        <v>0</v>
      </c>
      <c r="AV774" s="20">
        <f>IF(t_ExtractAll[[#This Row],[IMD_Currency]]="GBP",t_ExtractAll[[#This Row],[Accruals ABII]]*$BD$2,IF(t_ExtractAll[[#This Row],[IMD_Currency]]="USD",t_ExtractAll[[#This Row],[Accruals ABII]]*$BD$3,t_ExtractAll[[#This Row],[Accruals ABII]]))</f>
        <v>1138.18</v>
      </c>
      <c r="AW7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74" s="20">
        <f>IF(t_ExtractAll[[#This Row],[IMD_Currency]]="GBP",t_ExtractAll[[#This Row],[Amount Accepted (ABII)]]*$BD$2,IF(t_ExtractAll[[#This Row],[IMD_Currency]]="USD",t_ExtractAll[[#This Row],[Amount Accepted (ABII)]]*$BD$3,t_ExtractAll[[#This Row],[Amount Accepted (ABII)]]))</f>
        <v>0</v>
      </c>
      <c r="AY774" s="20">
        <f>IF((t_ExtractAll[[#This Row],[Amount Accepted ABII '[EUR']]]-t_ExtractAll[[#This Row],[Amount Accepted Plant '[EUR']]])&lt;0,0,t_ExtractAll[[#This Row],[Amount Accepted ABII '[EUR']]]-t_ExtractAll[[#This Row],[Amount Accepted Plant '[EUR']]])</f>
        <v>0</v>
      </c>
      <c r="AZ7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75" spans="1:52" ht="14.25" hidden="1" customHeight="1" x14ac:dyDescent="0.25">
      <c r="A775" t="s">
        <v>4096</v>
      </c>
      <c r="B775" s="16">
        <v>42607</v>
      </c>
      <c r="C775" s="16">
        <v>42685</v>
      </c>
      <c r="D775" s="16">
        <v>42689</v>
      </c>
      <c r="E775">
        <v>2016749</v>
      </c>
      <c r="F775" t="s">
        <v>64</v>
      </c>
      <c r="G775" t="s">
        <v>266</v>
      </c>
      <c r="H775" t="s">
        <v>86</v>
      </c>
      <c r="I775" t="s">
        <v>258</v>
      </c>
      <c r="J775" t="s">
        <v>68</v>
      </c>
      <c r="K775" t="s">
        <v>69</v>
      </c>
      <c r="L775" t="s">
        <v>471</v>
      </c>
      <c r="N775" t="s">
        <v>71</v>
      </c>
      <c r="O775" t="s">
        <v>738</v>
      </c>
      <c r="P775" t="s">
        <v>4097</v>
      </c>
      <c r="Q775">
        <v>9108831</v>
      </c>
      <c r="R775" t="s">
        <v>4098</v>
      </c>
      <c r="S775">
        <v>80467155</v>
      </c>
      <c r="T775">
        <v>8850039</v>
      </c>
      <c r="U775" t="s">
        <v>4099</v>
      </c>
      <c r="V775" t="s">
        <v>117</v>
      </c>
      <c r="W775">
        <v>52686</v>
      </c>
      <c r="X775" t="s">
        <v>4100</v>
      </c>
      <c r="Y775" t="s">
        <v>4101</v>
      </c>
      <c r="Z775">
        <v>114.50879999999999</v>
      </c>
      <c r="AB775" t="s">
        <v>97</v>
      </c>
      <c r="AC775" t="s">
        <v>743</v>
      </c>
      <c r="AE775" s="3"/>
      <c r="AF775" s="3"/>
      <c r="AG775">
        <v>0</v>
      </c>
      <c r="AH775" t="s">
        <v>82</v>
      </c>
      <c r="AI775" s="18">
        <v>0</v>
      </c>
      <c r="AJ775">
        <v>0</v>
      </c>
      <c r="AK775">
        <v>0</v>
      </c>
      <c r="AL775">
        <v>0</v>
      </c>
      <c r="AM775" s="19" t="s">
        <v>82</v>
      </c>
      <c r="AN775">
        <v>0</v>
      </c>
      <c r="AO775">
        <v>2988.91</v>
      </c>
      <c r="AP775">
        <v>2988.91</v>
      </c>
      <c r="AQ775">
        <v>2988.91</v>
      </c>
      <c r="AR775" s="19" t="s">
        <v>100</v>
      </c>
      <c r="AS775">
        <v>0</v>
      </c>
      <c r="AT775" s="20">
        <f>IF(t_ExtractAll[[#This Row],[Currency]]="GBP",t_ExtractAll[[#This Row],[Claimed Amount]]*$BD$2,IF(t_ExtractAll[[#This Row],[Currency]]="USD",t_ExtractAll[[#This Row],[Claimed Amount]]*$BD$3,IF(t_ExtractAll[[#This Row],[Currency]]="MXN",t_ExtractAll[[#This Row],[Claimed Amount]]*$BD$4,t_ExtractAll[[#This Row],[Claimed Amount]])))</f>
        <v>0</v>
      </c>
      <c r="AU775" s="20">
        <f>IF(t_ExtractAll[[#This Row],[Currency2]]="GBP",t_ExtractAll[[#This Row],[Accruals Plant]]*$BD$2,IF(t_ExtractAll[[#This Row],[Currency2]]="USD",t_ExtractAll[[#This Row],[Accruals Plant]]*$BD$3,IF(t_ExtractAll[[#This Row],[Currency2]]="MXN",t_ExtractAll[[#This Row],[Accruals Plant]]*$BD$4,t_ExtractAll[[#This Row],[Accruals Plant]])))</f>
        <v>2734.5537589999999</v>
      </c>
      <c r="AV775" s="20">
        <f>IF(t_ExtractAll[[#This Row],[IMD_Currency]]="GBP",t_ExtractAll[[#This Row],[Accruals ABII]]*$BD$2,IF(t_ExtractAll[[#This Row],[IMD_Currency]]="USD",t_ExtractAll[[#This Row],[Accruals ABII]]*$BD$3,t_ExtractAll[[#This Row],[Accruals ABII]]))</f>
        <v>0</v>
      </c>
      <c r="AW775" s="20">
        <f>IF(t_ExtractAll[[#This Row],[Currency2]]="GBP",t_ExtractAll[[#This Row],[PlantAmountAccepted]]*$BD$2,IF(t_ExtractAll[[#This Row],[Currency2]]="USD",t_ExtractAll[[#This Row],[PlantAmountAccepted]]*$BD$3,IF(t_ExtractAll[[#This Row],[Currency2]]="MXN",t_ExtractAll[[#This Row],[PlantAmountAccepted]]*$BD$4,t_ExtractAll[[#This Row],[PlantAmountAccepted]])))</f>
        <v>2734.5537589999999</v>
      </c>
      <c r="AX775" s="20">
        <f>IF(t_ExtractAll[[#This Row],[IMD_Currency]]="GBP",t_ExtractAll[[#This Row],[Amount Accepted (ABII)]]*$BD$2,IF(t_ExtractAll[[#This Row],[IMD_Currency]]="USD",t_ExtractAll[[#This Row],[Amount Accepted (ABII)]]*$BD$3,t_ExtractAll[[#This Row],[Amount Accepted (ABII)]]))</f>
        <v>0</v>
      </c>
      <c r="AY775" s="20">
        <f>IF((t_ExtractAll[[#This Row],[Amount Accepted ABII '[EUR']]]-t_ExtractAll[[#This Row],[Amount Accepted Plant '[EUR']]])&lt;0,0,t_ExtractAll[[#This Row],[Amount Accepted ABII '[EUR']]]-t_ExtractAll[[#This Row],[Amount Accepted Plant '[EUR']]])</f>
        <v>0</v>
      </c>
      <c r="AZ7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6" spans="1:52" ht="14.25" hidden="1" customHeight="1" x14ac:dyDescent="0.25">
      <c r="A776" t="s">
        <v>4102</v>
      </c>
      <c r="B776" s="16">
        <v>42607</v>
      </c>
      <c r="C776" s="16">
        <v>42615</v>
      </c>
      <c r="D776" s="16">
        <v>42615</v>
      </c>
      <c r="E776">
        <v>2016750</v>
      </c>
      <c r="F776" t="s">
        <v>64</v>
      </c>
      <c r="G776" t="s">
        <v>174</v>
      </c>
      <c r="H776" t="s">
        <v>86</v>
      </c>
      <c r="I776" t="s">
        <v>175</v>
      </c>
      <c r="J776" t="s">
        <v>68</v>
      </c>
      <c r="K776" t="s">
        <v>69</v>
      </c>
      <c r="L776" t="s">
        <v>210</v>
      </c>
      <c r="N776" t="s">
        <v>161</v>
      </c>
      <c r="O776" t="s">
        <v>162</v>
      </c>
      <c r="P776" t="s">
        <v>3428</v>
      </c>
      <c r="Q776" t="s">
        <v>4103</v>
      </c>
      <c r="R776" t="s">
        <v>4104</v>
      </c>
      <c r="S776">
        <v>80436876</v>
      </c>
      <c r="U776" t="s">
        <v>182</v>
      </c>
      <c r="V776" t="s">
        <v>145</v>
      </c>
      <c r="W776">
        <v>54598</v>
      </c>
      <c r="X776" t="s">
        <v>4105</v>
      </c>
      <c r="Y776" t="s">
        <v>871</v>
      </c>
      <c r="Z776">
        <v>1.76</v>
      </c>
      <c r="AB776" t="s">
        <v>112</v>
      </c>
      <c r="AC776" t="s">
        <v>164</v>
      </c>
      <c r="AD776" t="s">
        <v>4106</v>
      </c>
      <c r="AE776" s="3"/>
      <c r="AF776" s="3"/>
      <c r="AG776">
        <v>0</v>
      </c>
      <c r="AH776" t="s">
        <v>82</v>
      </c>
      <c r="AI776" s="18">
        <v>0</v>
      </c>
      <c r="AJ776">
        <v>0</v>
      </c>
      <c r="AK776">
        <v>0</v>
      </c>
      <c r="AL776">
        <v>0</v>
      </c>
      <c r="AM776" s="19" t="s">
        <v>82</v>
      </c>
      <c r="AN776">
        <v>148.25</v>
      </c>
      <c r="AO776">
        <v>0</v>
      </c>
      <c r="AP776">
        <v>148.25</v>
      </c>
      <c r="AQ776">
        <v>148.25</v>
      </c>
      <c r="AR776" s="19" t="s">
        <v>82</v>
      </c>
      <c r="AS776">
        <v>0</v>
      </c>
      <c r="AT776" s="20">
        <f>IF(t_ExtractAll[[#This Row],[Currency]]="GBP",t_ExtractAll[[#This Row],[Claimed Amount]]*$BD$2,IF(t_ExtractAll[[#This Row],[Currency]]="USD",t_ExtractAll[[#This Row],[Claimed Amount]]*$BD$3,IF(t_ExtractAll[[#This Row],[Currency]]="MXN",t_ExtractAll[[#This Row],[Claimed Amount]]*$BD$4,t_ExtractAll[[#This Row],[Claimed Amount]])))</f>
        <v>0</v>
      </c>
      <c r="AU776" s="20">
        <f>IF(t_ExtractAll[[#This Row],[Currency2]]="GBP",t_ExtractAll[[#This Row],[Accruals Plant]]*$BD$2,IF(t_ExtractAll[[#This Row],[Currency2]]="USD",t_ExtractAll[[#This Row],[Accruals Plant]]*$BD$3,IF(t_ExtractAll[[#This Row],[Currency2]]="MXN",t_ExtractAll[[#This Row],[Accruals Plant]]*$BD$4,t_ExtractAll[[#This Row],[Accruals Plant]])))</f>
        <v>148.25</v>
      </c>
      <c r="AV776" s="20">
        <f>IF(t_ExtractAll[[#This Row],[IMD_Currency]]="GBP",t_ExtractAll[[#This Row],[Accruals ABII]]*$BD$2,IF(t_ExtractAll[[#This Row],[IMD_Currency]]="USD",t_ExtractAll[[#This Row],[Accruals ABII]]*$BD$3,t_ExtractAll[[#This Row],[Accruals ABII]]))</f>
        <v>0</v>
      </c>
      <c r="AW776" s="20">
        <f>IF(t_ExtractAll[[#This Row],[Currency2]]="GBP",t_ExtractAll[[#This Row],[PlantAmountAccepted]]*$BD$2,IF(t_ExtractAll[[#This Row],[Currency2]]="USD",t_ExtractAll[[#This Row],[PlantAmountAccepted]]*$BD$3,IF(t_ExtractAll[[#This Row],[Currency2]]="MXN",t_ExtractAll[[#This Row],[PlantAmountAccepted]]*$BD$4,t_ExtractAll[[#This Row],[PlantAmountAccepted]])))</f>
        <v>148.25</v>
      </c>
      <c r="AX776" s="20">
        <f>IF(t_ExtractAll[[#This Row],[IMD_Currency]]="GBP",t_ExtractAll[[#This Row],[Amount Accepted (ABII)]]*$BD$2,IF(t_ExtractAll[[#This Row],[IMD_Currency]]="USD",t_ExtractAll[[#This Row],[Amount Accepted (ABII)]]*$BD$3,t_ExtractAll[[#This Row],[Amount Accepted (ABII)]]))</f>
        <v>0</v>
      </c>
      <c r="AY776" s="20">
        <f>IF((t_ExtractAll[[#This Row],[Amount Accepted ABII '[EUR']]]-t_ExtractAll[[#This Row],[Amount Accepted Plant '[EUR']]])&lt;0,0,t_ExtractAll[[#This Row],[Amount Accepted ABII '[EUR']]]-t_ExtractAll[[#This Row],[Amount Accepted Plant '[EUR']]])</f>
        <v>0</v>
      </c>
      <c r="AZ7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77" spans="1:52" ht="14.25" hidden="1" customHeight="1" x14ac:dyDescent="0.25">
      <c r="A777" t="s">
        <v>4107</v>
      </c>
      <c r="B777" s="16">
        <v>42607</v>
      </c>
      <c r="C777" s="16">
        <v>42627</v>
      </c>
      <c r="D777" s="16">
        <v>42627</v>
      </c>
      <c r="E777">
        <v>2016751</v>
      </c>
      <c r="F777" t="s">
        <v>64</v>
      </c>
      <c r="G777" t="s">
        <v>3611</v>
      </c>
      <c r="H777" t="s">
        <v>287</v>
      </c>
      <c r="I777" t="s">
        <v>375</v>
      </c>
      <c r="J777" t="s">
        <v>118</v>
      </c>
      <c r="K777" t="s">
        <v>69</v>
      </c>
      <c r="L777" t="s">
        <v>70</v>
      </c>
      <c r="N777" t="s">
        <v>71</v>
      </c>
      <c r="O777" t="s">
        <v>72</v>
      </c>
      <c r="P777" t="s">
        <v>4108</v>
      </c>
      <c r="Q777">
        <v>8930601</v>
      </c>
      <c r="R777" t="s">
        <v>4109</v>
      </c>
      <c r="S777">
        <v>80448530</v>
      </c>
      <c r="T777" t="s">
        <v>4110</v>
      </c>
      <c r="U777" t="s">
        <v>261</v>
      </c>
      <c r="V777" t="s">
        <v>117</v>
      </c>
      <c r="W777">
        <v>52971</v>
      </c>
      <c r="X777" t="s">
        <v>3615</v>
      </c>
      <c r="Y777" t="s">
        <v>4111</v>
      </c>
      <c r="Z777">
        <v>254.57249999999999</v>
      </c>
      <c r="AB777" t="s">
        <v>79</v>
      </c>
      <c r="AC777" t="s">
        <v>80</v>
      </c>
      <c r="AE777" s="3"/>
      <c r="AF777" s="3"/>
      <c r="AG777">
        <v>162.13999999999999</v>
      </c>
      <c r="AH777" t="s">
        <v>82</v>
      </c>
      <c r="AI777" s="18">
        <v>0</v>
      </c>
      <c r="AJ777">
        <v>162.13999999999999</v>
      </c>
      <c r="AK777">
        <v>162.13999999999999</v>
      </c>
      <c r="AL777">
        <v>162.13999999999999</v>
      </c>
      <c r="AM777" s="19" t="s">
        <v>82</v>
      </c>
      <c r="AN777">
        <v>0</v>
      </c>
      <c r="AO777">
        <v>0</v>
      </c>
      <c r="AP777">
        <v>0</v>
      </c>
      <c r="AQ777">
        <v>0</v>
      </c>
      <c r="AR777" s="19" t="s">
        <v>82</v>
      </c>
      <c r="AS777">
        <v>162.13999999999999</v>
      </c>
      <c r="AT777" s="20">
        <f>IF(t_ExtractAll[[#This Row],[Currency]]="GBP",t_ExtractAll[[#This Row],[Claimed Amount]]*$BD$2,IF(t_ExtractAll[[#This Row],[Currency]]="USD",t_ExtractAll[[#This Row],[Claimed Amount]]*$BD$3,IF(t_ExtractAll[[#This Row],[Currency]]="MXN",t_ExtractAll[[#This Row],[Claimed Amount]]*$BD$4,t_ExtractAll[[#This Row],[Claimed Amount]])))</f>
        <v>162.13999999999999</v>
      </c>
      <c r="AU777" s="20">
        <f>IF(t_ExtractAll[[#This Row],[Currency2]]="GBP",t_ExtractAll[[#This Row],[Accruals Plant]]*$BD$2,IF(t_ExtractAll[[#This Row],[Currency2]]="USD",t_ExtractAll[[#This Row],[Accruals Plant]]*$BD$3,IF(t_ExtractAll[[#This Row],[Currency2]]="MXN",t_ExtractAll[[#This Row],[Accruals Plant]]*$BD$4,t_ExtractAll[[#This Row],[Accruals Plant]])))</f>
        <v>0</v>
      </c>
      <c r="AV777" s="20">
        <f>IF(t_ExtractAll[[#This Row],[IMD_Currency]]="GBP",t_ExtractAll[[#This Row],[Accruals ABII]]*$BD$2,IF(t_ExtractAll[[#This Row],[IMD_Currency]]="USD",t_ExtractAll[[#This Row],[Accruals ABII]]*$BD$3,t_ExtractAll[[#This Row],[Accruals ABII]]))</f>
        <v>162.13999999999999</v>
      </c>
      <c r="AW7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77" s="20">
        <f>IF(t_ExtractAll[[#This Row],[IMD_Currency]]="GBP",t_ExtractAll[[#This Row],[Amount Accepted (ABII)]]*$BD$2,IF(t_ExtractAll[[#This Row],[IMD_Currency]]="USD",t_ExtractAll[[#This Row],[Amount Accepted (ABII)]]*$BD$3,t_ExtractAll[[#This Row],[Amount Accepted (ABII)]]))</f>
        <v>162.13999999999999</v>
      </c>
      <c r="AY777" s="20">
        <f>IF((t_ExtractAll[[#This Row],[Amount Accepted ABII '[EUR']]]-t_ExtractAll[[#This Row],[Amount Accepted Plant '[EUR']]])&lt;0,0,t_ExtractAll[[#This Row],[Amount Accepted ABII '[EUR']]]-t_ExtractAll[[#This Row],[Amount Accepted Plant '[EUR']]])</f>
        <v>162.13999999999999</v>
      </c>
      <c r="AZ7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78" spans="1:52" ht="14.25" hidden="1" customHeight="1" x14ac:dyDescent="0.25">
      <c r="A778" t="s">
        <v>4112</v>
      </c>
      <c r="B778" s="16">
        <v>42607</v>
      </c>
      <c r="C778" s="16">
        <v>42711</v>
      </c>
      <c r="D778" s="16">
        <v>42711</v>
      </c>
      <c r="E778">
        <v>2016752</v>
      </c>
      <c r="F778" t="s">
        <v>64</v>
      </c>
      <c r="G778" t="s">
        <v>2620</v>
      </c>
      <c r="H778" t="s">
        <v>86</v>
      </c>
      <c r="I778" t="s">
        <v>258</v>
      </c>
      <c r="J778" t="s">
        <v>68</v>
      </c>
      <c r="K778" t="s">
        <v>69</v>
      </c>
      <c r="L778" t="s">
        <v>471</v>
      </c>
      <c r="N778" t="s">
        <v>90</v>
      </c>
      <c r="O778" t="s">
        <v>131</v>
      </c>
      <c r="P778" t="s">
        <v>4113</v>
      </c>
      <c r="Q778">
        <v>8923425</v>
      </c>
      <c r="R778">
        <v>2028872</v>
      </c>
      <c r="S778">
        <v>80448564</v>
      </c>
      <c r="T778" t="s">
        <v>4114</v>
      </c>
      <c r="U778" t="s">
        <v>2441</v>
      </c>
      <c r="V778" t="s">
        <v>117</v>
      </c>
      <c r="W778">
        <v>55107</v>
      </c>
      <c r="X778" t="s">
        <v>2944</v>
      </c>
      <c r="Y778" t="s">
        <v>2158</v>
      </c>
      <c r="Z778">
        <v>0.63900000000000001</v>
      </c>
      <c r="AB778" t="s">
        <v>97</v>
      </c>
      <c r="AC778" t="s">
        <v>98</v>
      </c>
      <c r="AE778" s="3"/>
      <c r="AF778" s="3"/>
      <c r="AG778">
        <v>188.37</v>
      </c>
      <c r="AH778" t="s">
        <v>100</v>
      </c>
      <c r="AI778" s="18">
        <v>0</v>
      </c>
      <c r="AJ778">
        <v>0</v>
      </c>
      <c r="AK778">
        <v>0</v>
      </c>
      <c r="AL778">
        <v>0</v>
      </c>
      <c r="AM778" s="19" t="s">
        <v>82</v>
      </c>
      <c r="AN778">
        <v>90</v>
      </c>
      <c r="AO778">
        <v>98.37</v>
      </c>
      <c r="AP778">
        <v>188.37</v>
      </c>
      <c r="AQ778">
        <v>188.37</v>
      </c>
      <c r="AR778" s="19" t="s">
        <v>100</v>
      </c>
      <c r="AS778">
        <v>0</v>
      </c>
      <c r="AT778" s="20">
        <f>IF(t_ExtractAll[[#This Row],[Currency]]="GBP",t_ExtractAll[[#This Row],[Claimed Amount]]*$BD$2,IF(t_ExtractAll[[#This Row],[Currency]]="USD",t_ExtractAll[[#This Row],[Claimed Amount]]*$BD$3,IF(t_ExtractAll[[#This Row],[Currency]]="MXN",t_ExtractAll[[#This Row],[Claimed Amount]]*$BD$4,t_ExtractAll[[#This Row],[Claimed Amount]])))</f>
        <v>172.33971300000002</v>
      </c>
      <c r="AU778" s="20">
        <f>IF(t_ExtractAll[[#This Row],[Currency2]]="GBP",t_ExtractAll[[#This Row],[Accruals Plant]]*$BD$2,IF(t_ExtractAll[[#This Row],[Currency2]]="USD",t_ExtractAll[[#This Row],[Accruals Plant]]*$BD$3,IF(t_ExtractAll[[#This Row],[Currency2]]="MXN",t_ExtractAll[[#This Row],[Accruals Plant]]*$BD$4,t_ExtractAll[[#This Row],[Accruals Plant]])))</f>
        <v>172.33971300000002</v>
      </c>
      <c r="AV778" s="20">
        <f>IF(t_ExtractAll[[#This Row],[IMD_Currency]]="GBP",t_ExtractAll[[#This Row],[Accruals ABII]]*$BD$2,IF(t_ExtractAll[[#This Row],[IMD_Currency]]="USD",t_ExtractAll[[#This Row],[Accruals ABII]]*$BD$3,t_ExtractAll[[#This Row],[Accruals ABII]]))</f>
        <v>0</v>
      </c>
      <c r="AW778" s="20">
        <f>IF(t_ExtractAll[[#This Row],[Currency2]]="GBP",t_ExtractAll[[#This Row],[PlantAmountAccepted]]*$BD$2,IF(t_ExtractAll[[#This Row],[Currency2]]="USD",t_ExtractAll[[#This Row],[PlantAmountAccepted]]*$BD$3,IF(t_ExtractAll[[#This Row],[Currency2]]="MXN",t_ExtractAll[[#This Row],[PlantAmountAccepted]]*$BD$4,t_ExtractAll[[#This Row],[PlantAmountAccepted]])))</f>
        <v>172.33971300000002</v>
      </c>
      <c r="AX778" s="20">
        <f>IF(t_ExtractAll[[#This Row],[IMD_Currency]]="GBP",t_ExtractAll[[#This Row],[Amount Accepted (ABII)]]*$BD$2,IF(t_ExtractAll[[#This Row],[IMD_Currency]]="USD",t_ExtractAll[[#This Row],[Amount Accepted (ABII)]]*$BD$3,t_ExtractAll[[#This Row],[Amount Accepted (ABII)]]))</f>
        <v>0</v>
      </c>
      <c r="AY778" s="20">
        <f>IF((t_ExtractAll[[#This Row],[Amount Accepted ABII '[EUR']]]-t_ExtractAll[[#This Row],[Amount Accepted Plant '[EUR']]])&lt;0,0,t_ExtractAll[[#This Row],[Amount Accepted ABII '[EUR']]]-t_ExtractAll[[#This Row],[Amount Accepted Plant '[EUR']]])</f>
        <v>0</v>
      </c>
      <c r="AZ7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79" spans="1:52" ht="14.25" hidden="1" customHeight="1" x14ac:dyDescent="0.25">
      <c r="A779" t="s">
        <v>4115</v>
      </c>
      <c r="B779" s="16">
        <v>42607</v>
      </c>
      <c r="C779" s="16">
        <v>42702</v>
      </c>
      <c r="D779" s="16">
        <v>42711</v>
      </c>
      <c r="E779">
        <v>2016753</v>
      </c>
      <c r="F779" t="s">
        <v>64</v>
      </c>
      <c r="G779" t="s">
        <v>257</v>
      </c>
      <c r="H779" t="s">
        <v>86</v>
      </c>
      <c r="I779" t="s">
        <v>258</v>
      </c>
      <c r="J779" t="s">
        <v>68</v>
      </c>
      <c r="K779" t="s">
        <v>69</v>
      </c>
      <c r="L779" t="s">
        <v>471</v>
      </c>
      <c r="N779" t="s">
        <v>90</v>
      </c>
      <c r="O779" t="s">
        <v>444</v>
      </c>
      <c r="P779" t="s">
        <v>4116</v>
      </c>
      <c r="Q779">
        <v>8923425</v>
      </c>
      <c r="R779">
        <v>2028872</v>
      </c>
      <c r="S779">
        <v>80448564</v>
      </c>
      <c r="T779" t="s">
        <v>4114</v>
      </c>
      <c r="U779" t="s">
        <v>2441</v>
      </c>
      <c r="V779" t="s">
        <v>117</v>
      </c>
      <c r="W779">
        <v>55107</v>
      </c>
      <c r="X779" t="s">
        <v>2944</v>
      </c>
      <c r="Y779" t="s">
        <v>2301</v>
      </c>
      <c r="Z779">
        <v>996.27200000000005</v>
      </c>
      <c r="AB779" t="s">
        <v>79</v>
      </c>
      <c r="AC779" t="s">
        <v>127</v>
      </c>
      <c r="AE779" s="3"/>
      <c r="AF779" s="3"/>
      <c r="AG779">
        <v>4050</v>
      </c>
      <c r="AH779" t="s">
        <v>100</v>
      </c>
      <c r="AI779" s="18">
        <v>0</v>
      </c>
      <c r="AJ779">
        <v>0</v>
      </c>
      <c r="AK779">
        <v>0</v>
      </c>
      <c r="AL779">
        <v>0</v>
      </c>
      <c r="AM779" s="19" t="s">
        <v>82</v>
      </c>
      <c r="AN779">
        <v>0</v>
      </c>
      <c r="AO779">
        <v>862.5</v>
      </c>
      <c r="AP779">
        <v>862.5</v>
      </c>
      <c r="AQ779">
        <v>862.5</v>
      </c>
      <c r="AR779" s="19" t="s">
        <v>100</v>
      </c>
      <c r="AS779">
        <v>0</v>
      </c>
      <c r="AT779" s="20">
        <f>IF(t_ExtractAll[[#This Row],[Currency]]="GBP",t_ExtractAll[[#This Row],[Claimed Amount]]*$BD$2,IF(t_ExtractAll[[#This Row],[Currency]]="USD",t_ExtractAll[[#This Row],[Claimed Amount]]*$BD$3,IF(t_ExtractAll[[#This Row],[Currency]]="MXN",t_ExtractAll[[#This Row],[Claimed Amount]]*$BD$4,t_ExtractAll[[#This Row],[Claimed Amount]])))</f>
        <v>3705.3450000000003</v>
      </c>
      <c r="AU779" s="20">
        <f>IF(t_ExtractAll[[#This Row],[Currency2]]="GBP",t_ExtractAll[[#This Row],[Accruals Plant]]*$BD$2,IF(t_ExtractAll[[#This Row],[Currency2]]="USD",t_ExtractAll[[#This Row],[Accruals Plant]]*$BD$3,IF(t_ExtractAll[[#This Row],[Currency2]]="MXN",t_ExtractAll[[#This Row],[Accruals Plant]]*$BD$4,t_ExtractAll[[#This Row],[Accruals Plant]])))</f>
        <v>789.10125000000005</v>
      </c>
      <c r="AV779" s="20">
        <f>IF(t_ExtractAll[[#This Row],[IMD_Currency]]="GBP",t_ExtractAll[[#This Row],[Accruals ABII]]*$BD$2,IF(t_ExtractAll[[#This Row],[IMD_Currency]]="USD",t_ExtractAll[[#This Row],[Accruals ABII]]*$BD$3,t_ExtractAll[[#This Row],[Accruals ABII]]))</f>
        <v>0</v>
      </c>
      <c r="AW779" s="20">
        <f>IF(t_ExtractAll[[#This Row],[Currency2]]="GBP",t_ExtractAll[[#This Row],[PlantAmountAccepted]]*$BD$2,IF(t_ExtractAll[[#This Row],[Currency2]]="USD",t_ExtractAll[[#This Row],[PlantAmountAccepted]]*$BD$3,IF(t_ExtractAll[[#This Row],[Currency2]]="MXN",t_ExtractAll[[#This Row],[PlantAmountAccepted]]*$BD$4,t_ExtractAll[[#This Row],[PlantAmountAccepted]])))</f>
        <v>789.10125000000005</v>
      </c>
      <c r="AX779" s="20">
        <f>IF(t_ExtractAll[[#This Row],[IMD_Currency]]="GBP",t_ExtractAll[[#This Row],[Amount Accepted (ABII)]]*$BD$2,IF(t_ExtractAll[[#This Row],[IMD_Currency]]="USD",t_ExtractAll[[#This Row],[Amount Accepted (ABII)]]*$BD$3,t_ExtractAll[[#This Row],[Amount Accepted (ABII)]]))</f>
        <v>0</v>
      </c>
      <c r="AY779" s="20">
        <f>IF((t_ExtractAll[[#This Row],[Amount Accepted ABII '[EUR']]]-t_ExtractAll[[#This Row],[Amount Accepted Plant '[EUR']]])&lt;0,0,t_ExtractAll[[#This Row],[Amount Accepted ABII '[EUR']]]-t_ExtractAll[[#This Row],[Amount Accepted Plant '[EUR']]])</f>
        <v>0</v>
      </c>
      <c r="AZ7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80" spans="1:52" ht="14.25" hidden="1" customHeight="1" x14ac:dyDescent="0.25">
      <c r="A780" t="s">
        <v>4117</v>
      </c>
      <c r="B780" s="16">
        <v>42606</v>
      </c>
      <c r="C780" s="16">
        <v>42702</v>
      </c>
      <c r="D780" s="16">
        <v>42711</v>
      </c>
      <c r="E780">
        <v>2016754</v>
      </c>
      <c r="F780" t="s">
        <v>64</v>
      </c>
      <c r="G780" t="s">
        <v>257</v>
      </c>
      <c r="H780" t="s">
        <v>86</v>
      </c>
      <c r="I780" t="s">
        <v>258</v>
      </c>
      <c r="J780" t="s">
        <v>68</v>
      </c>
      <c r="K780" t="s">
        <v>69</v>
      </c>
      <c r="L780" t="s">
        <v>471</v>
      </c>
      <c r="N780" t="s">
        <v>90</v>
      </c>
      <c r="O780" t="s">
        <v>444</v>
      </c>
      <c r="P780" t="s">
        <v>4118</v>
      </c>
      <c r="Q780">
        <v>9122483</v>
      </c>
      <c r="R780">
        <v>2029818</v>
      </c>
      <c r="S780">
        <v>80459197</v>
      </c>
      <c r="T780" t="s">
        <v>4119</v>
      </c>
      <c r="U780" t="s">
        <v>2441</v>
      </c>
      <c r="V780" t="s">
        <v>117</v>
      </c>
      <c r="W780">
        <v>52927</v>
      </c>
      <c r="X780" t="s">
        <v>3865</v>
      </c>
      <c r="Y780" t="s">
        <v>4120</v>
      </c>
      <c r="Z780">
        <v>1377.684</v>
      </c>
      <c r="AB780" t="s">
        <v>79</v>
      </c>
      <c r="AC780" t="s">
        <v>127</v>
      </c>
      <c r="AD780" s="3" t="s">
        <v>4121</v>
      </c>
      <c r="AE780" s="3"/>
      <c r="AF780" s="3"/>
      <c r="AG780">
        <v>4256.25</v>
      </c>
      <c r="AH780" t="s">
        <v>100</v>
      </c>
      <c r="AI780" s="18">
        <v>0</v>
      </c>
      <c r="AJ780">
        <v>0</v>
      </c>
      <c r="AK780">
        <v>0</v>
      </c>
      <c r="AL780">
        <v>0</v>
      </c>
      <c r="AM780" s="19" t="s">
        <v>82</v>
      </c>
      <c r="AN780">
        <v>0</v>
      </c>
      <c r="AO780">
        <v>887.5</v>
      </c>
      <c r="AP780">
        <v>887.5</v>
      </c>
      <c r="AQ780">
        <v>887.5</v>
      </c>
      <c r="AR780" s="19" t="s">
        <v>100</v>
      </c>
      <c r="AS780">
        <v>0</v>
      </c>
      <c r="AT780" s="20">
        <f>IF(t_ExtractAll[[#This Row],[Currency]]="GBP",t_ExtractAll[[#This Row],[Claimed Amount]]*$BD$2,IF(t_ExtractAll[[#This Row],[Currency]]="USD",t_ExtractAll[[#This Row],[Claimed Amount]]*$BD$3,IF(t_ExtractAll[[#This Row],[Currency]]="MXN",t_ExtractAll[[#This Row],[Claimed Amount]]*$BD$4,t_ExtractAll[[#This Row],[Claimed Amount]])))</f>
        <v>3894.0431250000001</v>
      </c>
      <c r="AU780" s="20">
        <f>IF(t_ExtractAll[[#This Row],[Currency2]]="GBP",t_ExtractAll[[#This Row],[Accruals Plant]]*$BD$2,IF(t_ExtractAll[[#This Row],[Currency2]]="USD",t_ExtractAll[[#This Row],[Accruals Plant]]*$BD$3,IF(t_ExtractAll[[#This Row],[Currency2]]="MXN",t_ExtractAll[[#This Row],[Accruals Plant]]*$BD$4,t_ExtractAll[[#This Row],[Accruals Plant]])))</f>
        <v>811.97375</v>
      </c>
      <c r="AV780" s="20">
        <f>IF(t_ExtractAll[[#This Row],[IMD_Currency]]="GBP",t_ExtractAll[[#This Row],[Accruals ABII]]*$BD$2,IF(t_ExtractAll[[#This Row],[IMD_Currency]]="USD",t_ExtractAll[[#This Row],[Accruals ABII]]*$BD$3,t_ExtractAll[[#This Row],[Accruals ABII]]))</f>
        <v>0</v>
      </c>
      <c r="AW780" s="20">
        <f>IF(t_ExtractAll[[#This Row],[Currency2]]="GBP",t_ExtractAll[[#This Row],[PlantAmountAccepted]]*$BD$2,IF(t_ExtractAll[[#This Row],[Currency2]]="USD",t_ExtractAll[[#This Row],[PlantAmountAccepted]]*$BD$3,IF(t_ExtractAll[[#This Row],[Currency2]]="MXN",t_ExtractAll[[#This Row],[PlantAmountAccepted]]*$BD$4,t_ExtractAll[[#This Row],[PlantAmountAccepted]])))</f>
        <v>811.97375</v>
      </c>
      <c r="AX780" s="20">
        <f>IF(t_ExtractAll[[#This Row],[IMD_Currency]]="GBP",t_ExtractAll[[#This Row],[Amount Accepted (ABII)]]*$BD$2,IF(t_ExtractAll[[#This Row],[IMD_Currency]]="USD",t_ExtractAll[[#This Row],[Amount Accepted (ABII)]]*$BD$3,t_ExtractAll[[#This Row],[Amount Accepted (ABII)]]))</f>
        <v>0</v>
      </c>
      <c r="AY780" s="20">
        <f>IF((t_ExtractAll[[#This Row],[Amount Accepted ABII '[EUR']]]-t_ExtractAll[[#This Row],[Amount Accepted Plant '[EUR']]])&lt;0,0,t_ExtractAll[[#This Row],[Amount Accepted ABII '[EUR']]]-t_ExtractAll[[#This Row],[Amount Accepted Plant '[EUR']]])</f>
        <v>0</v>
      </c>
      <c r="AZ7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781" spans="1:52" ht="14.25" hidden="1" customHeight="1" x14ac:dyDescent="0.25">
      <c r="A781" t="s">
        <v>4122</v>
      </c>
      <c r="B781" s="16">
        <v>42608</v>
      </c>
      <c r="C781" s="16">
        <v>42730</v>
      </c>
      <c r="D781" s="16">
        <v>42733</v>
      </c>
      <c r="E781">
        <v>2016756</v>
      </c>
      <c r="F781" t="s">
        <v>64</v>
      </c>
      <c r="G781" t="s">
        <v>3267</v>
      </c>
      <c r="H781" t="s">
        <v>287</v>
      </c>
      <c r="I781" t="s">
        <v>3268</v>
      </c>
      <c r="J781" t="s">
        <v>118</v>
      </c>
      <c r="K781" t="s">
        <v>69</v>
      </c>
      <c r="L781" t="s">
        <v>746</v>
      </c>
      <c r="N781" t="s">
        <v>90</v>
      </c>
      <c r="O781" t="s">
        <v>121</v>
      </c>
      <c r="Q781" t="s">
        <v>4123</v>
      </c>
      <c r="R781" t="s">
        <v>4124</v>
      </c>
      <c r="T781" t="s">
        <v>4125</v>
      </c>
      <c r="U781" t="s">
        <v>75</v>
      </c>
      <c r="V781" t="s">
        <v>76</v>
      </c>
      <c r="W781">
        <v>55930</v>
      </c>
      <c r="X781" t="s">
        <v>4126</v>
      </c>
      <c r="Y781" t="s">
        <v>4127</v>
      </c>
      <c r="Z781">
        <v>572.54399999999998</v>
      </c>
      <c r="AB781" t="s">
        <v>79</v>
      </c>
      <c r="AC781" t="s">
        <v>127</v>
      </c>
      <c r="AD781" s="3" t="s">
        <v>4128</v>
      </c>
      <c r="AE781" s="3"/>
      <c r="AF781" s="3"/>
      <c r="AG781">
        <v>22156.240000000002</v>
      </c>
      <c r="AH781" t="s">
        <v>82</v>
      </c>
      <c r="AI781" s="18">
        <v>0</v>
      </c>
      <c r="AJ781">
        <v>0</v>
      </c>
      <c r="AK781">
        <v>0</v>
      </c>
      <c r="AL781">
        <v>0</v>
      </c>
      <c r="AM781" s="19" t="s">
        <v>82</v>
      </c>
      <c r="AN781">
        <v>0</v>
      </c>
      <c r="AO781">
        <v>22156.240000000002</v>
      </c>
      <c r="AP781">
        <v>22156.240000000002</v>
      </c>
      <c r="AQ781">
        <v>22156.240000000002</v>
      </c>
      <c r="AR781" s="19" t="s">
        <v>82</v>
      </c>
      <c r="AS781">
        <v>0</v>
      </c>
      <c r="AT781" s="20">
        <f>IF(t_ExtractAll[[#This Row],[Currency]]="GBP",t_ExtractAll[[#This Row],[Claimed Amount]]*$BD$2,IF(t_ExtractAll[[#This Row],[Currency]]="USD",t_ExtractAll[[#This Row],[Claimed Amount]]*$BD$3,IF(t_ExtractAll[[#This Row],[Currency]]="MXN",t_ExtractAll[[#This Row],[Claimed Amount]]*$BD$4,t_ExtractAll[[#This Row],[Claimed Amount]])))</f>
        <v>22156.240000000002</v>
      </c>
      <c r="AU781" s="20">
        <f>IF(t_ExtractAll[[#This Row],[Currency2]]="GBP",t_ExtractAll[[#This Row],[Accruals Plant]]*$BD$2,IF(t_ExtractAll[[#This Row],[Currency2]]="USD",t_ExtractAll[[#This Row],[Accruals Plant]]*$BD$3,IF(t_ExtractAll[[#This Row],[Currency2]]="MXN",t_ExtractAll[[#This Row],[Accruals Plant]]*$BD$4,t_ExtractAll[[#This Row],[Accruals Plant]])))</f>
        <v>22156.240000000002</v>
      </c>
      <c r="AV781" s="20">
        <f>IF(t_ExtractAll[[#This Row],[IMD_Currency]]="GBP",t_ExtractAll[[#This Row],[Accruals ABII]]*$BD$2,IF(t_ExtractAll[[#This Row],[IMD_Currency]]="USD",t_ExtractAll[[#This Row],[Accruals ABII]]*$BD$3,t_ExtractAll[[#This Row],[Accruals ABII]]))</f>
        <v>0</v>
      </c>
      <c r="AW781" s="20">
        <f>IF(t_ExtractAll[[#This Row],[Currency2]]="GBP",t_ExtractAll[[#This Row],[PlantAmountAccepted]]*$BD$2,IF(t_ExtractAll[[#This Row],[Currency2]]="USD",t_ExtractAll[[#This Row],[PlantAmountAccepted]]*$BD$3,IF(t_ExtractAll[[#This Row],[Currency2]]="MXN",t_ExtractAll[[#This Row],[PlantAmountAccepted]]*$BD$4,t_ExtractAll[[#This Row],[PlantAmountAccepted]])))</f>
        <v>22156.240000000002</v>
      </c>
      <c r="AX781" s="20">
        <f>IF(t_ExtractAll[[#This Row],[IMD_Currency]]="GBP",t_ExtractAll[[#This Row],[Amount Accepted (ABII)]]*$BD$2,IF(t_ExtractAll[[#This Row],[IMD_Currency]]="USD",t_ExtractAll[[#This Row],[Amount Accepted (ABII)]]*$BD$3,t_ExtractAll[[#This Row],[Amount Accepted (ABII)]]))</f>
        <v>0</v>
      </c>
      <c r="AY781" s="20">
        <f>IF((t_ExtractAll[[#This Row],[Amount Accepted ABII '[EUR']]]-t_ExtractAll[[#This Row],[Amount Accepted Plant '[EUR']]])&lt;0,0,t_ExtractAll[[#This Row],[Amount Accepted ABII '[EUR']]]-t_ExtractAll[[#This Row],[Amount Accepted Plant '[EUR']]])</f>
        <v>0</v>
      </c>
      <c r="AZ7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782" spans="1:52" ht="14.25" hidden="1" customHeight="1" x14ac:dyDescent="0.25">
      <c r="A782" t="s">
        <v>4129</v>
      </c>
      <c r="B782" s="16">
        <v>42611</v>
      </c>
      <c r="C782" s="16">
        <v>42745</v>
      </c>
      <c r="D782" s="16">
        <v>42745</v>
      </c>
      <c r="E782">
        <v>2016755</v>
      </c>
      <c r="F782" t="s">
        <v>64</v>
      </c>
      <c r="G782" t="s">
        <v>2234</v>
      </c>
      <c r="H782" t="s">
        <v>86</v>
      </c>
      <c r="I782" t="s">
        <v>2235</v>
      </c>
      <c r="J782" t="s">
        <v>68</v>
      </c>
      <c r="K782" t="s">
        <v>88</v>
      </c>
      <c r="L782" t="s">
        <v>2511</v>
      </c>
      <c r="N782" t="s">
        <v>161</v>
      </c>
      <c r="O782" t="s">
        <v>2570</v>
      </c>
      <c r="P782" s="3" t="s">
        <v>4130</v>
      </c>
      <c r="Q782">
        <v>8801382</v>
      </c>
      <c r="R782" t="s">
        <v>4131</v>
      </c>
      <c r="S782">
        <v>80447538</v>
      </c>
      <c r="T782" t="s">
        <v>4132</v>
      </c>
      <c r="U782" t="s">
        <v>75</v>
      </c>
      <c r="V782" t="s">
        <v>76</v>
      </c>
      <c r="W782">
        <v>51066</v>
      </c>
      <c r="X782" t="s">
        <v>4133</v>
      </c>
      <c r="Y782" t="s">
        <v>4134</v>
      </c>
      <c r="Z782">
        <v>92.016000000000005</v>
      </c>
      <c r="AB782" t="s">
        <v>112</v>
      </c>
      <c r="AC782" t="s">
        <v>113</v>
      </c>
      <c r="AD782" t="s">
        <v>4135</v>
      </c>
      <c r="AE782" s="3"/>
      <c r="AF782" s="3"/>
      <c r="AG782">
        <v>0</v>
      </c>
      <c r="AH782" t="s">
        <v>82</v>
      </c>
      <c r="AI782" s="18">
        <v>0</v>
      </c>
      <c r="AJ782">
        <v>0</v>
      </c>
      <c r="AK782">
        <v>0</v>
      </c>
      <c r="AM782" s="19" t="s">
        <v>82</v>
      </c>
      <c r="AN782">
        <v>0</v>
      </c>
      <c r="AO782">
        <v>0</v>
      </c>
      <c r="AP782">
        <v>0</v>
      </c>
      <c r="AR782" s="19" t="s">
        <v>82</v>
      </c>
      <c r="AS782">
        <v>0</v>
      </c>
      <c r="AT782" s="20">
        <f>IF(t_ExtractAll[[#This Row],[Currency]]="GBP",t_ExtractAll[[#This Row],[Claimed Amount]]*$BD$2,IF(t_ExtractAll[[#This Row],[Currency]]="USD",t_ExtractAll[[#This Row],[Claimed Amount]]*$BD$3,IF(t_ExtractAll[[#This Row],[Currency]]="MXN",t_ExtractAll[[#This Row],[Claimed Amount]]*$BD$4,t_ExtractAll[[#This Row],[Claimed Amount]])))</f>
        <v>0</v>
      </c>
      <c r="AU782" s="20">
        <f>IF(t_ExtractAll[[#This Row],[Currency2]]="GBP",t_ExtractAll[[#This Row],[Accruals Plant]]*$BD$2,IF(t_ExtractAll[[#This Row],[Currency2]]="USD",t_ExtractAll[[#This Row],[Accruals Plant]]*$BD$3,IF(t_ExtractAll[[#This Row],[Currency2]]="MXN",t_ExtractAll[[#This Row],[Accruals Plant]]*$BD$4,t_ExtractAll[[#This Row],[Accruals Plant]])))</f>
        <v>0</v>
      </c>
      <c r="AV782" s="20">
        <f>IF(t_ExtractAll[[#This Row],[IMD_Currency]]="GBP",t_ExtractAll[[#This Row],[Accruals ABII]]*$BD$2,IF(t_ExtractAll[[#This Row],[IMD_Currency]]="USD",t_ExtractAll[[#This Row],[Accruals ABII]]*$BD$3,t_ExtractAll[[#This Row],[Accruals ABII]]))</f>
        <v>0</v>
      </c>
      <c r="AW7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82" s="20">
        <f>IF(t_ExtractAll[[#This Row],[IMD_Currency]]="GBP",t_ExtractAll[[#This Row],[Amount Accepted (ABII)]]*$BD$2,IF(t_ExtractAll[[#This Row],[IMD_Currency]]="USD",t_ExtractAll[[#This Row],[Amount Accepted (ABII)]]*$BD$3,t_ExtractAll[[#This Row],[Amount Accepted (ABII)]]))</f>
        <v>0</v>
      </c>
      <c r="AY782" s="20">
        <f>IF((t_ExtractAll[[#This Row],[Amount Accepted ABII '[EUR']]]-t_ExtractAll[[#This Row],[Amount Accepted Plant '[EUR']]])&lt;0,0,t_ExtractAll[[#This Row],[Amount Accepted ABII '[EUR']]]-t_ExtractAll[[#This Row],[Amount Accepted Plant '[EUR']]])</f>
        <v>0</v>
      </c>
      <c r="AZ7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83" spans="1:52" ht="14.25" hidden="1" customHeight="1" x14ac:dyDescent="0.25">
      <c r="A783" t="s">
        <v>4136</v>
      </c>
      <c r="B783" s="16">
        <v>42611</v>
      </c>
      <c r="C783" s="16">
        <v>42653</v>
      </c>
      <c r="D783" s="16">
        <v>42653</v>
      </c>
      <c r="E783">
        <v>2016759</v>
      </c>
      <c r="F783" t="s">
        <v>64</v>
      </c>
      <c r="G783" t="s">
        <v>1858</v>
      </c>
      <c r="H783" t="s">
        <v>86</v>
      </c>
      <c r="I783" t="s">
        <v>76</v>
      </c>
      <c r="J783" t="s">
        <v>68</v>
      </c>
      <c r="K783" t="s">
        <v>88</v>
      </c>
      <c r="L783" t="s">
        <v>70</v>
      </c>
      <c r="N783" t="s">
        <v>71</v>
      </c>
      <c r="O783" t="s">
        <v>361</v>
      </c>
      <c r="P783" t="s">
        <v>4137</v>
      </c>
      <c r="Q783">
        <v>8897037</v>
      </c>
      <c r="R783" t="s">
        <v>4138</v>
      </c>
      <c r="S783">
        <v>80438379</v>
      </c>
      <c r="T783" t="s">
        <v>4139</v>
      </c>
      <c r="U783" t="s">
        <v>144</v>
      </c>
      <c r="V783" t="s">
        <v>145</v>
      </c>
      <c r="W783" t="s">
        <v>4140</v>
      </c>
      <c r="Y783">
        <v>42336</v>
      </c>
      <c r="Z783">
        <v>3353</v>
      </c>
      <c r="AB783" t="s">
        <v>79</v>
      </c>
      <c r="AC783" t="s">
        <v>80</v>
      </c>
      <c r="AE783" s="3"/>
      <c r="AF783" s="3"/>
      <c r="AG783">
        <v>36800</v>
      </c>
      <c r="AH783" t="s">
        <v>100</v>
      </c>
      <c r="AI783" s="18">
        <v>0</v>
      </c>
      <c r="AJ783">
        <v>0</v>
      </c>
      <c r="AK783">
        <v>0</v>
      </c>
      <c r="AM783" s="19" t="s">
        <v>82</v>
      </c>
      <c r="AN783">
        <v>0</v>
      </c>
      <c r="AO783">
        <v>0</v>
      </c>
      <c r="AP783">
        <v>0</v>
      </c>
      <c r="AR783" s="19" t="s">
        <v>82</v>
      </c>
      <c r="AS783">
        <v>36800</v>
      </c>
      <c r="AT783" s="20">
        <f>IF(t_ExtractAll[[#This Row],[Currency]]="GBP",t_ExtractAll[[#This Row],[Claimed Amount]]*$BD$2,IF(t_ExtractAll[[#This Row],[Currency]]="USD",t_ExtractAll[[#This Row],[Claimed Amount]]*$BD$3,IF(t_ExtractAll[[#This Row],[Currency]]="MXN",t_ExtractAll[[#This Row],[Claimed Amount]]*$BD$4,t_ExtractAll[[#This Row],[Claimed Amount]])))</f>
        <v>33668.32</v>
      </c>
      <c r="AU783" s="20">
        <f>IF(t_ExtractAll[[#This Row],[Currency2]]="GBP",t_ExtractAll[[#This Row],[Accruals Plant]]*$BD$2,IF(t_ExtractAll[[#This Row],[Currency2]]="USD",t_ExtractAll[[#This Row],[Accruals Plant]]*$BD$3,IF(t_ExtractAll[[#This Row],[Currency2]]="MXN",t_ExtractAll[[#This Row],[Accruals Plant]]*$BD$4,t_ExtractAll[[#This Row],[Accruals Plant]])))</f>
        <v>0</v>
      </c>
      <c r="AV783" s="20">
        <f>IF(t_ExtractAll[[#This Row],[IMD_Currency]]="GBP",t_ExtractAll[[#This Row],[Accruals ABII]]*$BD$2,IF(t_ExtractAll[[#This Row],[IMD_Currency]]="USD",t_ExtractAll[[#This Row],[Accruals ABII]]*$BD$3,t_ExtractAll[[#This Row],[Accruals ABII]]))</f>
        <v>0</v>
      </c>
      <c r="AW7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83" s="20">
        <f>IF(t_ExtractAll[[#This Row],[IMD_Currency]]="GBP",t_ExtractAll[[#This Row],[Amount Accepted (ABII)]]*$BD$2,IF(t_ExtractAll[[#This Row],[IMD_Currency]]="USD",t_ExtractAll[[#This Row],[Amount Accepted (ABII)]]*$BD$3,t_ExtractAll[[#This Row],[Amount Accepted (ABII)]]))</f>
        <v>0</v>
      </c>
      <c r="AY783" s="20">
        <f>IF((t_ExtractAll[[#This Row],[Amount Accepted ABII '[EUR']]]-t_ExtractAll[[#This Row],[Amount Accepted Plant '[EUR']]])&lt;0,0,t_ExtractAll[[#This Row],[Amount Accepted ABII '[EUR']]]-t_ExtractAll[[#This Row],[Amount Accepted Plant '[EUR']]])</f>
        <v>0</v>
      </c>
      <c r="AZ7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784" spans="1:52" ht="14.25" hidden="1" customHeight="1" x14ac:dyDescent="0.25">
      <c r="A784" t="s">
        <v>4141</v>
      </c>
      <c r="B784" s="16">
        <v>42613</v>
      </c>
      <c r="C784" s="16">
        <v>42664</v>
      </c>
      <c r="D784" s="16">
        <v>42664</v>
      </c>
      <c r="E784">
        <v>2016760</v>
      </c>
      <c r="F784" t="s">
        <v>64</v>
      </c>
      <c r="G784" t="s">
        <v>286</v>
      </c>
      <c r="H784" t="s">
        <v>287</v>
      </c>
      <c r="I784" t="s">
        <v>288</v>
      </c>
      <c r="J784" t="s">
        <v>118</v>
      </c>
      <c r="K784" t="s">
        <v>69</v>
      </c>
      <c r="L784" t="s">
        <v>2511</v>
      </c>
      <c r="N784" t="s">
        <v>161</v>
      </c>
      <c r="O784" t="s">
        <v>162</v>
      </c>
      <c r="Q784">
        <v>8783306</v>
      </c>
      <c r="R784" t="s">
        <v>4142</v>
      </c>
      <c r="S784">
        <v>80433864</v>
      </c>
      <c r="T784" t="s">
        <v>4143</v>
      </c>
      <c r="U784" t="s">
        <v>75</v>
      </c>
      <c r="V784" t="s">
        <v>76</v>
      </c>
      <c r="W784">
        <v>51137</v>
      </c>
      <c r="X784" t="s">
        <v>293</v>
      </c>
      <c r="Y784" t="s">
        <v>2158</v>
      </c>
      <c r="Z784">
        <v>0.76680000000000004</v>
      </c>
      <c r="AB784" t="s">
        <v>112</v>
      </c>
      <c r="AC784" t="s">
        <v>164</v>
      </c>
      <c r="AD784" t="s">
        <v>4144</v>
      </c>
      <c r="AE784" s="3"/>
      <c r="AF784" s="3"/>
      <c r="AG784">
        <v>151.9</v>
      </c>
      <c r="AH784" t="s">
        <v>100</v>
      </c>
      <c r="AI784" s="18">
        <v>84.6</v>
      </c>
      <c r="AJ784">
        <v>67.3</v>
      </c>
      <c r="AK784">
        <v>151.9</v>
      </c>
      <c r="AL784">
        <v>151.9</v>
      </c>
      <c r="AM784" s="19" t="s">
        <v>82</v>
      </c>
      <c r="AN784">
        <v>74.790000000000006</v>
      </c>
      <c r="AO784">
        <v>67.3</v>
      </c>
      <c r="AP784">
        <v>142.09</v>
      </c>
      <c r="AQ784">
        <v>142.09</v>
      </c>
      <c r="AR784" s="19" t="s">
        <v>100</v>
      </c>
      <c r="AS784">
        <v>0</v>
      </c>
      <c r="AT784" s="20">
        <f>IF(t_ExtractAll[[#This Row],[Currency]]="GBP",t_ExtractAll[[#This Row],[Claimed Amount]]*$BD$2,IF(t_ExtractAll[[#This Row],[Currency]]="USD",t_ExtractAll[[#This Row],[Claimed Amount]]*$BD$3,IF(t_ExtractAll[[#This Row],[Currency]]="MXN",t_ExtractAll[[#This Row],[Claimed Amount]]*$BD$4,t_ExtractAll[[#This Row],[Claimed Amount]])))</f>
        <v>138.97331000000003</v>
      </c>
      <c r="AU784" s="20">
        <f>IF(t_ExtractAll[[#This Row],[Currency2]]="GBP",t_ExtractAll[[#This Row],[Accruals Plant]]*$BD$2,IF(t_ExtractAll[[#This Row],[Currency2]]="USD",t_ExtractAll[[#This Row],[Accruals Plant]]*$BD$3,IF(t_ExtractAll[[#This Row],[Currency2]]="MXN",t_ExtractAll[[#This Row],[Accruals Plant]]*$BD$4,t_ExtractAll[[#This Row],[Accruals Plant]])))</f>
        <v>129.998141</v>
      </c>
      <c r="AV784" s="20">
        <f>IF(t_ExtractAll[[#This Row],[IMD_Currency]]="GBP",t_ExtractAll[[#This Row],[Accruals ABII]]*$BD$2,IF(t_ExtractAll[[#This Row],[IMD_Currency]]="USD",t_ExtractAll[[#This Row],[Accruals ABII]]*$BD$3,t_ExtractAll[[#This Row],[Accruals ABII]]))</f>
        <v>151.9</v>
      </c>
      <c r="AW784" s="20">
        <f>IF(t_ExtractAll[[#This Row],[Currency2]]="GBP",t_ExtractAll[[#This Row],[PlantAmountAccepted]]*$BD$2,IF(t_ExtractAll[[#This Row],[Currency2]]="USD",t_ExtractAll[[#This Row],[PlantAmountAccepted]]*$BD$3,IF(t_ExtractAll[[#This Row],[Currency2]]="MXN",t_ExtractAll[[#This Row],[PlantAmountAccepted]]*$BD$4,t_ExtractAll[[#This Row],[PlantAmountAccepted]])))</f>
        <v>129.998141</v>
      </c>
      <c r="AX784" s="20">
        <f>IF(t_ExtractAll[[#This Row],[IMD_Currency]]="GBP",t_ExtractAll[[#This Row],[Amount Accepted (ABII)]]*$BD$2,IF(t_ExtractAll[[#This Row],[IMD_Currency]]="USD",t_ExtractAll[[#This Row],[Amount Accepted (ABII)]]*$BD$3,t_ExtractAll[[#This Row],[Amount Accepted (ABII)]]))</f>
        <v>151.9</v>
      </c>
      <c r="AY784" s="20">
        <f>IF((t_ExtractAll[[#This Row],[Amount Accepted ABII '[EUR']]]-t_ExtractAll[[#This Row],[Amount Accepted Plant '[EUR']]])&lt;0,0,t_ExtractAll[[#This Row],[Amount Accepted ABII '[EUR']]]-t_ExtractAll[[#This Row],[Amount Accepted Plant '[EUR']]])</f>
        <v>21.901859000000002</v>
      </c>
      <c r="AZ7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785" spans="1:52" ht="14.25" hidden="1" customHeight="1" x14ac:dyDescent="0.25">
      <c r="A785" t="s">
        <v>4145</v>
      </c>
      <c r="B785" s="16">
        <v>42614</v>
      </c>
      <c r="C785" s="16">
        <v>42662</v>
      </c>
      <c r="D785" s="16">
        <v>42662</v>
      </c>
      <c r="E785">
        <v>2016761</v>
      </c>
      <c r="F785" t="s">
        <v>64</v>
      </c>
      <c r="G785" t="s">
        <v>3267</v>
      </c>
      <c r="H785" t="s">
        <v>287</v>
      </c>
      <c r="I785" t="s">
        <v>3268</v>
      </c>
      <c r="J785" t="s">
        <v>118</v>
      </c>
      <c r="K785" t="s">
        <v>69</v>
      </c>
      <c r="L785" t="s">
        <v>546</v>
      </c>
      <c r="N785" t="s">
        <v>90</v>
      </c>
      <c r="O785" t="s">
        <v>121</v>
      </c>
      <c r="P785" s="3" t="s">
        <v>4146</v>
      </c>
      <c r="Q785">
        <v>8835124</v>
      </c>
      <c r="R785" s="23">
        <v>42932</v>
      </c>
      <c r="S785">
        <v>80473130</v>
      </c>
      <c r="T785" t="s">
        <v>4147</v>
      </c>
      <c r="U785" t="s">
        <v>75</v>
      </c>
      <c r="V785" t="s">
        <v>76</v>
      </c>
      <c r="W785">
        <v>55930</v>
      </c>
      <c r="X785" t="s">
        <v>4126</v>
      </c>
      <c r="Y785" t="s">
        <v>280</v>
      </c>
      <c r="Z785">
        <v>3.0672000000000001</v>
      </c>
      <c r="AB785" t="s">
        <v>79</v>
      </c>
      <c r="AC785" t="s">
        <v>127</v>
      </c>
      <c r="AE785" s="3"/>
      <c r="AF785" s="3"/>
      <c r="AG785">
        <v>308.88</v>
      </c>
      <c r="AH785" t="s">
        <v>82</v>
      </c>
      <c r="AI785" s="18">
        <v>308.88</v>
      </c>
      <c r="AJ785">
        <v>0</v>
      </c>
      <c r="AK785">
        <v>308.88</v>
      </c>
      <c r="AL785">
        <v>308.88</v>
      </c>
      <c r="AM785" s="19" t="s">
        <v>82</v>
      </c>
      <c r="AN785">
        <v>194.04</v>
      </c>
      <c r="AO785">
        <v>0</v>
      </c>
      <c r="AP785">
        <v>194.04</v>
      </c>
      <c r="AQ785">
        <v>194.04</v>
      </c>
      <c r="AR785" s="19" t="s">
        <v>82</v>
      </c>
      <c r="AS785">
        <v>0</v>
      </c>
      <c r="AT785" s="20">
        <f>IF(t_ExtractAll[[#This Row],[Currency]]="GBP",t_ExtractAll[[#This Row],[Claimed Amount]]*$BD$2,IF(t_ExtractAll[[#This Row],[Currency]]="USD",t_ExtractAll[[#This Row],[Claimed Amount]]*$BD$3,IF(t_ExtractAll[[#This Row],[Currency]]="MXN",t_ExtractAll[[#This Row],[Claimed Amount]]*$BD$4,t_ExtractAll[[#This Row],[Claimed Amount]])))</f>
        <v>308.88</v>
      </c>
      <c r="AU785" s="20">
        <f>IF(t_ExtractAll[[#This Row],[Currency2]]="GBP",t_ExtractAll[[#This Row],[Accruals Plant]]*$BD$2,IF(t_ExtractAll[[#This Row],[Currency2]]="USD",t_ExtractAll[[#This Row],[Accruals Plant]]*$BD$3,IF(t_ExtractAll[[#This Row],[Currency2]]="MXN",t_ExtractAll[[#This Row],[Accruals Plant]]*$BD$4,t_ExtractAll[[#This Row],[Accruals Plant]])))</f>
        <v>194.04</v>
      </c>
      <c r="AV785" s="20">
        <f>IF(t_ExtractAll[[#This Row],[IMD_Currency]]="GBP",t_ExtractAll[[#This Row],[Accruals ABII]]*$BD$2,IF(t_ExtractAll[[#This Row],[IMD_Currency]]="USD",t_ExtractAll[[#This Row],[Accruals ABII]]*$BD$3,t_ExtractAll[[#This Row],[Accruals ABII]]))</f>
        <v>308.88</v>
      </c>
      <c r="AW785" s="20">
        <f>IF(t_ExtractAll[[#This Row],[Currency2]]="GBP",t_ExtractAll[[#This Row],[PlantAmountAccepted]]*$BD$2,IF(t_ExtractAll[[#This Row],[Currency2]]="USD",t_ExtractAll[[#This Row],[PlantAmountAccepted]]*$BD$3,IF(t_ExtractAll[[#This Row],[Currency2]]="MXN",t_ExtractAll[[#This Row],[PlantAmountAccepted]]*$BD$4,t_ExtractAll[[#This Row],[PlantAmountAccepted]])))</f>
        <v>194.04</v>
      </c>
      <c r="AX785" s="20">
        <f>IF(t_ExtractAll[[#This Row],[IMD_Currency]]="GBP",t_ExtractAll[[#This Row],[Amount Accepted (ABII)]]*$BD$2,IF(t_ExtractAll[[#This Row],[IMD_Currency]]="USD",t_ExtractAll[[#This Row],[Amount Accepted (ABII)]]*$BD$3,t_ExtractAll[[#This Row],[Amount Accepted (ABII)]]))</f>
        <v>308.88</v>
      </c>
      <c r="AY785" s="20">
        <f>IF((t_ExtractAll[[#This Row],[Amount Accepted ABII '[EUR']]]-t_ExtractAll[[#This Row],[Amount Accepted Plant '[EUR']]])&lt;0,0,t_ExtractAll[[#This Row],[Amount Accepted ABII '[EUR']]]-t_ExtractAll[[#This Row],[Amount Accepted Plant '[EUR']]])</f>
        <v>114.84</v>
      </c>
      <c r="AZ7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786" spans="1:52" ht="14.25" hidden="1" customHeight="1" x14ac:dyDescent="0.25">
      <c r="A786" t="s">
        <v>4148</v>
      </c>
      <c r="B786" s="16">
        <v>42605</v>
      </c>
      <c r="C786" s="16">
        <v>42739</v>
      </c>
      <c r="D786" s="16">
        <v>42765</v>
      </c>
      <c r="E786">
        <v>2016745</v>
      </c>
      <c r="F786" t="s">
        <v>64</v>
      </c>
      <c r="G786" t="s">
        <v>4149</v>
      </c>
      <c r="H786" t="s">
        <v>451</v>
      </c>
      <c r="I786" t="s">
        <v>4150</v>
      </c>
      <c r="J786" t="s">
        <v>118</v>
      </c>
      <c r="K786" t="s">
        <v>69</v>
      </c>
      <c r="L786" t="s">
        <v>70</v>
      </c>
      <c r="N786" t="s">
        <v>71</v>
      </c>
      <c r="O786" t="s">
        <v>72</v>
      </c>
      <c r="P786" t="s">
        <v>4151</v>
      </c>
      <c r="Q786">
        <v>8917735</v>
      </c>
      <c r="R786">
        <v>5</v>
      </c>
      <c r="U786" t="s">
        <v>182</v>
      </c>
      <c r="V786" t="s">
        <v>145</v>
      </c>
      <c r="Y786" t="s">
        <v>78</v>
      </c>
      <c r="Z786">
        <v>133</v>
      </c>
      <c r="AB786" t="s">
        <v>79</v>
      </c>
      <c r="AC786" t="s">
        <v>80</v>
      </c>
      <c r="AD786" s="3" t="s">
        <v>4152</v>
      </c>
      <c r="AE786" s="3"/>
      <c r="AF786" s="3"/>
      <c r="AG786">
        <v>1498.41</v>
      </c>
      <c r="AH786" t="s">
        <v>82</v>
      </c>
      <c r="AI786" s="18">
        <v>0</v>
      </c>
      <c r="AJ786">
        <v>1498.41</v>
      </c>
      <c r="AK786">
        <v>1498.41</v>
      </c>
      <c r="AL786">
        <v>1498.41</v>
      </c>
      <c r="AM786" s="19" t="s">
        <v>82</v>
      </c>
      <c r="AN786">
        <v>0</v>
      </c>
      <c r="AO786">
        <v>1498.41</v>
      </c>
      <c r="AP786">
        <v>1498.41</v>
      </c>
      <c r="AQ786">
        <v>1498.41</v>
      </c>
      <c r="AR786" s="19" t="s">
        <v>82</v>
      </c>
      <c r="AS786">
        <v>1498.41</v>
      </c>
      <c r="AT786" s="20">
        <f>IF(t_ExtractAll[[#This Row],[Currency]]="GBP",t_ExtractAll[[#This Row],[Claimed Amount]]*$BD$2,IF(t_ExtractAll[[#This Row],[Currency]]="USD",t_ExtractAll[[#This Row],[Claimed Amount]]*$BD$3,IF(t_ExtractAll[[#This Row],[Currency]]="MXN",t_ExtractAll[[#This Row],[Claimed Amount]]*$BD$4,t_ExtractAll[[#This Row],[Claimed Amount]])))</f>
        <v>1498.41</v>
      </c>
      <c r="AU786" s="20">
        <f>IF(t_ExtractAll[[#This Row],[Currency2]]="GBP",t_ExtractAll[[#This Row],[Accruals Plant]]*$BD$2,IF(t_ExtractAll[[#This Row],[Currency2]]="USD",t_ExtractAll[[#This Row],[Accruals Plant]]*$BD$3,IF(t_ExtractAll[[#This Row],[Currency2]]="MXN",t_ExtractAll[[#This Row],[Accruals Plant]]*$BD$4,t_ExtractAll[[#This Row],[Accruals Plant]])))</f>
        <v>1498.41</v>
      </c>
      <c r="AV786" s="20">
        <f>IF(t_ExtractAll[[#This Row],[IMD_Currency]]="GBP",t_ExtractAll[[#This Row],[Accruals ABII]]*$BD$2,IF(t_ExtractAll[[#This Row],[IMD_Currency]]="USD",t_ExtractAll[[#This Row],[Accruals ABII]]*$BD$3,t_ExtractAll[[#This Row],[Accruals ABII]]))</f>
        <v>1498.41</v>
      </c>
      <c r="AW786" s="20">
        <f>IF(t_ExtractAll[[#This Row],[Currency2]]="GBP",t_ExtractAll[[#This Row],[PlantAmountAccepted]]*$BD$2,IF(t_ExtractAll[[#This Row],[Currency2]]="USD",t_ExtractAll[[#This Row],[PlantAmountAccepted]]*$BD$3,IF(t_ExtractAll[[#This Row],[Currency2]]="MXN",t_ExtractAll[[#This Row],[PlantAmountAccepted]]*$BD$4,t_ExtractAll[[#This Row],[PlantAmountAccepted]])))</f>
        <v>1498.41</v>
      </c>
      <c r="AX786" s="20">
        <f>IF(t_ExtractAll[[#This Row],[IMD_Currency]]="GBP",t_ExtractAll[[#This Row],[Amount Accepted (ABII)]]*$BD$2,IF(t_ExtractAll[[#This Row],[IMD_Currency]]="USD",t_ExtractAll[[#This Row],[Amount Accepted (ABII)]]*$BD$3,t_ExtractAll[[#This Row],[Amount Accepted (ABII)]]))</f>
        <v>1498.41</v>
      </c>
      <c r="AY786" s="20">
        <f>IF((t_ExtractAll[[#This Row],[Amount Accepted ABII '[EUR']]]-t_ExtractAll[[#This Row],[Amount Accepted Plant '[EUR']]])&lt;0,0,t_ExtractAll[[#This Row],[Amount Accepted ABII '[EUR']]]-t_ExtractAll[[#This Row],[Amount Accepted Plant '[EUR']]])</f>
        <v>0</v>
      </c>
      <c r="AZ7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787" spans="1:52" ht="14.25" hidden="1" customHeight="1" x14ac:dyDescent="0.25">
      <c r="A787" t="s">
        <v>4153</v>
      </c>
      <c r="B787" s="16">
        <v>42614</v>
      </c>
      <c r="C787" s="16">
        <v>42670</v>
      </c>
      <c r="D787" s="16">
        <v>42711</v>
      </c>
      <c r="E787">
        <v>2016744</v>
      </c>
      <c r="F787" t="s">
        <v>64</v>
      </c>
      <c r="G787" t="s">
        <v>4154</v>
      </c>
      <c r="H787" t="s">
        <v>86</v>
      </c>
      <c r="I787" t="s">
        <v>313</v>
      </c>
      <c r="J787" t="s">
        <v>118</v>
      </c>
      <c r="K787" t="s">
        <v>69</v>
      </c>
      <c r="L787" t="s">
        <v>103</v>
      </c>
      <c r="N787" t="s">
        <v>90</v>
      </c>
      <c r="O787" t="s">
        <v>121</v>
      </c>
      <c r="Q787">
        <v>9220539</v>
      </c>
      <c r="R787">
        <v>9671</v>
      </c>
      <c r="U787" t="s">
        <v>108</v>
      </c>
      <c r="V787" t="s">
        <v>109</v>
      </c>
      <c r="W787">
        <v>441</v>
      </c>
      <c r="X787" t="s">
        <v>4155</v>
      </c>
      <c r="Y787" t="s">
        <v>1167</v>
      </c>
      <c r="Z787">
        <v>4.9896000000000003</v>
      </c>
      <c r="AB787" t="s">
        <v>79</v>
      </c>
      <c r="AC787" t="s">
        <v>127</v>
      </c>
      <c r="AD787" s="3" t="s">
        <v>4156</v>
      </c>
      <c r="AE787" s="3"/>
      <c r="AF787" s="3"/>
      <c r="AG787">
        <v>368.55</v>
      </c>
      <c r="AH787" t="s">
        <v>82</v>
      </c>
      <c r="AI787" s="18">
        <v>368.55</v>
      </c>
      <c r="AJ787">
        <v>0</v>
      </c>
      <c r="AK787">
        <v>368.55</v>
      </c>
      <c r="AL787">
        <v>368.55</v>
      </c>
      <c r="AM787" s="19" t="s">
        <v>82</v>
      </c>
      <c r="AN787">
        <v>321.93</v>
      </c>
      <c r="AO787">
        <v>0</v>
      </c>
      <c r="AP787">
        <v>321.93</v>
      </c>
      <c r="AQ787">
        <v>321.93</v>
      </c>
      <c r="AR787" s="19" t="s">
        <v>82</v>
      </c>
      <c r="AS787">
        <v>0</v>
      </c>
      <c r="AT787" s="20">
        <f>IF(t_ExtractAll[[#This Row],[Currency]]="GBP",t_ExtractAll[[#This Row],[Claimed Amount]]*$BD$2,IF(t_ExtractAll[[#This Row],[Currency]]="USD",t_ExtractAll[[#This Row],[Claimed Amount]]*$BD$3,IF(t_ExtractAll[[#This Row],[Currency]]="MXN",t_ExtractAll[[#This Row],[Claimed Amount]]*$BD$4,t_ExtractAll[[#This Row],[Claimed Amount]])))</f>
        <v>368.55</v>
      </c>
      <c r="AU787" s="20">
        <f>IF(t_ExtractAll[[#This Row],[Currency2]]="GBP",t_ExtractAll[[#This Row],[Accruals Plant]]*$BD$2,IF(t_ExtractAll[[#This Row],[Currency2]]="USD",t_ExtractAll[[#This Row],[Accruals Plant]]*$BD$3,IF(t_ExtractAll[[#This Row],[Currency2]]="MXN",t_ExtractAll[[#This Row],[Accruals Plant]]*$BD$4,t_ExtractAll[[#This Row],[Accruals Plant]])))</f>
        <v>321.93</v>
      </c>
      <c r="AV787" s="20">
        <f>IF(t_ExtractAll[[#This Row],[IMD_Currency]]="GBP",t_ExtractAll[[#This Row],[Accruals ABII]]*$BD$2,IF(t_ExtractAll[[#This Row],[IMD_Currency]]="USD",t_ExtractAll[[#This Row],[Accruals ABII]]*$BD$3,t_ExtractAll[[#This Row],[Accruals ABII]]))</f>
        <v>368.55</v>
      </c>
      <c r="AW787" s="20">
        <f>IF(t_ExtractAll[[#This Row],[Currency2]]="GBP",t_ExtractAll[[#This Row],[PlantAmountAccepted]]*$BD$2,IF(t_ExtractAll[[#This Row],[Currency2]]="USD",t_ExtractAll[[#This Row],[PlantAmountAccepted]]*$BD$3,IF(t_ExtractAll[[#This Row],[Currency2]]="MXN",t_ExtractAll[[#This Row],[PlantAmountAccepted]]*$BD$4,t_ExtractAll[[#This Row],[PlantAmountAccepted]])))</f>
        <v>321.93</v>
      </c>
      <c r="AX787" s="20">
        <f>IF(t_ExtractAll[[#This Row],[IMD_Currency]]="GBP",t_ExtractAll[[#This Row],[Amount Accepted (ABII)]]*$BD$2,IF(t_ExtractAll[[#This Row],[IMD_Currency]]="USD",t_ExtractAll[[#This Row],[Amount Accepted (ABII)]]*$BD$3,t_ExtractAll[[#This Row],[Amount Accepted (ABII)]]))</f>
        <v>368.55</v>
      </c>
      <c r="AY787" s="20">
        <f>IF((t_ExtractAll[[#This Row],[Amount Accepted ABII '[EUR']]]-t_ExtractAll[[#This Row],[Amount Accepted Plant '[EUR']]])&lt;0,0,t_ExtractAll[[#This Row],[Amount Accepted ABII '[EUR']]]-t_ExtractAll[[#This Row],[Amount Accepted Plant '[EUR']]])</f>
        <v>46.620000000000005</v>
      </c>
      <c r="AZ7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788" spans="1:52" ht="14.25" hidden="1" customHeight="1" x14ac:dyDescent="0.25">
      <c r="A788" t="s">
        <v>4157</v>
      </c>
      <c r="B788" s="16">
        <v>42613</v>
      </c>
      <c r="C788" s="16">
        <v>42762</v>
      </c>
      <c r="D788" s="16">
        <v>42793</v>
      </c>
      <c r="E788">
        <v>2016767</v>
      </c>
      <c r="F788" t="s">
        <v>64</v>
      </c>
      <c r="G788" t="s">
        <v>174</v>
      </c>
      <c r="H788" t="s">
        <v>287</v>
      </c>
      <c r="I788" t="s">
        <v>175</v>
      </c>
      <c r="J788" t="s">
        <v>68</v>
      </c>
      <c r="K788" t="s">
        <v>69</v>
      </c>
      <c r="L788" t="s">
        <v>3943</v>
      </c>
      <c r="N788" t="s">
        <v>90</v>
      </c>
      <c r="O788" t="s">
        <v>331</v>
      </c>
      <c r="P788" t="s">
        <v>4158</v>
      </c>
      <c r="R788" t="s">
        <v>4159</v>
      </c>
      <c r="U788" t="s">
        <v>2377</v>
      </c>
      <c r="V788" t="s">
        <v>117</v>
      </c>
      <c r="W788" t="s">
        <v>4160</v>
      </c>
      <c r="Z788">
        <v>0</v>
      </c>
      <c r="AB788" t="s">
        <v>79</v>
      </c>
      <c r="AC788" t="s">
        <v>127</v>
      </c>
      <c r="AD788" s="3" t="s">
        <v>4161</v>
      </c>
      <c r="AE788" s="3"/>
      <c r="AF788" s="3"/>
      <c r="AG788">
        <v>621.20000000000005</v>
      </c>
      <c r="AH788" t="s">
        <v>100</v>
      </c>
      <c r="AI788" s="18">
        <v>0</v>
      </c>
      <c r="AJ788">
        <v>0</v>
      </c>
      <c r="AK788">
        <v>0</v>
      </c>
      <c r="AL788">
        <v>0</v>
      </c>
      <c r="AM788" s="19" t="s">
        <v>82</v>
      </c>
      <c r="AN788">
        <v>212.2</v>
      </c>
      <c r="AO788">
        <v>409</v>
      </c>
      <c r="AP788">
        <v>621.20000000000005</v>
      </c>
      <c r="AQ788">
        <v>621.20000000000005</v>
      </c>
      <c r="AR788" s="19" t="s">
        <v>100</v>
      </c>
      <c r="AS788">
        <v>0</v>
      </c>
      <c r="AT788" s="20">
        <f>IF(t_ExtractAll[[#This Row],[Currency]]="GBP",t_ExtractAll[[#This Row],[Claimed Amount]]*$BD$2,IF(t_ExtractAll[[#This Row],[Currency]]="USD",t_ExtractAll[[#This Row],[Claimed Amount]]*$BD$3,IF(t_ExtractAll[[#This Row],[Currency]]="MXN",t_ExtractAll[[#This Row],[Claimed Amount]]*$BD$4,t_ExtractAll[[#This Row],[Claimed Amount]])))</f>
        <v>568.33588000000009</v>
      </c>
      <c r="AU788" s="20">
        <f>IF(t_ExtractAll[[#This Row],[Currency2]]="GBP",t_ExtractAll[[#This Row],[Accruals Plant]]*$BD$2,IF(t_ExtractAll[[#This Row],[Currency2]]="USD",t_ExtractAll[[#This Row],[Accruals Plant]]*$BD$3,IF(t_ExtractAll[[#This Row],[Currency2]]="MXN",t_ExtractAll[[#This Row],[Accruals Plant]]*$BD$4,t_ExtractAll[[#This Row],[Accruals Plant]])))</f>
        <v>568.33588000000009</v>
      </c>
      <c r="AV788" s="20">
        <f>IF(t_ExtractAll[[#This Row],[IMD_Currency]]="GBP",t_ExtractAll[[#This Row],[Accruals ABII]]*$BD$2,IF(t_ExtractAll[[#This Row],[IMD_Currency]]="USD",t_ExtractAll[[#This Row],[Accruals ABII]]*$BD$3,t_ExtractAll[[#This Row],[Accruals ABII]]))</f>
        <v>0</v>
      </c>
      <c r="AW788" s="20">
        <f>IF(t_ExtractAll[[#This Row],[Currency2]]="GBP",t_ExtractAll[[#This Row],[PlantAmountAccepted]]*$BD$2,IF(t_ExtractAll[[#This Row],[Currency2]]="USD",t_ExtractAll[[#This Row],[PlantAmountAccepted]]*$BD$3,IF(t_ExtractAll[[#This Row],[Currency2]]="MXN",t_ExtractAll[[#This Row],[PlantAmountAccepted]]*$BD$4,t_ExtractAll[[#This Row],[PlantAmountAccepted]])))</f>
        <v>568.33588000000009</v>
      </c>
      <c r="AX788" s="20">
        <f>IF(t_ExtractAll[[#This Row],[IMD_Currency]]="GBP",t_ExtractAll[[#This Row],[Amount Accepted (ABII)]]*$BD$2,IF(t_ExtractAll[[#This Row],[IMD_Currency]]="USD",t_ExtractAll[[#This Row],[Amount Accepted (ABII)]]*$BD$3,t_ExtractAll[[#This Row],[Amount Accepted (ABII)]]))</f>
        <v>0</v>
      </c>
      <c r="AY788" s="20">
        <f>IF((t_ExtractAll[[#This Row],[Amount Accepted ABII '[EUR']]]-t_ExtractAll[[#This Row],[Amount Accepted Plant '[EUR']]])&lt;0,0,t_ExtractAll[[#This Row],[Amount Accepted ABII '[EUR']]]-t_ExtractAll[[#This Row],[Amount Accepted Plant '[EUR']]])</f>
        <v>0</v>
      </c>
      <c r="AZ7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789" spans="1:52" ht="14.25" hidden="1" customHeight="1" x14ac:dyDescent="0.25">
      <c r="A789" t="s">
        <v>4071</v>
      </c>
      <c r="B789" s="16">
        <v>42614</v>
      </c>
      <c r="C789" s="16">
        <v>42619</v>
      </c>
      <c r="D789" s="16">
        <v>42620</v>
      </c>
      <c r="E789">
        <v>2016768</v>
      </c>
      <c r="F789" t="s">
        <v>64</v>
      </c>
      <c r="G789" t="s">
        <v>305</v>
      </c>
      <c r="H789" t="s">
        <v>306</v>
      </c>
      <c r="I789" t="s">
        <v>307</v>
      </c>
      <c r="J789" t="s">
        <v>118</v>
      </c>
      <c r="K789" t="s">
        <v>69</v>
      </c>
      <c r="L789" t="s">
        <v>103</v>
      </c>
      <c r="N789" t="s">
        <v>90</v>
      </c>
      <c r="O789" t="s">
        <v>91</v>
      </c>
      <c r="P789" t="s">
        <v>4162</v>
      </c>
      <c r="Q789">
        <v>8948543</v>
      </c>
      <c r="R789" t="s">
        <v>4073</v>
      </c>
      <c r="U789" t="s">
        <v>108</v>
      </c>
      <c r="V789" t="s">
        <v>109</v>
      </c>
      <c r="W789">
        <v>3452</v>
      </c>
      <c r="X789" t="s">
        <v>898</v>
      </c>
      <c r="Y789" t="s">
        <v>4163</v>
      </c>
      <c r="Z789">
        <v>0.24</v>
      </c>
      <c r="AB789" t="s">
        <v>97</v>
      </c>
      <c r="AC789" t="s">
        <v>98</v>
      </c>
      <c r="AD789" t="s">
        <v>4164</v>
      </c>
      <c r="AE789" s="3"/>
      <c r="AF789" s="3"/>
      <c r="AG789">
        <v>17.059999999999999</v>
      </c>
      <c r="AH789" t="s">
        <v>82</v>
      </c>
      <c r="AI789" s="18">
        <v>17.059999999999999</v>
      </c>
      <c r="AJ789">
        <v>0</v>
      </c>
      <c r="AK789">
        <v>17.059999999999999</v>
      </c>
      <c r="AL789">
        <v>17.059999999999999</v>
      </c>
      <c r="AM789" s="19" t="s">
        <v>82</v>
      </c>
      <c r="AN789">
        <v>11.94</v>
      </c>
      <c r="AO789">
        <v>0</v>
      </c>
      <c r="AP789">
        <v>11.94</v>
      </c>
      <c r="AQ789">
        <v>11.94</v>
      </c>
      <c r="AR789" s="19" t="s">
        <v>82</v>
      </c>
      <c r="AS789">
        <v>0</v>
      </c>
      <c r="AT789" s="20">
        <f>IF(t_ExtractAll[[#This Row],[Currency]]="GBP",t_ExtractAll[[#This Row],[Claimed Amount]]*$BD$2,IF(t_ExtractAll[[#This Row],[Currency]]="USD",t_ExtractAll[[#This Row],[Claimed Amount]]*$BD$3,IF(t_ExtractAll[[#This Row],[Currency]]="MXN",t_ExtractAll[[#This Row],[Claimed Amount]]*$BD$4,t_ExtractAll[[#This Row],[Claimed Amount]])))</f>
        <v>17.059999999999999</v>
      </c>
      <c r="AU789" s="20">
        <f>IF(t_ExtractAll[[#This Row],[Currency2]]="GBP",t_ExtractAll[[#This Row],[Accruals Plant]]*$BD$2,IF(t_ExtractAll[[#This Row],[Currency2]]="USD",t_ExtractAll[[#This Row],[Accruals Plant]]*$BD$3,IF(t_ExtractAll[[#This Row],[Currency2]]="MXN",t_ExtractAll[[#This Row],[Accruals Plant]]*$BD$4,t_ExtractAll[[#This Row],[Accruals Plant]])))</f>
        <v>11.94</v>
      </c>
      <c r="AV789" s="20">
        <f>IF(t_ExtractAll[[#This Row],[IMD_Currency]]="GBP",t_ExtractAll[[#This Row],[Accruals ABII]]*$BD$2,IF(t_ExtractAll[[#This Row],[IMD_Currency]]="USD",t_ExtractAll[[#This Row],[Accruals ABII]]*$BD$3,t_ExtractAll[[#This Row],[Accruals ABII]]))</f>
        <v>17.059999999999999</v>
      </c>
      <c r="AW789"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789" s="20">
        <f>IF(t_ExtractAll[[#This Row],[IMD_Currency]]="GBP",t_ExtractAll[[#This Row],[Amount Accepted (ABII)]]*$BD$2,IF(t_ExtractAll[[#This Row],[IMD_Currency]]="USD",t_ExtractAll[[#This Row],[Amount Accepted (ABII)]]*$BD$3,t_ExtractAll[[#This Row],[Amount Accepted (ABII)]]))</f>
        <v>17.059999999999999</v>
      </c>
      <c r="AY789" s="20">
        <f>IF((t_ExtractAll[[#This Row],[Amount Accepted ABII '[EUR']]]-t_ExtractAll[[#This Row],[Amount Accepted Plant '[EUR']]])&lt;0,0,t_ExtractAll[[#This Row],[Amount Accepted ABII '[EUR']]]-t_ExtractAll[[#This Row],[Amount Accepted Plant '[EUR']]])</f>
        <v>5.1199999999999992</v>
      </c>
      <c r="AZ7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0" spans="1:52" ht="14.25" hidden="1" customHeight="1" x14ac:dyDescent="0.25">
      <c r="A790" t="s">
        <v>4165</v>
      </c>
      <c r="B790" s="16">
        <v>42611</v>
      </c>
      <c r="C790" s="16">
        <v>42676</v>
      </c>
      <c r="D790" s="16">
        <v>42681</v>
      </c>
      <c r="E790">
        <v>2016758</v>
      </c>
      <c r="F790" t="s">
        <v>64</v>
      </c>
      <c r="G790" t="s">
        <v>428</v>
      </c>
      <c r="H790" t="s">
        <v>86</v>
      </c>
      <c r="I790" t="s">
        <v>429</v>
      </c>
      <c r="J790" t="s">
        <v>118</v>
      </c>
      <c r="K790" t="s">
        <v>69</v>
      </c>
      <c r="L790" t="s">
        <v>187</v>
      </c>
      <c r="N790" t="s">
        <v>161</v>
      </c>
      <c r="O790" t="s">
        <v>162</v>
      </c>
      <c r="P790" t="s">
        <v>4166</v>
      </c>
      <c r="Q790" t="s">
        <v>4167</v>
      </c>
      <c r="R790" t="s">
        <v>4168</v>
      </c>
      <c r="U790" t="s">
        <v>182</v>
      </c>
      <c r="V790" t="s">
        <v>145</v>
      </c>
      <c r="W790" t="s">
        <v>2990</v>
      </c>
      <c r="Y790" t="s">
        <v>4169</v>
      </c>
      <c r="Z790">
        <v>7.9200000000000007E-2</v>
      </c>
      <c r="AB790" t="s">
        <v>112</v>
      </c>
      <c r="AC790" t="s">
        <v>164</v>
      </c>
      <c r="AE790" s="3"/>
      <c r="AF790" s="3"/>
      <c r="AG790">
        <v>46.03</v>
      </c>
      <c r="AH790" t="s">
        <v>82</v>
      </c>
      <c r="AI790" s="18">
        <v>13.08</v>
      </c>
      <c r="AJ790">
        <v>0</v>
      </c>
      <c r="AK790">
        <v>13.08</v>
      </c>
      <c r="AL790">
        <v>13.08</v>
      </c>
      <c r="AM790" s="19" t="s">
        <v>82</v>
      </c>
      <c r="AN790">
        <v>11.139200000000001</v>
      </c>
      <c r="AO790">
        <v>0</v>
      </c>
      <c r="AP790">
        <v>11.139200000000001</v>
      </c>
      <c r="AQ790">
        <v>11.139200000000001</v>
      </c>
      <c r="AR790" s="19" t="s">
        <v>82</v>
      </c>
      <c r="AS790">
        <v>0</v>
      </c>
      <c r="AT790" s="20">
        <f>IF(t_ExtractAll[[#This Row],[Currency]]="GBP",t_ExtractAll[[#This Row],[Claimed Amount]]*$BD$2,IF(t_ExtractAll[[#This Row],[Currency]]="USD",t_ExtractAll[[#This Row],[Claimed Amount]]*$BD$3,IF(t_ExtractAll[[#This Row],[Currency]]="MXN",t_ExtractAll[[#This Row],[Claimed Amount]]*$BD$4,t_ExtractAll[[#This Row],[Claimed Amount]])))</f>
        <v>46.03</v>
      </c>
      <c r="AU790" s="20">
        <f>IF(t_ExtractAll[[#This Row],[Currency2]]="GBP",t_ExtractAll[[#This Row],[Accruals Plant]]*$BD$2,IF(t_ExtractAll[[#This Row],[Currency2]]="USD",t_ExtractAll[[#This Row],[Accruals Plant]]*$BD$3,IF(t_ExtractAll[[#This Row],[Currency2]]="MXN",t_ExtractAll[[#This Row],[Accruals Plant]]*$BD$4,t_ExtractAll[[#This Row],[Accruals Plant]])))</f>
        <v>11.139200000000001</v>
      </c>
      <c r="AV790" s="20">
        <f>IF(t_ExtractAll[[#This Row],[IMD_Currency]]="GBP",t_ExtractAll[[#This Row],[Accruals ABII]]*$BD$2,IF(t_ExtractAll[[#This Row],[IMD_Currency]]="USD",t_ExtractAll[[#This Row],[Accruals ABII]]*$BD$3,t_ExtractAll[[#This Row],[Accruals ABII]]))</f>
        <v>13.08</v>
      </c>
      <c r="AW790" s="20">
        <f>IF(t_ExtractAll[[#This Row],[Currency2]]="GBP",t_ExtractAll[[#This Row],[PlantAmountAccepted]]*$BD$2,IF(t_ExtractAll[[#This Row],[Currency2]]="USD",t_ExtractAll[[#This Row],[PlantAmountAccepted]]*$BD$3,IF(t_ExtractAll[[#This Row],[Currency2]]="MXN",t_ExtractAll[[#This Row],[PlantAmountAccepted]]*$BD$4,t_ExtractAll[[#This Row],[PlantAmountAccepted]])))</f>
        <v>11.139200000000001</v>
      </c>
      <c r="AX790" s="20">
        <f>IF(t_ExtractAll[[#This Row],[IMD_Currency]]="GBP",t_ExtractAll[[#This Row],[Amount Accepted (ABII)]]*$BD$2,IF(t_ExtractAll[[#This Row],[IMD_Currency]]="USD",t_ExtractAll[[#This Row],[Amount Accepted (ABII)]]*$BD$3,t_ExtractAll[[#This Row],[Amount Accepted (ABII)]]))</f>
        <v>13.08</v>
      </c>
      <c r="AY790" s="20">
        <f>IF((t_ExtractAll[[#This Row],[Amount Accepted ABII '[EUR']]]-t_ExtractAll[[#This Row],[Amount Accepted Plant '[EUR']]])&lt;0,0,t_ExtractAll[[#This Row],[Amount Accepted ABII '[EUR']]]-t_ExtractAll[[#This Row],[Amount Accepted Plant '[EUR']]])</f>
        <v>1.9407999999999994</v>
      </c>
      <c r="AZ7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1" spans="1:52" ht="14.25" hidden="1" customHeight="1" x14ac:dyDescent="0.25">
      <c r="A791" t="s">
        <v>4165</v>
      </c>
      <c r="B791" s="16">
        <v>42611</v>
      </c>
      <c r="C791" s="16">
        <v>42676</v>
      </c>
      <c r="D791" s="16">
        <v>42681</v>
      </c>
      <c r="E791">
        <v>2016758</v>
      </c>
      <c r="F791" t="s">
        <v>64</v>
      </c>
      <c r="G791" t="s">
        <v>428</v>
      </c>
      <c r="H791" t="s">
        <v>86</v>
      </c>
      <c r="I791" t="s">
        <v>429</v>
      </c>
      <c r="J791" t="s">
        <v>118</v>
      </c>
      <c r="K791" t="s">
        <v>69</v>
      </c>
      <c r="L791" t="s">
        <v>195</v>
      </c>
      <c r="N791" t="s">
        <v>161</v>
      </c>
      <c r="O791" t="s">
        <v>162</v>
      </c>
      <c r="P791" t="s">
        <v>4166</v>
      </c>
      <c r="Q791" t="s">
        <v>4167</v>
      </c>
      <c r="R791" t="s">
        <v>4168</v>
      </c>
      <c r="U791" t="s">
        <v>182</v>
      </c>
      <c r="V791" t="s">
        <v>145</v>
      </c>
      <c r="W791">
        <v>52266</v>
      </c>
      <c r="X791" t="s">
        <v>2250</v>
      </c>
      <c r="Y791" t="s">
        <v>558</v>
      </c>
      <c r="Z791">
        <v>0.39600000000000002</v>
      </c>
      <c r="AB791" t="s">
        <v>112</v>
      </c>
      <c r="AC791" t="s">
        <v>164</v>
      </c>
      <c r="AE791" s="3"/>
      <c r="AF791" s="3"/>
      <c r="AG791">
        <v>46.03</v>
      </c>
      <c r="AH791" t="s">
        <v>82</v>
      </c>
      <c r="AI791" s="18">
        <v>32.950000000000003</v>
      </c>
      <c r="AJ791">
        <v>0</v>
      </c>
      <c r="AK791">
        <v>32.950000000000003</v>
      </c>
      <c r="AL791">
        <v>32.950000000000003</v>
      </c>
      <c r="AM791" s="19" t="s">
        <v>82</v>
      </c>
      <c r="AN791">
        <v>27.763500000000001</v>
      </c>
      <c r="AO791">
        <v>0</v>
      </c>
      <c r="AP791">
        <v>27.763500000000001</v>
      </c>
      <c r="AQ791">
        <v>27.763500000000001</v>
      </c>
      <c r="AR791" s="19" t="s">
        <v>82</v>
      </c>
      <c r="AS791">
        <v>0</v>
      </c>
      <c r="AT791" s="20">
        <f>IF(t_ExtractAll[[#This Row],[Currency]]="GBP",t_ExtractAll[[#This Row],[Claimed Amount]]*$BD$2,IF(t_ExtractAll[[#This Row],[Currency]]="USD",t_ExtractAll[[#This Row],[Claimed Amount]]*$BD$3,IF(t_ExtractAll[[#This Row],[Currency]]="MXN",t_ExtractAll[[#This Row],[Claimed Amount]]*$BD$4,t_ExtractAll[[#This Row],[Claimed Amount]])))</f>
        <v>46.03</v>
      </c>
      <c r="AU791" s="20">
        <f>IF(t_ExtractAll[[#This Row],[Currency2]]="GBP",t_ExtractAll[[#This Row],[Accruals Plant]]*$BD$2,IF(t_ExtractAll[[#This Row],[Currency2]]="USD",t_ExtractAll[[#This Row],[Accruals Plant]]*$BD$3,IF(t_ExtractAll[[#This Row],[Currency2]]="MXN",t_ExtractAll[[#This Row],[Accruals Plant]]*$BD$4,t_ExtractAll[[#This Row],[Accruals Plant]])))</f>
        <v>27.763500000000001</v>
      </c>
      <c r="AV791" s="20">
        <f>IF(t_ExtractAll[[#This Row],[IMD_Currency]]="GBP",t_ExtractAll[[#This Row],[Accruals ABII]]*$BD$2,IF(t_ExtractAll[[#This Row],[IMD_Currency]]="USD",t_ExtractAll[[#This Row],[Accruals ABII]]*$BD$3,t_ExtractAll[[#This Row],[Accruals ABII]]))</f>
        <v>32.950000000000003</v>
      </c>
      <c r="AW791" s="20">
        <f>IF(t_ExtractAll[[#This Row],[Currency2]]="GBP",t_ExtractAll[[#This Row],[PlantAmountAccepted]]*$BD$2,IF(t_ExtractAll[[#This Row],[Currency2]]="USD",t_ExtractAll[[#This Row],[PlantAmountAccepted]]*$BD$3,IF(t_ExtractAll[[#This Row],[Currency2]]="MXN",t_ExtractAll[[#This Row],[PlantAmountAccepted]]*$BD$4,t_ExtractAll[[#This Row],[PlantAmountAccepted]])))</f>
        <v>27.763500000000001</v>
      </c>
      <c r="AX791" s="20">
        <f>IF(t_ExtractAll[[#This Row],[IMD_Currency]]="GBP",t_ExtractAll[[#This Row],[Amount Accepted (ABII)]]*$BD$2,IF(t_ExtractAll[[#This Row],[IMD_Currency]]="USD",t_ExtractAll[[#This Row],[Amount Accepted (ABII)]]*$BD$3,t_ExtractAll[[#This Row],[Amount Accepted (ABII)]]))</f>
        <v>32.950000000000003</v>
      </c>
      <c r="AY791" s="20">
        <f>IF((t_ExtractAll[[#This Row],[Amount Accepted ABII '[EUR']]]-t_ExtractAll[[#This Row],[Amount Accepted Plant '[EUR']]])&lt;0,0,t_ExtractAll[[#This Row],[Amount Accepted ABII '[EUR']]]-t_ExtractAll[[#This Row],[Amount Accepted Plant '[EUR']]])</f>
        <v>5.1865000000000023</v>
      </c>
      <c r="AZ7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2" spans="1:52" ht="14.25" hidden="1" customHeight="1" x14ac:dyDescent="0.25">
      <c r="A792" t="s">
        <v>4170</v>
      </c>
      <c r="B792" s="16">
        <v>42613</v>
      </c>
      <c r="C792" s="16">
        <v>42615</v>
      </c>
      <c r="D792" s="16">
        <v>42615</v>
      </c>
      <c r="E792">
        <v>2016764</v>
      </c>
      <c r="F792" t="s">
        <v>64</v>
      </c>
      <c r="G792" t="s">
        <v>241</v>
      </c>
      <c r="H792" t="s">
        <v>86</v>
      </c>
      <c r="I792" t="s">
        <v>242</v>
      </c>
      <c r="J792" t="s">
        <v>68</v>
      </c>
      <c r="K792" t="s">
        <v>69</v>
      </c>
      <c r="L792" t="s">
        <v>512</v>
      </c>
      <c r="N792" t="s">
        <v>161</v>
      </c>
      <c r="O792" t="s">
        <v>211</v>
      </c>
      <c r="P792" s="3" t="s">
        <v>4171</v>
      </c>
      <c r="Q792">
        <v>9002529</v>
      </c>
      <c r="R792" t="s">
        <v>4172</v>
      </c>
      <c r="S792">
        <v>80439527</v>
      </c>
      <c r="U792" t="s">
        <v>108</v>
      </c>
      <c r="V792" t="s">
        <v>109</v>
      </c>
      <c r="W792">
        <v>15985</v>
      </c>
      <c r="X792" t="s">
        <v>1282</v>
      </c>
      <c r="Y792" t="s">
        <v>357</v>
      </c>
      <c r="Z792">
        <v>0.3</v>
      </c>
      <c r="AB792" t="s">
        <v>112</v>
      </c>
      <c r="AC792" t="s">
        <v>164</v>
      </c>
      <c r="AE792" s="3"/>
      <c r="AF792" s="3"/>
      <c r="AG792">
        <v>0</v>
      </c>
      <c r="AH792" t="s">
        <v>82</v>
      </c>
      <c r="AI792" s="18">
        <v>0</v>
      </c>
      <c r="AJ792">
        <v>0</v>
      </c>
      <c r="AK792">
        <v>0</v>
      </c>
      <c r="AL792">
        <v>0</v>
      </c>
      <c r="AM792" s="19" t="s">
        <v>82</v>
      </c>
      <c r="AN792">
        <v>0</v>
      </c>
      <c r="AO792">
        <v>0</v>
      </c>
      <c r="AP792">
        <v>0</v>
      </c>
      <c r="AQ792">
        <v>0</v>
      </c>
      <c r="AR792" s="19" t="s">
        <v>82</v>
      </c>
      <c r="AS792">
        <v>0</v>
      </c>
      <c r="AT792" s="20">
        <f>IF(t_ExtractAll[[#This Row],[Currency]]="GBP",t_ExtractAll[[#This Row],[Claimed Amount]]*$BD$2,IF(t_ExtractAll[[#This Row],[Currency]]="USD",t_ExtractAll[[#This Row],[Claimed Amount]]*$BD$3,IF(t_ExtractAll[[#This Row],[Currency]]="MXN",t_ExtractAll[[#This Row],[Claimed Amount]]*$BD$4,t_ExtractAll[[#This Row],[Claimed Amount]])))</f>
        <v>0</v>
      </c>
      <c r="AU792" s="20">
        <f>IF(t_ExtractAll[[#This Row],[Currency2]]="GBP",t_ExtractAll[[#This Row],[Accruals Plant]]*$BD$2,IF(t_ExtractAll[[#This Row],[Currency2]]="USD",t_ExtractAll[[#This Row],[Accruals Plant]]*$BD$3,IF(t_ExtractAll[[#This Row],[Currency2]]="MXN",t_ExtractAll[[#This Row],[Accruals Plant]]*$BD$4,t_ExtractAll[[#This Row],[Accruals Plant]])))</f>
        <v>0</v>
      </c>
      <c r="AV792" s="20">
        <f>IF(t_ExtractAll[[#This Row],[IMD_Currency]]="GBP",t_ExtractAll[[#This Row],[Accruals ABII]]*$BD$2,IF(t_ExtractAll[[#This Row],[IMD_Currency]]="USD",t_ExtractAll[[#This Row],[Accruals ABII]]*$BD$3,t_ExtractAll[[#This Row],[Accruals ABII]]))</f>
        <v>0</v>
      </c>
      <c r="AW7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2" s="20">
        <f>IF(t_ExtractAll[[#This Row],[IMD_Currency]]="GBP",t_ExtractAll[[#This Row],[Amount Accepted (ABII)]]*$BD$2,IF(t_ExtractAll[[#This Row],[IMD_Currency]]="USD",t_ExtractAll[[#This Row],[Amount Accepted (ABII)]]*$BD$3,t_ExtractAll[[#This Row],[Amount Accepted (ABII)]]))</f>
        <v>0</v>
      </c>
      <c r="AY792" s="20">
        <f>IF((t_ExtractAll[[#This Row],[Amount Accepted ABII '[EUR']]]-t_ExtractAll[[#This Row],[Amount Accepted Plant '[EUR']]])&lt;0,0,t_ExtractAll[[#This Row],[Amount Accepted ABII '[EUR']]]-t_ExtractAll[[#This Row],[Amount Accepted Plant '[EUR']]])</f>
        <v>0</v>
      </c>
      <c r="AZ7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3" spans="1:52" ht="14.25" hidden="1" customHeight="1" x14ac:dyDescent="0.25">
      <c r="A793" t="s">
        <v>4173</v>
      </c>
      <c r="B793" s="16">
        <v>42613</v>
      </c>
      <c r="C793" s="16">
        <v>42620</v>
      </c>
      <c r="D793" s="16">
        <v>42620</v>
      </c>
      <c r="E793">
        <v>2016765</v>
      </c>
      <c r="F793" t="s">
        <v>64</v>
      </c>
      <c r="G793" t="s">
        <v>241</v>
      </c>
      <c r="H793" t="s">
        <v>86</v>
      </c>
      <c r="I793" t="s">
        <v>242</v>
      </c>
      <c r="J793" t="s">
        <v>68</v>
      </c>
      <c r="K793" t="s">
        <v>69</v>
      </c>
      <c r="L793" t="s">
        <v>139</v>
      </c>
      <c r="N793" t="s">
        <v>90</v>
      </c>
      <c r="O793" t="s">
        <v>121</v>
      </c>
      <c r="P793" s="3" t="s">
        <v>4174</v>
      </c>
      <c r="Q793">
        <v>8943147</v>
      </c>
      <c r="R793" t="s">
        <v>4175</v>
      </c>
      <c r="S793">
        <v>80431653</v>
      </c>
      <c r="U793" t="s">
        <v>182</v>
      </c>
      <c r="V793" t="s">
        <v>145</v>
      </c>
      <c r="W793">
        <v>3451</v>
      </c>
      <c r="X793" t="s">
        <v>1573</v>
      </c>
      <c r="Y793" t="s">
        <v>247</v>
      </c>
      <c r="Z793">
        <v>0.6</v>
      </c>
      <c r="AB793" t="s">
        <v>79</v>
      </c>
      <c r="AC793" t="s">
        <v>127</v>
      </c>
      <c r="AE793" s="3"/>
      <c r="AF793" s="3"/>
      <c r="AG793">
        <v>24.27</v>
      </c>
      <c r="AH793" t="s">
        <v>82</v>
      </c>
      <c r="AI793" s="18">
        <v>0</v>
      </c>
      <c r="AJ793">
        <v>0</v>
      </c>
      <c r="AK793">
        <v>0</v>
      </c>
      <c r="AL793">
        <v>0</v>
      </c>
      <c r="AM793" s="19" t="s">
        <v>82</v>
      </c>
      <c r="AN793">
        <v>24.27</v>
      </c>
      <c r="AO793">
        <v>0</v>
      </c>
      <c r="AP793">
        <v>24.27</v>
      </c>
      <c r="AQ793">
        <v>24.27</v>
      </c>
      <c r="AR793" s="19" t="s">
        <v>82</v>
      </c>
      <c r="AS793">
        <v>0</v>
      </c>
      <c r="AT793" s="20">
        <f>IF(t_ExtractAll[[#This Row],[Currency]]="GBP",t_ExtractAll[[#This Row],[Claimed Amount]]*$BD$2,IF(t_ExtractAll[[#This Row],[Currency]]="USD",t_ExtractAll[[#This Row],[Claimed Amount]]*$BD$3,IF(t_ExtractAll[[#This Row],[Currency]]="MXN",t_ExtractAll[[#This Row],[Claimed Amount]]*$BD$4,t_ExtractAll[[#This Row],[Claimed Amount]])))</f>
        <v>24.27</v>
      </c>
      <c r="AU793" s="20">
        <f>IF(t_ExtractAll[[#This Row],[Currency2]]="GBP",t_ExtractAll[[#This Row],[Accruals Plant]]*$BD$2,IF(t_ExtractAll[[#This Row],[Currency2]]="USD",t_ExtractAll[[#This Row],[Accruals Plant]]*$BD$3,IF(t_ExtractAll[[#This Row],[Currency2]]="MXN",t_ExtractAll[[#This Row],[Accruals Plant]]*$BD$4,t_ExtractAll[[#This Row],[Accruals Plant]])))</f>
        <v>24.27</v>
      </c>
      <c r="AV793" s="20">
        <f>IF(t_ExtractAll[[#This Row],[IMD_Currency]]="GBP",t_ExtractAll[[#This Row],[Accruals ABII]]*$BD$2,IF(t_ExtractAll[[#This Row],[IMD_Currency]]="USD",t_ExtractAll[[#This Row],[Accruals ABII]]*$BD$3,t_ExtractAll[[#This Row],[Accruals ABII]]))</f>
        <v>0</v>
      </c>
      <c r="AW793" s="20">
        <f>IF(t_ExtractAll[[#This Row],[Currency2]]="GBP",t_ExtractAll[[#This Row],[PlantAmountAccepted]]*$BD$2,IF(t_ExtractAll[[#This Row],[Currency2]]="USD",t_ExtractAll[[#This Row],[PlantAmountAccepted]]*$BD$3,IF(t_ExtractAll[[#This Row],[Currency2]]="MXN",t_ExtractAll[[#This Row],[PlantAmountAccepted]]*$BD$4,t_ExtractAll[[#This Row],[PlantAmountAccepted]])))</f>
        <v>24.27</v>
      </c>
      <c r="AX793" s="20">
        <f>IF(t_ExtractAll[[#This Row],[IMD_Currency]]="GBP",t_ExtractAll[[#This Row],[Amount Accepted (ABII)]]*$BD$2,IF(t_ExtractAll[[#This Row],[IMD_Currency]]="USD",t_ExtractAll[[#This Row],[Amount Accepted (ABII)]]*$BD$3,t_ExtractAll[[#This Row],[Amount Accepted (ABII)]]))</f>
        <v>0</v>
      </c>
      <c r="AY793" s="20">
        <f>IF((t_ExtractAll[[#This Row],[Amount Accepted ABII '[EUR']]]-t_ExtractAll[[#This Row],[Amount Accepted Plant '[EUR']]])&lt;0,0,t_ExtractAll[[#This Row],[Amount Accepted ABII '[EUR']]]-t_ExtractAll[[#This Row],[Amount Accepted Plant '[EUR']]])</f>
        <v>0</v>
      </c>
      <c r="AZ7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4" spans="1:52" ht="14.25" hidden="1" customHeight="1" x14ac:dyDescent="0.25">
      <c r="A794" t="s">
        <v>4176</v>
      </c>
      <c r="B794" s="16">
        <v>42613</v>
      </c>
      <c r="C794" s="16">
        <v>42634</v>
      </c>
      <c r="D794" s="16">
        <v>42634</v>
      </c>
      <c r="E794">
        <v>2016769</v>
      </c>
      <c r="F794" t="s">
        <v>64</v>
      </c>
      <c r="G794" t="s">
        <v>65</v>
      </c>
      <c r="H794" t="s">
        <v>86</v>
      </c>
      <c r="I794" t="s">
        <v>67</v>
      </c>
      <c r="J794" t="s">
        <v>68</v>
      </c>
      <c r="K794" t="s">
        <v>88</v>
      </c>
      <c r="L794" t="s">
        <v>139</v>
      </c>
      <c r="N794" t="s">
        <v>90</v>
      </c>
      <c r="O794" t="s">
        <v>91</v>
      </c>
      <c r="P794" t="s">
        <v>4177</v>
      </c>
      <c r="Q794">
        <v>8841333</v>
      </c>
      <c r="R794" t="s">
        <v>4178</v>
      </c>
      <c r="S794">
        <v>80436893</v>
      </c>
      <c r="U794" t="s">
        <v>144</v>
      </c>
      <c r="V794" t="s">
        <v>145</v>
      </c>
      <c r="W794">
        <v>53428</v>
      </c>
      <c r="X794" t="s">
        <v>4179</v>
      </c>
      <c r="Y794" t="s">
        <v>1635</v>
      </c>
      <c r="Z794">
        <v>3.59</v>
      </c>
      <c r="AB794" t="s">
        <v>97</v>
      </c>
      <c r="AC794" t="s">
        <v>98</v>
      </c>
      <c r="AE794" s="3"/>
      <c r="AF794" s="3"/>
      <c r="AG794">
        <v>0</v>
      </c>
      <c r="AH794" t="s">
        <v>82</v>
      </c>
      <c r="AI794" s="18">
        <v>0</v>
      </c>
      <c r="AJ794">
        <v>0</v>
      </c>
      <c r="AK794">
        <v>0</v>
      </c>
      <c r="AM794" s="19" t="s">
        <v>82</v>
      </c>
      <c r="AN794">
        <v>0</v>
      </c>
      <c r="AO794">
        <v>0</v>
      </c>
      <c r="AP794">
        <v>0</v>
      </c>
      <c r="AR794" s="19" t="s">
        <v>82</v>
      </c>
      <c r="AS794">
        <v>0</v>
      </c>
      <c r="AT794" s="20">
        <f>IF(t_ExtractAll[[#This Row],[Currency]]="GBP",t_ExtractAll[[#This Row],[Claimed Amount]]*$BD$2,IF(t_ExtractAll[[#This Row],[Currency]]="USD",t_ExtractAll[[#This Row],[Claimed Amount]]*$BD$3,IF(t_ExtractAll[[#This Row],[Currency]]="MXN",t_ExtractAll[[#This Row],[Claimed Amount]]*$BD$4,t_ExtractAll[[#This Row],[Claimed Amount]])))</f>
        <v>0</v>
      </c>
      <c r="AU794" s="20">
        <f>IF(t_ExtractAll[[#This Row],[Currency2]]="GBP",t_ExtractAll[[#This Row],[Accruals Plant]]*$BD$2,IF(t_ExtractAll[[#This Row],[Currency2]]="USD",t_ExtractAll[[#This Row],[Accruals Plant]]*$BD$3,IF(t_ExtractAll[[#This Row],[Currency2]]="MXN",t_ExtractAll[[#This Row],[Accruals Plant]]*$BD$4,t_ExtractAll[[#This Row],[Accruals Plant]])))</f>
        <v>0</v>
      </c>
      <c r="AV794" s="20">
        <f>IF(t_ExtractAll[[#This Row],[IMD_Currency]]="GBP",t_ExtractAll[[#This Row],[Accruals ABII]]*$BD$2,IF(t_ExtractAll[[#This Row],[IMD_Currency]]="USD",t_ExtractAll[[#This Row],[Accruals ABII]]*$BD$3,t_ExtractAll[[#This Row],[Accruals ABII]]))</f>
        <v>0</v>
      </c>
      <c r="AW7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4" s="20">
        <f>IF(t_ExtractAll[[#This Row],[IMD_Currency]]="GBP",t_ExtractAll[[#This Row],[Amount Accepted (ABII)]]*$BD$2,IF(t_ExtractAll[[#This Row],[IMD_Currency]]="USD",t_ExtractAll[[#This Row],[Amount Accepted (ABII)]]*$BD$3,t_ExtractAll[[#This Row],[Amount Accepted (ABII)]]))</f>
        <v>0</v>
      </c>
      <c r="AY794" s="20">
        <f>IF((t_ExtractAll[[#This Row],[Amount Accepted ABII '[EUR']]]-t_ExtractAll[[#This Row],[Amount Accepted Plant '[EUR']]])&lt;0,0,t_ExtractAll[[#This Row],[Amount Accepted ABII '[EUR']]]-t_ExtractAll[[#This Row],[Amount Accepted Plant '[EUR']]])</f>
        <v>0</v>
      </c>
      <c r="AZ7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5" spans="1:52" ht="14.25" customHeight="1" x14ac:dyDescent="0.25">
      <c r="A795" t="s">
        <v>4180</v>
      </c>
      <c r="B795" s="16">
        <v>42613</v>
      </c>
      <c r="C795" s="16"/>
      <c r="D795" s="16"/>
      <c r="E795">
        <v>2016766</v>
      </c>
      <c r="F795" t="s">
        <v>64</v>
      </c>
      <c r="G795" t="s">
        <v>3713</v>
      </c>
      <c r="H795" t="s">
        <v>273</v>
      </c>
      <c r="I795" t="s">
        <v>1626</v>
      </c>
      <c r="J795" t="s">
        <v>118</v>
      </c>
      <c r="K795" t="s">
        <v>2023</v>
      </c>
      <c r="L795" t="s">
        <v>70</v>
      </c>
      <c r="M795" t="s">
        <v>469</v>
      </c>
      <c r="N795" t="s">
        <v>71</v>
      </c>
      <c r="O795" t="s">
        <v>331</v>
      </c>
      <c r="P795" t="s">
        <v>4181</v>
      </c>
      <c r="Q795">
        <v>9001809</v>
      </c>
      <c r="R795" t="s">
        <v>4182</v>
      </c>
      <c r="S795" t="s">
        <v>4183</v>
      </c>
      <c r="T795" t="s">
        <v>4184</v>
      </c>
      <c r="U795" t="s">
        <v>261</v>
      </c>
      <c r="V795" t="s">
        <v>117</v>
      </c>
      <c r="W795">
        <v>52953</v>
      </c>
      <c r="X795" t="s">
        <v>4185</v>
      </c>
      <c r="Y795">
        <v>706</v>
      </c>
      <c r="Z795">
        <v>60.151200000000003</v>
      </c>
      <c r="AA795" t="s">
        <v>2628</v>
      </c>
      <c r="AB795" t="s">
        <v>79</v>
      </c>
      <c r="AC795" t="s">
        <v>127</v>
      </c>
      <c r="AD795" s="3" t="s">
        <v>4186</v>
      </c>
      <c r="AE795" s="3"/>
      <c r="AF795" s="3"/>
      <c r="AG795">
        <v>7176</v>
      </c>
      <c r="AH795" t="s">
        <v>82</v>
      </c>
      <c r="AI795" s="18">
        <v>6326.28</v>
      </c>
      <c r="AJ795">
        <v>850</v>
      </c>
      <c r="AK795">
        <v>7176.28</v>
      </c>
      <c r="AM795" s="19" t="s">
        <v>82</v>
      </c>
      <c r="AN795">
        <v>0</v>
      </c>
      <c r="AO795">
        <v>0</v>
      </c>
      <c r="AP795">
        <v>0</v>
      </c>
      <c r="AR795" s="19" t="s">
        <v>82</v>
      </c>
      <c r="AS795">
        <v>0</v>
      </c>
      <c r="AT795" s="20">
        <f>IF(t_ExtractAll[[#This Row],[Currency]]="GBP",t_ExtractAll[[#This Row],[Claimed Amount]]*$BD$2,IF(t_ExtractAll[[#This Row],[Currency]]="USD",t_ExtractAll[[#This Row],[Claimed Amount]]*$BD$3,IF(t_ExtractAll[[#This Row],[Currency]]="MXN",t_ExtractAll[[#This Row],[Claimed Amount]]*$BD$4,t_ExtractAll[[#This Row],[Claimed Amount]])))</f>
        <v>7176</v>
      </c>
      <c r="AU795" s="20">
        <f>IF(t_ExtractAll[[#This Row],[Currency2]]="GBP",t_ExtractAll[[#This Row],[Accruals Plant]]*$BD$2,IF(t_ExtractAll[[#This Row],[Currency2]]="USD",t_ExtractAll[[#This Row],[Accruals Plant]]*$BD$3,IF(t_ExtractAll[[#This Row],[Currency2]]="MXN",t_ExtractAll[[#This Row],[Accruals Plant]]*$BD$4,t_ExtractAll[[#This Row],[Accruals Plant]])))</f>
        <v>0</v>
      </c>
      <c r="AV795" s="20">
        <f>IF(t_ExtractAll[[#This Row],[IMD_Currency]]="GBP",t_ExtractAll[[#This Row],[Accruals ABII]]*$BD$2,IF(t_ExtractAll[[#This Row],[IMD_Currency]]="USD",t_ExtractAll[[#This Row],[Accruals ABII]]*$BD$3,t_ExtractAll[[#This Row],[Accruals ABII]]))</f>
        <v>7176.28</v>
      </c>
      <c r="AW7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5" s="20">
        <f>IF(t_ExtractAll[[#This Row],[IMD_Currency]]="GBP",t_ExtractAll[[#This Row],[Amount Accepted (ABII)]]*$BD$2,IF(t_ExtractAll[[#This Row],[IMD_Currency]]="USD",t_ExtractAll[[#This Row],[Amount Accepted (ABII)]]*$BD$3,t_ExtractAll[[#This Row],[Amount Accepted (ABII)]]))</f>
        <v>0</v>
      </c>
      <c r="AY795" s="20">
        <f>IF((t_ExtractAll[[#This Row],[Amount Accepted ABII '[EUR']]]-t_ExtractAll[[#This Row],[Amount Accepted Plant '[EUR']]])&lt;0,0,t_ExtractAll[[#This Row],[Amount Accepted ABII '[EUR']]]-t_ExtractAll[[#This Row],[Amount Accepted Plant '[EUR']]])</f>
        <v>0</v>
      </c>
      <c r="AZ7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796" spans="1:52" ht="14.25" hidden="1" customHeight="1" x14ac:dyDescent="0.25">
      <c r="A796" t="s">
        <v>4187</v>
      </c>
      <c r="B796" s="16">
        <v>42615</v>
      </c>
      <c r="C796" s="16">
        <v>42633</v>
      </c>
      <c r="D796" s="16">
        <v>42633</v>
      </c>
      <c r="E796">
        <v>2016770</v>
      </c>
      <c r="F796" t="s">
        <v>64</v>
      </c>
      <c r="G796" t="s">
        <v>65</v>
      </c>
      <c r="H796" t="s">
        <v>86</v>
      </c>
      <c r="I796" t="s">
        <v>67</v>
      </c>
      <c r="J796" t="s">
        <v>68</v>
      </c>
      <c r="K796" t="s">
        <v>88</v>
      </c>
      <c r="L796" t="s">
        <v>195</v>
      </c>
      <c r="N796" t="s">
        <v>161</v>
      </c>
      <c r="O796" t="s">
        <v>162</v>
      </c>
      <c r="P796" t="s">
        <v>4188</v>
      </c>
      <c r="Q796" t="s">
        <v>4189</v>
      </c>
      <c r="R796" t="s">
        <v>4190</v>
      </c>
      <c r="S796" t="s">
        <v>4191</v>
      </c>
      <c r="U796" t="s">
        <v>144</v>
      </c>
      <c r="V796" t="s">
        <v>145</v>
      </c>
      <c r="W796">
        <v>53428</v>
      </c>
      <c r="X796" t="s">
        <v>4179</v>
      </c>
      <c r="Y796" t="s">
        <v>4192</v>
      </c>
      <c r="Z796">
        <v>0</v>
      </c>
      <c r="AB796" t="s">
        <v>112</v>
      </c>
      <c r="AC796" t="s">
        <v>164</v>
      </c>
      <c r="AE796" s="3"/>
      <c r="AF796" s="3"/>
      <c r="AG796">
        <v>0</v>
      </c>
      <c r="AH796" t="s">
        <v>82</v>
      </c>
      <c r="AI796" s="18">
        <v>0</v>
      </c>
      <c r="AJ796">
        <v>0</v>
      </c>
      <c r="AK796">
        <v>0</v>
      </c>
      <c r="AM796" s="19" t="s">
        <v>82</v>
      </c>
      <c r="AN796">
        <v>0</v>
      </c>
      <c r="AO796">
        <v>0</v>
      </c>
      <c r="AP796">
        <v>0</v>
      </c>
      <c r="AR796" s="19" t="s">
        <v>82</v>
      </c>
      <c r="AS796">
        <v>0</v>
      </c>
      <c r="AT796" s="20">
        <f>IF(t_ExtractAll[[#This Row],[Currency]]="GBP",t_ExtractAll[[#This Row],[Claimed Amount]]*$BD$2,IF(t_ExtractAll[[#This Row],[Currency]]="USD",t_ExtractAll[[#This Row],[Claimed Amount]]*$BD$3,IF(t_ExtractAll[[#This Row],[Currency]]="MXN",t_ExtractAll[[#This Row],[Claimed Amount]]*$BD$4,t_ExtractAll[[#This Row],[Claimed Amount]])))</f>
        <v>0</v>
      </c>
      <c r="AU796" s="20">
        <f>IF(t_ExtractAll[[#This Row],[Currency2]]="GBP",t_ExtractAll[[#This Row],[Accruals Plant]]*$BD$2,IF(t_ExtractAll[[#This Row],[Currency2]]="USD",t_ExtractAll[[#This Row],[Accruals Plant]]*$BD$3,IF(t_ExtractAll[[#This Row],[Currency2]]="MXN",t_ExtractAll[[#This Row],[Accruals Plant]]*$BD$4,t_ExtractAll[[#This Row],[Accruals Plant]])))</f>
        <v>0</v>
      </c>
      <c r="AV796" s="20">
        <f>IF(t_ExtractAll[[#This Row],[IMD_Currency]]="GBP",t_ExtractAll[[#This Row],[Accruals ABII]]*$BD$2,IF(t_ExtractAll[[#This Row],[IMD_Currency]]="USD",t_ExtractAll[[#This Row],[Accruals ABII]]*$BD$3,t_ExtractAll[[#This Row],[Accruals ABII]]))</f>
        <v>0</v>
      </c>
      <c r="AW7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6" s="20">
        <f>IF(t_ExtractAll[[#This Row],[IMD_Currency]]="GBP",t_ExtractAll[[#This Row],[Amount Accepted (ABII)]]*$BD$2,IF(t_ExtractAll[[#This Row],[IMD_Currency]]="USD",t_ExtractAll[[#This Row],[Amount Accepted (ABII)]]*$BD$3,t_ExtractAll[[#This Row],[Amount Accepted (ABII)]]))</f>
        <v>0</v>
      </c>
      <c r="AY796" s="20">
        <f>IF((t_ExtractAll[[#This Row],[Amount Accepted ABII '[EUR']]]-t_ExtractAll[[#This Row],[Amount Accepted Plant '[EUR']]])&lt;0,0,t_ExtractAll[[#This Row],[Amount Accepted ABII '[EUR']]]-t_ExtractAll[[#This Row],[Amount Accepted Plant '[EUR']]])</f>
        <v>0</v>
      </c>
      <c r="AZ7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7" spans="1:52" ht="14.25" hidden="1" customHeight="1" x14ac:dyDescent="0.25">
      <c r="A797" t="s">
        <v>4193</v>
      </c>
      <c r="B797" s="16">
        <v>42618</v>
      </c>
      <c r="C797" s="16">
        <v>42636</v>
      </c>
      <c r="D797" s="16">
        <v>42636</v>
      </c>
      <c r="E797">
        <v>2016771</v>
      </c>
      <c r="F797" t="s">
        <v>64</v>
      </c>
      <c r="G797" t="s">
        <v>4194</v>
      </c>
      <c r="H797" t="s">
        <v>86</v>
      </c>
      <c r="I797" t="s">
        <v>258</v>
      </c>
      <c r="J797" t="s">
        <v>68</v>
      </c>
      <c r="K797" t="s">
        <v>88</v>
      </c>
      <c r="L797" t="s">
        <v>546</v>
      </c>
      <c r="N797" t="s">
        <v>90</v>
      </c>
      <c r="O797" t="s">
        <v>91</v>
      </c>
      <c r="Q797">
        <v>8859952</v>
      </c>
      <c r="R797">
        <v>129</v>
      </c>
      <c r="S797">
        <v>80445274</v>
      </c>
      <c r="T797" t="s">
        <v>4195</v>
      </c>
      <c r="U797" t="s">
        <v>933</v>
      </c>
      <c r="V797" t="s">
        <v>76</v>
      </c>
      <c r="W797">
        <v>51038</v>
      </c>
      <c r="X797" t="s">
        <v>4196</v>
      </c>
      <c r="Y797" t="s">
        <v>1041</v>
      </c>
      <c r="Z797">
        <v>0.34079999999999999</v>
      </c>
      <c r="AB797" t="s">
        <v>97</v>
      </c>
      <c r="AC797" t="s">
        <v>98</v>
      </c>
      <c r="AE797" s="3"/>
      <c r="AF797" s="3"/>
      <c r="AG797">
        <v>0</v>
      </c>
      <c r="AH797" t="s">
        <v>82</v>
      </c>
      <c r="AI797" s="18">
        <v>0</v>
      </c>
      <c r="AJ797">
        <v>0</v>
      </c>
      <c r="AK797">
        <v>0</v>
      </c>
      <c r="AM797" s="19" t="s">
        <v>82</v>
      </c>
      <c r="AN797">
        <v>0</v>
      </c>
      <c r="AO797">
        <v>0</v>
      </c>
      <c r="AP797">
        <v>0</v>
      </c>
      <c r="AR797" s="19" t="s">
        <v>82</v>
      </c>
      <c r="AS797">
        <v>0</v>
      </c>
      <c r="AT797" s="20">
        <f>IF(t_ExtractAll[[#This Row],[Currency]]="GBP",t_ExtractAll[[#This Row],[Claimed Amount]]*$BD$2,IF(t_ExtractAll[[#This Row],[Currency]]="USD",t_ExtractAll[[#This Row],[Claimed Amount]]*$BD$3,IF(t_ExtractAll[[#This Row],[Currency]]="MXN",t_ExtractAll[[#This Row],[Claimed Amount]]*$BD$4,t_ExtractAll[[#This Row],[Claimed Amount]])))</f>
        <v>0</v>
      </c>
      <c r="AU797" s="20">
        <f>IF(t_ExtractAll[[#This Row],[Currency2]]="GBP",t_ExtractAll[[#This Row],[Accruals Plant]]*$BD$2,IF(t_ExtractAll[[#This Row],[Currency2]]="USD",t_ExtractAll[[#This Row],[Accruals Plant]]*$BD$3,IF(t_ExtractAll[[#This Row],[Currency2]]="MXN",t_ExtractAll[[#This Row],[Accruals Plant]]*$BD$4,t_ExtractAll[[#This Row],[Accruals Plant]])))</f>
        <v>0</v>
      </c>
      <c r="AV797" s="20">
        <f>IF(t_ExtractAll[[#This Row],[IMD_Currency]]="GBP",t_ExtractAll[[#This Row],[Accruals ABII]]*$BD$2,IF(t_ExtractAll[[#This Row],[IMD_Currency]]="USD",t_ExtractAll[[#This Row],[Accruals ABII]]*$BD$3,t_ExtractAll[[#This Row],[Accruals ABII]]))</f>
        <v>0</v>
      </c>
      <c r="AW7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7" s="20">
        <f>IF(t_ExtractAll[[#This Row],[IMD_Currency]]="GBP",t_ExtractAll[[#This Row],[Amount Accepted (ABII)]]*$BD$2,IF(t_ExtractAll[[#This Row],[IMD_Currency]]="USD",t_ExtractAll[[#This Row],[Amount Accepted (ABII)]]*$BD$3,t_ExtractAll[[#This Row],[Amount Accepted (ABII)]]))</f>
        <v>0</v>
      </c>
      <c r="AY797" s="20">
        <f>IF((t_ExtractAll[[#This Row],[Amount Accepted ABII '[EUR']]]-t_ExtractAll[[#This Row],[Amount Accepted Plant '[EUR']]])&lt;0,0,t_ExtractAll[[#This Row],[Amount Accepted ABII '[EUR']]]-t_ExtractAll[[#This Row],[Amount Accepted Plant '[EUR']]])</f>
        <v>0</v>
      </c>
      <c r="AZ7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8" spans="1:52" ht="14.25" hidden="1" customHeight="1" x14ac:dyDescent="0.25">
      <c r="A798" t="s">
        <v>4193</v>
      </c>
      <c r="B798" s="16">
        <v>42618</v>
      </c>
      <c r="C798" s="16">
        <v>42636</v>
      </c>
      <c r="D798" s="16">
        <v>42636</v>
      </c>
      <c r="E798">
        <v>2016771</v>
      </c>
      <c r="F798" t="s">
        <v>64</v>
      </c>
      <c r="G798" t="s">
        <v>4194</v>
      </c>
      <c r="H798" t="s">
        <v>86</v>
      </c>
      <c r="I798" t="s">
        <v>258</v>
      </c>
      <c r="J798" t="s">
        <v>68</v>
      </c>
      <c r="K798" t="s">
        <v>88</v>
      </c>
      <c r="L798" t="s">
        <v>546</v>
      </c>
      <c r="N798" t="s">
        <v>90</v>
      </c>
      <c r="O798" t="s">
        <v>121</v>
      </c>
      <c r="Q798">
        <v>8859952</v>
      </c>
      <c r="R798">
        <v>129</v>
      </c>
      <c r="S798">
        <v>80445274</v>
      </c>
      <c r="U798" t="s">
        <v>933</v>
      </c>
      <c r="V798" t="s">
        <v>76</v>
      </c>
      <c r="W798">
        <v>51038</v>
      </c>
      <c r="X798" t="s">
        <v>4196</v>
      </c>
      <c r="Y798" t="s">
        <v>350</v>
      </c>
      <c r="Z798">
        <v>8.5199999999999998E-2</v>
      </c>
      <c r="AB798" t="s">
        <v>79</v>
      </c>
      <c r="AC798" t="s">
        <v>127</v>
      </c>
      <c r="AE798" s="3"/>
      <c r="AF798" s="3"/>
      <c r="AG798">
        <v>0</v>
      </c>
      <c r="AH798" t="s">
        <v>82</v>
      </c>
      <c r="AI798" s="18">
        <v>0</v>
      </c>
      <c r="AJ798">
        <v>0</v>
      </c>
      <c r="AK798">
        <v>0</v>
      </c>
      <c r="AM798" s="19" t="s">
        <v>82</v>
      </c>
      <c r="AN798">
        <v>0</v>
      </c>
      <c r="AO798">
        <v>0</v>
      </c>
      <c r="AP798">
        <v>0</v>
      </c>
      <c r="AR798" s="19" t="s">
        <v>82</v>
      </c>
      <c r="AS798">
        <v>0</v>
      </c>
      <c r="AT798" s="20">
        <f>IF(t_ExtractAll[[#This Row],[Currency]]="GBP",t_ExtractAll[[#This Row],[Claimed Amount]]*$BD$2,IF(t_ExtractAll[[#This Row],[Currency]]="USD",t_ExtractAll[[#This Row],[Claimed Amount]]*$BD$3,IF(t_ExtractAll[[#This Row],[Currency]]="MXN",t_ExtractAll[[#This Row],[Claimed Amount]]*$BD$4,t_ExtractAll[[#This Row],[Claimed Amount]])))</f>
        <v>0</v>
      </c>
      <c r="AU798" s="20">
        <f>IF(t_ExtractAll[[#This Row],[Currency2]]="GBP",t_ExtractAll[[#This Row],[Accruals Plant]]*$BD$2,IF(t_ExtractAll[[#This Row],[Currency2]]="USD",t_ExtractAll[[#This Row],[Accruals Plant]]*$BD$3,IF(t_ExtractAll[[#This Row],[Currency2]]="MXN",t_ExtractAll[[#This Row],[Accruals Plant]]*$BD$4,t_ExtractAll[[#This Row],[Accruals Plant]])))</f>
        <v>0</v>
      </c>
      <c r="AV798" s="20">
        <f>IF(t_ExtractAll[[#This Row],[IMD_Currency]]="GBP",t_ExtractAll[[#This Row],[Accruals ABII]]*$BD$2,IF(t_ExtractAll[[#This Row],[IMD_Currency]]="USD",t_ExtractAll[[#This Row],[Accruals ABII]]*$BD$3,t_ExtractAll[[#This Row],[Accruals ABII]]))</f>
        <v>0</v>
      </c>
      <c r="AW7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8" s="20">
        <f>IF(t_ExtractAll[[#This Row],[IMD_Currency]]="GBP",t_ExtractAll[[#This Row],[Amount Accepted (ABII)]]*$BD$2,IF(t_ExtractAll[[#This Row],[IMD_Currency]]="USD",t_ExtractAll[[#This Row],[Amount Accepted (ABII)]]*$BD$3,t_ExtractAll[[#This Row],[Amount Accepted (ABII)]]))</f>
        <v>0</v>
      </c>
      <c r="AY798" s="20">
        <f>IF((t_ExtractAll[[#This Row],[Amount Accepted ABII '[EUR']]]-t_ExtractAll[[#This Row],[Amount Accepted Plant '[EUR']]])&lt;0,0,t_ExtractAll[[#This Row],[Amount Accepted ABII '[EUR']]]-t_ExtractAll[[#This Row],[Amount Accepted Plant '[EUR']]])</f>
        <v>0</v>
      </c>
      <c r="AZ7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799" spans="1:52" ht="14.25" hidden="1" customHeight="1" x14ac:dyDescent="0.25">
      <c r="A799" t="s">
        <v>4197</v>
      </c>
      <c r="B799" s="16">
        <v>42618</v>
      </c>
      <c r="C799" s="16">
        <v>42636</v>
      </c>
      <c r="D799" s="16">
        <v>42641</v>
      </c>
      <c r="E799">
        <v>2016773</v>
      </c>
      <c r="F799" t="s">
        <v>64</v>
      </c>
      <c r="G799" t="s">
        <v>1068</v>
      </c>
      <c r="H799" t="s">
        <v>306</v>
      </c>
      <c r="I799" t="s">
        <v>313</v>
      </c>
      <c r="J799" t="s">
        <v>118</v>
      </c>
      <c r="K799" t="s">
        <v>69</v>
      </c>
      <c r="L799" t="s">
        <v>308</v>
      </c>
      <c r="N799" t="s">
        <v>90</v>
      </c>
      <c r="O799" t="s">
        <v>121</v>
      </c>
      <c r="P799" t="s">
        <v>4198</v>
      </c>
      <c r="Q799">
        <v>9238509</v>
      </c>
      <c r="R799" t="s">
        <v>4199</v>
      </c>
      <c r="U799" t="s">
        <v>521</v>
      </c>
      <c r="V799" t="s">
        <v>313</v>
      </c>
      <c r="W799">
        <v>6197</v>
      </c>
      <c r="X799" t="s">
        <v>522</v>
      </c>
      <c r="Y799" t="s">
        <v>4200</v>
      </c>
      <c r="Z799">
        <v>1.8</v>
      </c>
      <c r="AB799" t="s">
        <v>79</v>
      </c>
      <c r="AC799" t="s">
        <v>127</v>
      </c>
      <c r="AE799" s="3"/>
      <c r="AF799" s="3"/>
      <c r="AG799">
        <v>0</v>
      </c>
      <c r="AH799" t="s">
        <v>523</v>
      </c>
      <c r="AI799" s="18">
        <v>0</v>
      </c>
      <c r="AJ799">
        <v>0</v>
      </c>
      <c r="AK799">
        <v>0</v>
      </c>
      <c r="AL799">
        <v>0</v>
      </c>
      <c r="AM799" s="19" t="s">
        <v>82</v>
      </c>
      <c r="AN799">
        <v>0</v>
      </c>
      <c r="AO799">
        <v>0</v>
      </c>
      <c r="AP799">
        <v>0</v>
      </c>
      <c r="AQ799">
        <v>0</v>
      </c>
      <c r="AR799" s="19" t="s">
        <v>523</v>
      </c>
      <c r="AS799">
        <v>0</v>
      </c>
      <c r="AT799" s="20">
        <f>IF(t_ExtractAll[[#This Row],[Currency]]="GBP",t_ExtractAll[[#This Row],[Claimed Amount]]*$BD$2,IF(t_ExtractAll[[#This Row],[Currency]]="USD",t_ExtractAll[[#This Row],[Claimed Amount]]*$BD$3,IF(t_ExtractAll[[#This Row],[Currency]]="MXN",t_ExtractAll[[#This Row],[Claimed Amount]]*$BD$4,t_ExtractAll[[#This Row],[Claimed Amount]])))</f>
        <v>0</v>
      </c>
      <c r="AU799" s="20">
        <f>IF(t_ExtractAll[[#This Row],[Currency2]]="GBP",t_ExtractAll[[#This Row],[Accruals Plant]]*$BD$2,IF(t_ExtractAll[[#This Row],[Currency2]]="USD",t_ExtractAll[[#This Row],[Accruals Plant]]*$BD$3,IF(t_ExtractAll[[#This Row],[Currency2]]="MXN",t_ExtractAll[[#This Row],[Accruals Plant]]*$BD$4,t_ExtractAll[[#This Row],[Accruals Plant]])))</f>
        <v>0</v>
      </c>
      <c r="AV799" s="20">
        <f>IF(t_ExtractAll[[#This Row],[IMD_Currency]]="GBP",t_ExtractAll[[#This Row],[Accruals ABII]]*$BD$2,IF(t_ExtractAll[[#This Row],[IMD_Currency]]="USD",t_ExtractAll[[#This Row],[Accruals ABII]]*$BD$3,t_ExtractAll[[#This Row],[Accruals ABII]]))</f>
        <v>0</v>
      </c>
      <c r="AW7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799" s="20">
        <f>IF(t_ExtractAll[[#This Row],[IMD_Currency]]="GBP",t_ExtractAll[[#This Row],[Amount Accepted (ABII)]]*$BD$2,IF(t_ExtractAll[[#This Row],[IMD_Currency]]="USD",t_ExtractAll[[#This Row],[Amount Accepted (ABII)]]*$BD$3,t_ExtractAll[[#This Row],[Amount Accepted (ABII)]]))</f>
        <v>0</v>
      </c>
      <c r="AY799" s="20">
        <f>IF((t_ExtractAll[[#This Row],[Amount Accepted ABII '[EUR']]]-t_ExtractAll[[#This Row],[Amount Accepted Plant '[EUR']]])&lt;0,0,t_ExtractAll[[#This Row],[Amount Accepted ABII '[EUR']]]-t_ExtractAll[[#This Row],[Amount Accepted Plant '[EUR']]])</f>
        <v>0</v>
      </c>
      <c r="AZ7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0" spans="1:52" ht="14.25" hidden="1" customHeight="1" x14ac:dyDescent="0.25">
      <c r="A800" t="s">
        <v>4201</v>
      </c>
      <c r="B800" s="16">
        <v>42618</v>
      </c>
      <c r="C800" s="16">
        <v>42632</v>
      </c>
      <c r="D800" s="16">
        <v>42632</v>
      </c>
      <c r="E800">
        <v>2016772</v>
      </c>
      <c r="F800" t="s">
        <v>64</v>
      </c>
      <c r="G800" t="s">
        <v>65</v>
      </c>
      <c r="H800" t="s">
        <v>86</v>
      </c>
      <c r="I800" t="s">
        <v>67</v>
      </c>
      <c r="J800" t="s">
        <v>68</v>
      </c>
      <c r="K800" t="s">
        <v>88</v>
      </c>
      <c r="L800" t="s">
        <v>139</v>
      </c>
      <c r="N800" t="s">
        <v>90</v>
      </c>
      <c r="O800" t="s">
        <v>91</v>
      </c>
      <c r="P800" t="s">
        <v>4202</v>
      </c>
      <c r="Q800" t="s">
        <v>4203</v>
      </c>
      <c r="R800" t="s">
        <v>4178</v>
      </c>
      <c r="S800" t="s">
        <v>4204</v>
      </c>
      <c r="U800" t="s">
        <v>144</v>
      </c>
      <c r="V800" t="s">
        <v>145</v>
      </c>
      <c r="W800">
        <v>53428</v>
      </c>
      <c r="X800" t="s">
        <v>4179</v>
      </c>
      <c r="Y800" t="s">
        <v>4205</v>
      </c>
      <c r="Z800">
        <v>7.49</v>
      </c>
      <c r="AB800" t="s">
        <v>97</v>
      </c>
      <c r="AC800" t="s">
        <v>98</v>
      </c>
      <c r="AE800" s="3"/>
      <c r="AF800" s="3"/>
      <c r="AG800">
        <v>345.77</v>
      </c>
      <c r="AH800" t="s">
        <v>82</v>
      </c>
      <c r="AI800" s="18">
        <v>0</v>
      </c>
      <c r="AJ800">
        <v>0</v>
      </c>
      <c r="AK800">
        <v>0</v>
      </c>
      <c r="AM800" s="19" t="s">
        <v>82</v>
      </c>
      <c r="AN800">
        <v>0</v>
      </c>
      <c r="AO800">
        <v>0</v>
      </c>
      <c r="AP800">
        <v>0</v>
      </c>
      <c r="AR800" s="19" t="s">
        <v>82</v>
      </c>
      <c r="AS800">
        <v>0</v>
      </c>
      <c r="AT800" s="20">
        <f>IF(t_ExtractAll[[#This Row],[Currency]]="GBP",t_ExtractAll[[#This Row],[Claimed Amount]]*$BD$2,IF(t_ExtractAll[[#This Row],[Currency]]="USD",t_ExtractAll[[#This Row],[Claimed Amount]]*$BD$3,IF(t_ExtractAll[[#This Row],[Currency]]="MXN",t_ExtractAll[[#This Row],[Claimed Amount]]*$BD$4,t_ExtractAll[[#This Row],[Claimed Amount]])))</f>
        <v>345.77</v>
      </c>
      <c r="AU800" s="20">
        <f>IF(t_ExtractAll[[#This Row],[Currency2]]="GBP",t_ExtractAll[[#This Row],[Accruals Plant]]*$BD$2,IF(t_ExtractAll[[#This Row],[Currency2]]="USD",t_ExtractAll[[#This Row],[Accruals Plant]]*$BD$3,IF(t_ExtractAll[[#This Row],[Currency2]]="MXN",t_ExtractAll[[#This Row],[Accruals Plant]]*$BD$4,t_ExtractAll[[#This Row],[Accruals Plant]])))</f>
        <v>0</v>
      </c>
      <c r="AV800" s="20">
        <f>IF(t_ExtractAll[[#This Row],[IMD_Currency]]="GBP",t_ExtractAll[[#This Row],[Accruals ABII]]*$BD$2,IF(t_ExtractAll[[#This Row],[IMD_Currency]]="USD",t_ExtractAll[[#This Row],[Accruals ABII]]*$BD$3,t_ExtractAll[[#This Row],[Accruals ABII]]))</f>
        <v>0</v>
      </c>
      <c r="AW8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00" s="20">
        <f>IF(t_ExtractAll[[#This Row],[IMD_Currency]]="GBP",t_ExtractAll[[#This Row],[Amount Accepted (ABII)]]*$BD$2,IF(t_ExtractAll[[#This Row],[IMD_Currency]]="USD",t_ExtractAll[[#This Row],[Amount Accepted (ABII)]]*$BD$3,t_ExtractAll[[#This Row],[Amount Accepted (ABII)]]))</f>
        <v>0</v>
      </c>
      <c r="AY800" s="20">
        <f>IF((t_ExtractAll[[#This Row],[Amount Accepted ABII '[EUR']]]-t_ExtractAll[[#This Row],[Amount Accepted Plant '[EUR']]])&lt;0,0,t_ExtractAll[[#This Row],[Amount Accepted ABII '[EUR']]]-t_ExtractAll[[#This Row],[Amount Accepted Plant '[EUR']]])</f>
        <v>0</v>
      </c>
      <c r="AZ8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801" spans="1:52" ht="14.25" hidden="1" customHeight="1" x14ac:dyDescent="0.25">
      <c r="A801" t="s">
        <v>4206</v>
      </c>
      <c r="B801" s="16">
        <v>42618</v>
      </c>
      <c r="C801" s="16">
        <v>42695</v>
      </c>
      <c r="D801" s="16">
        <v>42695</v>
      </c>
      <c r="E801">
        <v>2016774</v>
      </c>
      <c r="F801" t="s">
        <v>64</v>
      </c>
      <c r="G801" t="s">
        <v>65</v>
      </c>
      <c r="H801" t="s">
        <v>86</v>
      </c>
      <c r="I801" t="s">
        <v>67</v>
      </c>
      <c r="J801" t="s">
        <v>68</v>
      </c>
      <c r="K801" t="s">
        <v>69</v>
      </c>
      <c r="L801" t="s">
        <v>609</v>
      </c>
      <c r="N801" t="s">
        <v>90</v>
      </c>
      <c r="O801" t="s">
        <v>444</v>
      </c>
      <c r="P801" s="3" t="s">
        <v>4207</v>
      </c>
      <c r="Q801">
        <v>8488312</v>
      </c>
      <c r="R801" t="s">
        <v>4208</v>
      </c>
      <c r="S801">
        <v>80396880</v>
      </c>
      <c r="U801" t="s">
        <v>278</v>
      </c>
      <c r="V801" t="s">
        <v>145</v>
      </c>
      <c r="W801">
        <v>6526</v>
      </c>
      <c r="X801" t="s">
        <v>3260</v>
      </c>
      <c r="Y801" t="s">
        <v>4209</v>
      </c>
      <c r="Z801">
        <v>580</v>
      </c>
      <c r="AB801" t="s">
        <v>79</v>
      </c>
      <c r="AC801" t="s">
        <v>127</v>
      </c>
      <c r="AE801" s="3"/>
      <c r="AF801" s="3"/>
      <c r="AG801">
        <v>0</v>
      </c>
      <c r="AH801" t="s">
        <v>82</v>
      </c>
      <c r="AI801" s="18">
        <v>0</v>
      </c>
      <c r="AJ801">
        <v>0</v>
      </c>
      <c r="AK801">
        <v>0</v>
      </c>
      <c r="AL801">
        <v>0</v>
      </c>
      <c r="AM801" s="19" t="s">
        <v>82</v>
      </c>
      <c r="AN801">
        <v>0</v>
      </c>
      <c r="AO801">
        <v>261</v>
      </c>
      <c r="AP801">
        <v>261</v>
      </c>
      <c r="AQ801">
        <v>261</v>
      </c>
      <c r="AR801" s="19" t="s">
        <v>82</v>
      </c>
      <c r="AS801">
        <v>0</v>
      </c>
      <c r="AT801" s="20">
        <f>IF(t_ExtractAll[[#This Row],[Currency]]="GBP",t_ExtractAll[[#This Row],[Claimed Amount]]*$BD$2,IF(t_ExtractAll[[#This Row],[Currency]]="USD",t_ExtractAll[[#This Row],[Claimed Amount]]*$BD$3,IF(t_ExtractAll[[#This Row],[Currency]]="MXN",t_ExtractAll[[#This Row],[Claimed Amount]]*$BD$4,t_ExtractAll[[#This Row],[Claimed Amount]])))</f>
        <v>0</v>
      </c>
      <c r="AU801" s="20">
        <f>IF(t_ExtractAll[[#This Row],[Currency2]]="GBP",t_ExtractAll[[#This Row],[Accruals Plant]]*$BD$2,IF(t_ExtractAll[[#This Row],[Currency2]]="USD",t_ExtractAll[[#This Row],[Accruals Plant]]*$BD$3,IF(t_ExtractAll[[#This Row],[Currency2]]="MXN",t_ExtractAll[[#This Row],[Accruals Plant]]*$BD$4,t_ExtractAll[[#This Row],[Accruals Plant]])))</f>
        <v>261</v>
      </c>
      <c r="AV801" s="20">
        <f>IF(t_ExtractAll[[#This Row],[IMD_Currency]]="GBP",t_ExtractAll[[#This Row],[Accruals ABII]]*$BD$2,IF(t_ExtractAll[[#This Row],[IMD_Currency]]="USD",t_ExtractAll[[#This Row],[Accruals ABII]]*$BD$3,t_ExtractAll[[#This Row],[Accruals ABII]]))</f>
        <v>0</v>
      </c>
      <c r="AW801" s="20">
        <f>IF(t_ExtractAll[[#This Row],[Currency2]]="GBP",t_ExtractAll[[#This Row],[PlantAmountAccepted]]*$BD$2,IF(t_ExtractAll[[#This Row],[Currency2]]="USD",t_ExtractAll[[#This Row],[PlantAmountAccepted]]*$BD$3,IF(t_ExtractAll[[#This Row],[Currency2]]="MXN",t_ExtractAll[[#This Row],[PlantAmountAccepted]]*$BD$4,t_ExtractAll[[#This Row],[PlantAmountAccepted]])))</f>
        <v>261</v>
      </c>
      <c r="AX801" s="20">
        <f>IF(t_ExtractAll[[#This Row],[IMD_Currency]]="GBP",t_ExtractAll[[#This Row],[Amount Accepted (ABII)]]*$BD$2,IF(t_ExtractAll[[#This Row],[IMD_Currency]]="USD",t_ExtractAll[[#This Row],[Amount Accepted (ABII)]]*$BD$3,t_ExtractAll[[#This Row],[Amount Accepted (ABII)]]))</f>
        <v>0</v>
      </c>
      <c r="AY801" s="20">
        <f>IF((t_ExtractAll[[#This Row],[Amount Accepted ABII '[EUR']]]-t_ExtractAll[[#This Row],[Amount Accepted Plant '[EUR']]])&lt;0,0,t_ExtractAll[[#This Row],[Amount Accepted ABII '[EUR']]]-t_ExtractAll[[#This Row],[Amount Accepted Plant '[EUR']]])</f>
        <v>0</v>
      </c>
      <c r="AZ8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2" spans="1:52" ht="14.25" hidden="1" customHeight="1" x14ac:dyDescent="0.25">
      <c r="A802" t="s">
        <v>4210</v>
      </c>
      <c r="B802" s="16">
        <v>42618</v>
      </c>
      <c r="C802" s="16">
        <v>42649</v>
      </c>
      <c r="D802" s="16">
        <v>42649</v>
      </c>
      <c r="E802">
        <v>2016775</v>
      </c>
      <c r="F802" t="s">
        <v>64</v>
      </c>
      <c r="G802" t="s">
        <v>241</v>
      </c>
      <c r="H802" t="s">
        <v>86</v>
      </c>
      <c r="I802" t="s">
        <v>242</v>
      </c>
      <c r="J802" t="s">
        <v>68</v>
      </c>
      <c r="K802" t="s">
        <v>88</v>
      </c>
      <c r="L802" t="s">
        <v>139</v>
      </c>
      <c r="N802" t="s">
        <v>90</v>
      </c>
      <c r="O802" t="s">
        <v>91</v>
      </c>
      <c r="P802" t="s">
        <v>4211</v>
      </c>
      <c r="Q802">
        <v>8659742</v>
      </c>
      <c r="R802" t="s">
        <v>4212</v>
      </c>
      <c r="S802">
        <v>80436874</v>
      </c>
      <c r="U802" t="s">
        <v>182</v>
      </c>
      <c r="V802" t="s">
        <v>145</v>
      </c>
      <c r="W802">
        <v>48731</v>
      </c>
      <c r="X802" t="s">
        <v>3374</v>
      </c>
      <c r="Y802" t="s">
        <v>350</v>
      </c>
      <c r="Z802">
        <v>7.9000000000000001E-2</v>
      </c>
      <c r="AB802" t="s">
        <v>97</v>
      </c>
      <c r="AC802" t="s">
        <v>98</v>
      </c>
      <c r="AE802" s="3"/>
      <c r="AF802" s="3"/>
      <c r="AG802">
        <v>6.46</v>
      </c>
      <c r="AI802" s="18">
        <v>0</v>
      </c>
      <c r="AJ802">
        <v>0</v>
      </c>
      <c r="AK802">
        <v>0</v>
      </c>
      <c r="AM802" s="19" t="s">
        <v>82</v>
      </c>
      <c r="AN802">
        <v>6.46</v>
      </c>
      <c r="AO802">
        <v>0</v>
      </c>
      <c r="AP802">
        <v>6.46</v>
      </c>
      <c r="AR802" s="19" t="s">
        <v>82</v>
      </c>
      <c r="AS802">
        <v>0</v>
      </c>
      <c r="AT802" s="20">
        <f>IF(t_ExtractAll[[#This Row],[Currency]]="GBP",t_ExtractAll[[#This Row],[Claimed Amount]]*$BD$2,IF(t_ExtractAll[[#This Row],[Currency]]="USD",t_ExtractAll[[#This Row],[Claimed Amount]]*$BD$3,IF(t_ExtractAll[[#This Row],[Currency]]="MXN",t_ExtractAll[[#This Row],[Claimed Amount]]*$BD$4,t_ExtractAll[[#This Row],[Claimed Amount]])))</f>
        <v>6.46</v>
      </c>
      <c r="AU802" s="20">
        <f>IF(t_ExtractAll[[#This Row],[Currency2]]="GBP",t_ExtractAll[[#This Row],[Accruals Plant]]*$BD$2,IF(t_ExtractAll[[#This Row],[Currency2]]="USD",t_ExtractAll[[#This Row],[Accruals Plant]]*$BD$3,IF(t_ExtractAll[[#This Row],[Currency2]]="MXN",t_ExtractAll[[#This Row],[Accruals Plant]]*$BD$4,t_ExtractAll[[#This Row],[Accruals Plant]])))</f>
        <v>6.46</v>
      </c>
      <c r="AV802" s="20">
        <f>IF(t_ExtractAll[[#This Row],[IMD_Currency]]="GBP",t_ExtractAll[[#This Row],[Accruals ABII]]*$BD$2,IF(t_ExtractAll[[#This Row],[IMD_Currency]]="USD",t_ExtractAll[[#This Row],[Accruals ABII]]*$BD$3,t_ExtractAll[[#This Row],[Accruals ABII]]))</f>
        <v>0</v>
      </c>
      <c r="AW8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02" s="20">
        <f>IF(t_ExtractAll[[#This Row],[IMD_Currency]]="GBP",t_ExtractAll[[#This Row],[Amount Accepted (ABII)]]*$BD$2,IF(t_ExtractAll[[#This Row],[IMD_Currency]]="USD",t_ExtractAll[[#This Row],[Amount Accepted (ABII)]]*$BD$3,t_ExtractAll[[#This Row],[Amount Accepted (ABII)]]))</f>
        <v>0</v>
      </c>
      <c r="AY802" s="20">
        <f>IF((t_ExtractAll[[#This Row],[Amount Accepted ABII '[EUR']]]-t_ExtractAll[[#This Row],[Amount Accepted Plant '[EUR']]])&lt;0,0,t_ExtractAll[[#This Row],[Amount Accepted ABII '[EUR']]]-t_ExtractAll[[#This Row],[Amount Accepted Plant '[EUR']]])</f>
        <v>0</v>
      </c>
      <c r="AZ8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3" spans="1:52" ht="14.25" hidden="1" customHeight="1" x14ac:dyDescent="0.25">
      <c r="A803" t="s">
        <v>807</v>
      </c>
      <c r="B803" s="16">
        <v>42614</v>
      </c>
      <c r="C803" s="16">
        <v>42615</v>
      </c>
      <c r="D803" s="16">
        <v>42615</v>
      </c>
      <c r="E803">
        <v>2016763</v>
      </c>
      <c r="F803" t="s">
        <v>64</v>
      </c>
      <c r="G803" t="s">
        <v>1128</v>
      </c>
      <c r="H803" t="s">
        <v>451</v>
      </c>
      <c r="I803" t="s">
        <v>1129</v>
      </c>
      <c r="J803" t="s">
        <v>118</v>
      </c>
      <c r="K803" t="s">
        <v>69</v>
      </c>
      <c r="L803" t="s">
        <v>275</v>
      </c>
      <c r="N803" t="s">
        <v>90</v>
      </c>
      <c r="O803" t="s">
        <v>121</v>
      </c>
      <c r="P803" s="3" t="s">
        <v>4213</v>
      </c>
      <c r="Q803">
        <v>9242652</v>
      </c>
      <c r="R803" t="s">
        <v>4214</v>
      </c>
      <c r="U803" t="s">
        <v>278</v>
      </c>
      <c r="V803" t="s">
        <v>109</v>
      </c>
      <c r="Y803" t="s">
        <v>1181</v>
      </c>
      <c r="Z803">
        <v>0</v>
      </c>
      <c r="AB803" t="s">
        <v>79</v>
      </c>
      <c r="AC803" t="s">
        <v>127</v>
      </c>
      <c r="AE803" s="3"/>
      <c r="AF803" s="3"/>
      <c r="AG803">
        <v>0</v>
      </c>
      <c r="AH803" t="s">
        <v>82</v>
      </c>
      <c r="AI803" s="18">
        <v>0</v>
      </c>
      <c r="AJ803">
        <v>0</v>
      </c>
      <c r="AK803">
        <v>0</v>
      </c>
      <c r="AL803">
        <v>0</v>
      </c>
      <c r="AM803" s="19" t="s">
        <v>82</v>
      </c>
      <c r="AN803">
        <v>0</v>
      </c>
      <c r="AO803">
        <v>0</v>
      </c>
      <c r="AP803">
        <v>0</v>
      </c>
      <c r="AQ803">
        <v>0</v>
      </c>
      <c r="AR803" s="19" t="s">
        <v>82</v>
      </c>
      <c r="AS803">
        <v>0</v>
      </c>
      <c r="AT803" s="20">
        <f>IF(t_ExtractAll[[#This Row],[Currency]]="GBP",t_ExtractAll[[#This Row],[Claimed Amount]]*$BD$2,IF(t_ExtractAll[[#This Row],[Currency]]="USD",t_ExtractAll[[#This Row],[Claimed Amount]]*$BD$3,IF(t_ExtractAll[[#This Row],[Currency]]="MXN",t_ExtractAll[[#This Row],[Claimed Amount]]*$BD$4,t_ExtractAll[[#This Row],[Claimed Amount]])))</f>
        <v>0</v>
      </c>
      <c r="AU803" s="20">
        <f>IF(t_ExtractAll[[#This Row],[Currency2]]="GBP",t_ExtractAll[[#This Row],[Accruals Plant]]*$BD$2,IF(t_ExtractAll[[#This Row],[Currency2]]="USD",t_ExtractAll[[#This Row],[Accruals Plant]]*$BD$3,IF(t_ExtractAll[[#This Row],[Currency2]]="MXN",t_ExtractAll[[#This Row],[Accruals Plant]]*$BD$4,t_ExtractAll[[#This Row],[Accruals Plant]])))</f>
        <v>0</v>
      </c>
      <c r="AV803" s="20">
        <f>IF(t_ExtractAll[[#This Row],[IMD_Currency]]="GBP",t_ExtractAll[[#This Row],[Accruals ABII]]*$BD$2,IF(t_ExtractAll[[#This Row],[IMD_Currency]]="USD",t_ExtractAll[[#This Row],[Accruals ABII]]*$BD$3,t_ExtractAll[[#This Row],[Accruals ABII]]))</f>
        <v>0</v>
      </c>
      <c r="AW8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03" s="20">
        <f>IF(t_ExtractAll[[#This Row],[IMD_Currency]]="GBP",t_ExtractAll[[#This Row],[Amount Accepted (ABII)]]*$BD$2,IF(t_ExtractAll[[#This Row],[IMD_Currency]]="USD",t_ExtractAll[[#This Row],[Amount Accepted (ABII)]]*$BD$3,t_ExtractAll[[#This Row],[Amount Accepted (ABII)]]))</f>
        <v>0</v>
      </c>
      <c r="AY803" s="20">
        <f>IF((t_ExtractAll[[#This Row],[Amount Accepted ABII '[EUR']]]-t_ExtractAll[[#This Row],[Amount Accepted Plant '[EUR']]])&lt;0,0,t_ExtractAll[[#This Row],[Amount Accepted ABII '[EUR']]]-t_ExtractAll[[#This Row],[Amount Accepted Plant '[EUR']]])</f>
        <v>0</v>
      </c>
      <c r="AZ8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4" spans="1:52" ht="14.25" hidden="1" customHeight="1" x14ac:dyDescent="0.25">
      <c r="A804" t="s">
        <v>4215</v>
      </c>
      <c r="B804" s="16">
        <v>42619</v>
      </c>
      <c r="C804" s="16">
        <v>42674</v>
      </c>
      <c r="D804" s="16">
        <v>42674</v>
      </c>
      <c r="E804">
        <v>2016776</v>
      </c>
      <c r="F804" t="s">
        <v>64</v>
      </c>
      <c r="G804" t="s">
        <v>567</v>
      </c>
      <c r="H804" t="s">
        <v>86</v>
      </c>
      <c r="I804" t="s">
        <v>568</v>
      </c>
      <c r="J804" t="s">
        <v>68</v>
      </c>
      <c r="K804" t="s">
        <v>88</v>
      </c>
      <c r="L804" t="s">
        <v>70</v>
      </c>
      <c r="N804" t="s">
        <v>71</v>
      </c>
      <c r="O804" t="s">
        <v>121</v>
      </c>
      <c r="P804" s="3" t="s">
        <v>4216</v>
      </c>
      <c r="Q804" t="s">
        <v>4217</v>
      </c>
      <c r="R804">
        <v>4502869460</v>
      </c>
      <c r="U804" t="s">
        <v>933</v>
      </c>
      <c r="V804" t="s">
        <v>76</v>
      </c>
      <c r="W804">
        <v>3004470</v>
      </c>
      <c r="Y804" t="s">
        <v>3087</v>
      </c>
      <c r="Z804">
        <v>73.612799999999993</v>
      </c>
      <c r="AB804" t="s">
        <v>79</v>
      </c>
      <c r="AC804" t="s">
        <v>127</v>
      </c>
      <c r="AD804" s="3" t="s">
        <v>4218</v>
      </c>
      <c r="AE804" s="3"/>
      <c r="AF804" s="3"/>
      <c r="AG804">
        <v>0</v>
      </c>
      <c r="AH804" t="s">
        <v>82</v>
      </c>
      <c r="AI804" s="18">
        <v>0</v>
      </c>
      <c r="AJ804">
        <v>0</v>
      </c>
      <c r="AK804">
        <v>0</v>
      </c>
      <c r="AM804" s="19" t="s">
        <v>82</v>
      </c>
      <c r="AN804">
        <v>0</v>
      </c>
      <c r="AO804">
        <v>0</v>
      </c>
      <c r="AP804">
        <v>0</v>
      </c>
      <c r="AR804" s="19" t="s">
        <v>82</v>
      </c>
      <c r="AS804">
        <v>0</v>
      </c>
      <c r="AT804" s="20">
        <f>IF(t_ExtractAll[[#This Row],[Currency]]="GBP",t_ExtractAll[[#This Row],[Claimed Amount]]*$BD$2,IF(t_ExtractAll[[#This Row],[Currency]]="USD",t_ExtractAll[[#This Row],[Claimed Amount]]*$BD$3,IF(t_ExtractAll[[#This Row],[Currency]]="MXN",t_ExtractAll[[#This Row],[Claimed Amount]]*$BD$4,t_ExtractAll[[#This Row],[Claimed Amount]])))</f>
        <v>0</v>
      </c>
      <c r="AU804" s="20">
        <f>IF(t_ExtractAll[[#This Row],[Currency2]]="GBP",t_ExtractAll[[#This Row],[Accruals Plant]]*$BD$2,IF(t_ExtractAll[[#This Row],[Currency2]]="USD",t_ExtractAll[[#This Row],[Accruals Plant]]*$BD$3,IF(t_ExtractAll[[#This Row],[Currency2]]="MXN",t_ExtractAll[[#This Row],[Accruals Plant]]*$BD$4,t_ExtractAll[[#This Row],[Accruals Plant]])))</f>
        <v>0</v>
      </c>
      <c r="AV804" s="20">
        <f>IF(t_ExtractAll[[#This Row],[IMD_Currency]]="GBP",t_ExtractAll[[#This Row],[Accruals ABII]]*$BD$2,IF(t_ExtractAll[[#This Row],[IMD_Currency]]="USD",t_ExtractAll[[#This Row],[Accruals ABII]]*$BD$3,t_ExtractAll[[#This Row],[Accruals ABII]]))</f>
        <v>0</v>
      </c>
      <c r="AW8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04" s="20">
        <f>IF(t_ExtractAll[[#This Row],[IMD_Currency]]="GBP",t_ExtractAll[[#This Row],[Amount Accepted (ABII)]]*$BD$2,IF(t_ExtractAll[[#This Row],[IMD_Currency]]="USD",t_ExtractAll[[#This Row],[Amount Accepted (ABII)]]*$BD$3,t_ExtractAll[[#This Row],[Amount Accepted (ABII)]]))</f>
        <v>0</v>
      </c>
      <c r="AY804" s="20">
        <f>IF((t_ExtractAll[[#This Row],[Amount Accepted ABII '[EUR']]]-t_ExtractAll[[#This Row],[Amount Accepted Plant '[EUR']]])&lt;0,0,t_ExtractAll[[#This Row],[Amount Accepted ABII '[EUR']]]-t_ExtractAll[[#This Row],[Amount Accepted Plant '[EUR']]])</f>
        <v>0</v>
      </c>
      <c r="AZ8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5" spans="1:52" ht="14.25" hidden="1" customHeight="1" x14ac:dyDescent="0.25">
      <c r="A805" t="s">
        <v>4219</v>
      </c>
      <c r="B805" s="16">
        <v>42618</v>
      </c>
      <c r="C805" s="16">
        <v>42657</v>
      </c>
      <c r="D805" s="16">
        <v>42657</v>
      </c>
      <c r="E805">
        <v>2016777</v>
      </c>
      <c r="F805" t="s">
        <v>64</v>
      </c>
      <c r="G805" t="s">
        <v>1318</v>
      </c>
      <c r="H805" t="s">
        <v>287</v>
      </c>
      <c r="I805" t="s">
        <v>1319</v>
      </c>
      <c r="J805" t="s">
        <v>118</v>
      </c>
      <c r="K805" t="s">
        <v>69</v>
      </c>
      <c r="L805" t="s">
        <v>518</v>
      </c>
      <c r="N805" t="s">
        <v>161</v>
      </c>
      <c r="O805" t="s">
        <v>211</v>
      </c>
      <c r="P805" t="s">
        <v>4220</v>
      </c>
      <c r="Q805">
        <v>8547601</v>
      </c>
      <c r="R805" t="s">
        <v>3192</v>
      </c>
      <c r="U805" t="s">
        <v>521</v>
      </c>
      <c r="V805" t="s">
        <v>313</v>
      </c>
      <c r="W805">
        <v>6197</v>
      </c>
      <c r="X805" t="s">
        <v>522</v>
      </c>
      <c r="Y805" t="s">
        <v>357</v>
      </c>
      <c r="Z805">
        <v>0.3</v>
      </c>
      <c r="AB805" t="s">
        <v>112</v>
      </c>
      <c r="AC805" t="s">
        <v>164</v>
      </c>
      <c r="AE805" s="3"/>
      <c r="AF805" s="3"/>
      <c r="AG805">
        <v>28.6</v>
      </c>
      <c r="AH805" t="s">
        <v>82</v>
      </c>
      <c r="AI805" s="18">
        <v>28.6</v>
      </c>
      <c r="AJ805">
        <v>0</v>
      </c>
      <c r="AK805">
        <v>28.6</v>
      </c>
      <c r="AL805">
        <v>28.6</v>
      </c>
      <c r="AM805" s="19" t="s">
        <v>82</v>
      </c>
      <c r="AN805">
        <v>9.73</v>
      </c>
      <c r="AO805">
        <v>0</v>
      </c>
      <c r="AP805">
        <v>9.73</v>
      </c>
      <c r="AQ805">
        <v>9.73</v>
      </c>
      <c r="AR805" s="19" t="s">
        <v>523</v>
      </c>
      <c r="AS805">
        <v>0</v>
      </c>
      <c r="AT805" s="20">
        <f>IF(t_ExtractAll[[#This Row],[Currency]]="GBP",t_ExtractAll[[#This Row],[Claimed Amount]]*$BD$2,IF(t_ExtractAll[[#This Row],[Currency]]="USD",t_ExtractAll[[#This Row],[Claimed Amount]]*$BD$3,IF(t_ExtractAll[[#This Row],[Currency]]="MXN",t_ExtractAll[[#This Row],[Claimed Amount]]*$BD$4,t_ExtractAll[[#This Row],[Claimed Amount]])))</f>
        <v>28.6</v>
      </c>
      <c r="AU805" s="20">
        <f>IF(t_ExtractAll[[#This Row],[Currency2]]="GBP",t_ExtractAll[[#This Row],[Accruals Plant]]*$BD$2,IF(t_ExtractAll[[#This Row],[Currency2]]="USD",t_ExtractAll[[#This Row],[Accruals Plant]]*$BD$3,IF(t_ExtractAll[[#This Row],[Currency2]]="MXN",t_ExtractAll[[#This Row],[Accruals Plant]]*$BD$4,t_ExtractAll[[#This Row],[Accruals Plant]])))</f>
        <v>11.518374</v>
      </c>
      <c r="AV805" s="20">
        <f>IF(t_ExtractAll[[#This Row],[IMD_Currency]]="GBP",t_ExtractAll[[#This Row],[Accruals ABII]]*$BD$2,IF(t_ExtractAll[[#This Row],[IMD_Currency]]="USD",t_ExtractAll[[#This Row],[Accruals ABII]]*$BD$3,t_ExtractAll[[#This Row],[Accruals ABII]]))</f>
        <v>28.6</v>
      </c>
      <c r="AW805" s="20">
        <f>IF(t_ExtractAll[[#This Row],[Currency2]]="GBP",t_ExtractAll[[#This Row],[PlantAmountAccepted]]*$BD$2,IF(t_ExtractAll[[#This Row],[Currency2]]="USD",t_ExtractAll[[#This Row],[PlantAmountAccepted]]*$BD$3,IF(t_ExtractAll[[#This Row],[Currency2]]="MXN",t_ExtractAll[[#This Row],[PlantAmountAccepted]]*$BD$4,t_ExtractAll[[#This Row],[PlantAmountAccepted]])))</f>
        <v>11.518374</v>
      </c>
      <c r="AX805" s="20">
        <f>IF(t_ExtractAll[[#This Row],[IMD_Currency]]="GBP",t_ExtractAll[[#This Row],[Amount Accepted (ABII)]]*$BD$2,IF(t_ExtractAll[[#This Row],[IMD_Currency]]="USD",t_ExtractAll[[#This Row],[Amount Accepted (ABII)]]*$BD$3,t_ExtractAll[[#This Row],[Amount Accepted (ABII)]]))</f>
        <v>28.6</v>
      </c>
      <c r="AY805" s="20">
        <f>IF((t_ExtractAll[[#This Row],[Amount Accepted ABII '[EUR']]]-t_ExtractAll[[#This Row],[Amount Accepted Plant '[EUR']]])&lt;0,0,t_ExtractAll[[#This Row],[Amount Accepted ABII '[EUR']]]-t_ExtractAll[[#This Row],[Amount Accepted Plant '[EUR']]])</f>
        <v>17.081626</v>
      </c>
      <c r="AZ8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06" spans="1:52" ht="14.25" hidden="1" customHeight="1" x14ac:dyDescent="0.25">
      <c r="A806" t="s">
        <v>4221</v>
      </c>
      <c r="B806" s="16">
        <v>42618</v>
      </c>
      <c r="C806" s="16">
        <v>42733</v>
      </c>
      <c r="D806" s="16">
        <v>42735</v>
      </c>
      <c r="E806">
        <v>2016778</v>
      </c>
      <c r="F806" t="s">
        <v>64</v>
      </c>
      <c r="G806" t="s">
        <v>318</v>
      </c>
      <c r="H806" t="s">
        <v>86</v>
      </c>
      <c r="I806" t="s">
        <v>319</v>
      </c>
      <c r="J806" t="s">
        <v>68</v>
      </c>
      <c r="K806" t="s">
        <v>69</v>
      </c>
      <c r="L806" t="s">
        <v>3943</v>
      </c>
      <c r="N806" t="s">
        <v>161</v>
      </c>
      <c r="O806" t="s">
        <v>2570</v>
      </c>
      <c r="P806" s="3" t="s">
        <v>4222</v>
      </c>
      <c r="Q806">
        <v>8686502</v>
      </c>
      <c r="R806" t="s">
        <v>4223</v>
      </c>
      <c r="S806">
        <v>80405589</v>
      </c>
      <c r="T806" t="s">
        <v>4224</v>
      </c>
      <c r="U806" t="s">
        <v>261</v>
      </c>
      <c r="V806" t="s">
        <v>117</v>
      </c>
      <c r="W806">
        <v>53274</v>
      </c>
      <c r="X806" t="s">
        <v>4225</v>
      </c>
      <c r="Y806" t="s">
        <v>4101</v>
      </c>
      <c r="Z806">
        <v>114.50879999999999</v>
      </c>
      <c r="AB806" t="s">
        <v>112</v>
      </c>
      <c r="AC806" t="s">
        <v>113</v>
      </c>
      <c r="AE806" s="3"/>
      <c r="AF806" s="3"/>
      <c r="AG806">
        <v>10820.48</v>
      </c>
      <c r="AH806" t="s">
        <v>100</v>
      </c>
      <c r="AI806" s="18">
        <v>0</v>
      </c>
      <c r="AJ806">
        <v>0</v>
      </c>
      <c r="AK806">
        <v>0</v>
      </c>
      <c r="AL806">
        <v>0</v>
      </c>
      <c r="AM806" s="19" t="s">
        <v>82</v>
      </c>
      <c r="AN806">
        <v>10392.48</v>
      </c>
      <c r="AO806">
        <v>428</v>
      </c>
      <c r="AP806">
        <v>10820.48</v>
      </c>
      <c r="AQ806">
        <v>10820.48</v>
      </c>
      <c r="AR806" s="19" t="s">
        <v>100</v>
      </c>
      <c r="AS806">
        <v>0</v>
      </c>
      <c r="AT806" s="20">
        <f>IF(t_ExtractAll[[#This Row],[Currency]]="GBP",t_ExtractAll[[#This Row],[Claimed Amount]]*$BD$2,IF(t_ExtractAll[[#This Row],[Currency]]="USD",t_ExtractAll[[#This Row],[Claimed Amount]]*$BD$3,IF(t_ExtractAll[[#This Row],[Currency]]="MXN",t_ExtractAll[[#This Row],[Claimed Amount]]*$BD$4,t_ExtractAll[[#This Row],[Claimed Amount]])))</f>
        <v>9899.6571519999998</v>
      </c>
      <c r="AU806" s="20">
        <f>IF(t_ExtractAll[[#This Row],[Currency2]]="GBP",t_ExtractAll[[#This Row],[Accruals Plant]]*$BD$2,IF(t_ExtractAll[[#This Row],[Currency2]]="USD",t_ExtractAll[[#This Row],[Accruals Plant]]*$BD$3,IF(t_ExtractAll[[#This Row],[Currency2]]="MXN",t_ExtractAll[[#This Row],[Accruals Plant]]*$BD$4,t_ExtractAll[[#This Row],[Accruals Plant]])))</f>
        <v>9899.6571519999998</v>
      </c>
      <c r="AV806" s="20">
        <f>IF(t_ExtractAll[[#This Row],[IMD_Currency]]="GBP",t_ExtractAll[[#This Row],[Accruals ABII]]*$BD$2,IF(t_ExtractAll[[#This Row],[IMD_Currency]]="USD",t_ExtractAll[[#This Row],[Accruals ABII]]*$BD$3,t_ExtractAll[[#This Row],[Accruals ABII]]))</f>
        <v>0</v>
      </c>
      <c r="AW806" s="20">
        <f>IF(t_ExtractAll[[#This Row],[Currency2]]="GBP",t_ExtractAll[[#This Row],[PlantAmountAccepted]]*$BD$2,IF(t_ExtractAll[[#This Row],[Currency2]]="USD",t_ExtractAll[[#This Row],[PlantAmountAccepted]]*$BD$3,IF(t_ExtractAll[[#This Row],[Currency2]]="MXN",t_ExtractAll[[#This Row],[PlantAmountAccepted]]*$BD$4,t_ExtractAll[[#This Row],[PlantAmountAccepted]])))</f>
        <v>9899.6571519999998</v>
      </c>
      <c r="AX806" s="20">
        <f>IF(t_ExtractAll[[#This Row],[IMD_Currency]]="GBP",t_ExtractAll[[#This Row],[Amount Accepted (ABII)]]*$BD$2,IF(t_ExtractAll[[#This Row],[IMD_Currency]]="USD",t_ExtractAll[[#This Row],[Amount Accepted (ABII)]]*$BD$3,t_ExtractAll[[#This Row],[Amount Accepted (ABII)]]))</f>
        <v>0</v>
      </c>
      <c r="AY806" s="20">
        <f>IF((t_ExtractAll[[#This Row],[Amount Accepted ABII '[EUR']]]-t_ExtractAll[[#This Row],[Amount Accepted Plant '[EUR']]])&lt;0,0,t_ExtractAll[[#This Row],[Amount Accepted ABII '[EUR']]]-t_ExtractAll[[#This Row],[Amount Accepted Plant '[EUR']]])</f>
        <v>0</v>
      </c>
      <c r="AZ8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807" spans="1:52" ht="14.25" hidden="1" customHeight="1" x14ac:dyDescent="0.25">
      <c r="A807" t="s">
        <v>4226</v>
      </c>
      <c r="B807" s="16">
        <v>42618</v>
      </c>
      <c r="C807" s="16">
        <v>42733</v>
      </c>
      <c r="D807" s="16">
        <v>42735</v>
      </c>
      <c r="E807">
        <v>2016779</v>
      </c>
      <c r="F807" t="s">
        <v>64</v>
      </c>
      <c r="G807" t="s">
        <v>318</v>
      </c>
      <c r="H807" t="s">
        <v>86</v>
      </c>
      <c r="I807" t="s">
        <v>319</v>
      </c>
      <c r="J807" t="s">
        <v>68</v>
      </c>
      <c r="K807" t="s">
        <v>69</v>
      </c>
      <c r="L807" t="s">
        <v>3943</v>
      </c>
      <c r="N807" t="s">
        <v>161</v>
      </c>
      <c r="O807" t="s">
        <v>2570</v>
      </c>
      <c r="P807" s="3" t="s">
        <v>4222</v>
      </c>
      <c r="Q807">
        <v>8684145</v>
      </c>
      <c r="R807" t="s">
        <v>4227</v>
      </c>
      <c r="S807">
        <v>80405583</v>
      </c>
      <c r="T807" t="s">
        <v>4228</v>
      </c>
      <c r="U807" t="s">
        <v>261</v>
      </c>
      <c r="V807" t="s">
        <v>117</v>
      </c>
      <c r="W807">
        <v>53274</v>
      </c>
      <c r="X807" t="s">
        <v>4225</v>
      </c>
      <c r="Y807" t="s">
        <v>4229</v>
      </c>
      <c r="Z807">
        <v>343.52640000000002</v>
      </c>
      <c r="AB807" t="s">
        <v>112</v>
      </c>
      <c r="AC807" t="s">
        <v>113</v>
      </c>
      <c r="AE807" s="3"/>
      <c r="AF807" s="3"/>
      <c r="AG807">
        <v>32171.8</v>
      </c>
      <c r="AH807" t="s">
        <v>100</v>
      </c>
      <c r="AI807" s="18">
        <v>0</v>
      </c>
      <c r="AJ807">
        <v>0</v>
      </c>
      <c r="AK807">
        <v>0</v>
      </c>
      <c r="AL807">
        <v>0</v>
      </c>
      <c r="AM807" s="19" t="s">
        <v>82</v>
      </c>
      <c r="AN807">
        <v>31177.439999999999</v>
      </c>
      <c r="AO807">
        <v>994.36</v>
      </c>
      <c r="AP807">
        <v>32171.8</v>
      </c>
      <c r="AQ807">
        <v>32171.8</v>
      </c>
      <c r="AR807" s="19" t="s">
        <v>100</v>
      </c>
      <c r="AS807">
        <v>0</v>
      </c>
      <c r="AT807" s="20">
        <f>IF(t_ExtractAll[[#This Row],[Currency]]="GBP",t_ExtractAll[[#This Row],[Claimed Amount]]*$BD$2,IF(t_ExtractAll[[#This Row],[Currency]]="USD",t_ExtractAll[[#This Row],[Claimed Amount]]*$BD$3,IF(t_ExtractAll[[#This Row],[Currency]]="MXN",t_ExtractAll[[#This Row],[Claimed Amount]]*$BD$4,t_ExtractAll[[#This Row],[Claimed Amount]])))</f>
        <v>29433.97982</v>
      </c>
      <c r="AU807" s="20">
        <f>IF(t_ExtractAll[[#This Row],[Currency2]]="GBP",t_ExtractAll[[#This Row],[Accruals Plant]]*$BD$2,IF(t_ExtractAll[[#This Row],[Currency2]]="USD",t_ExtractAll[[#This Row],[Accruals Plant]]*$BD$3,IF(t_ExtractAll[[#This Row],[Currency2]]="MXN",t_ExtractAll[[#This Row],[Accruals Plant]]*$BD$4,t_ExtractAll[[#This Row],[Accruals Plant]])))</f>
        <v>29433.97982</v>
      </c>
      <c r="AV807" s="20">
        <f>IF(t_ExtractAll[[#This Row],[IMD_Currency]]="GBP",t_ExtractAll[[#This Row],[Accruals ABII]]*$BD$2,IF(t_ExtractAll[[#This Row],[IMD_Currency]]="USD",t_ExtractAll[[#This Row],[Accruals ABII]]*$BD$3,t_ExtractAll[[#This Row],[Accruals ABII]]))</f>
        <v>0</v>
      </c>
      <c r="AW807" s="20">
        <f>IF(t_ExtractAll[[#This Row],[Currency2]]="GBP",t_ExtractAll[[#This Row],[PlantAmountAccepted]]*$BD$2,IF(t_ExtractAll[[#This Row],[Currency2]]="USD",t_ExtractAll[[#This Row],[PlantAmountAccepted]]*$BD$3,IF(t_ExtractAll[[#This Row],[Currency2]]="MXN",t_ExtractAll[[#This Row],[PlantAmountAccepted]]*$BD$4,t_ExtractAll[[#This Row],[PlantAmountAccepted]])))</f>
        <v>29433.97982</v>
      </c>
      <c r="AX807" s="20">
        <f>IF(t_ExtractAll[[#This Row],[IMD_Currency]]="GBP",t_ExtractAll[[#This Row],[Amount Accepted (ABII)]]*$BD$2,IF(t_ExtractAll[[#This Row],[IMD_Currency]]="USD",t_ExtractAll[[#This Row],[Amount Accepted (ABII)]]*$BD$3,t_ExtractAll[[#This Row],[Amount Accepted (ABII)]]))</f>
        <v>0</v>
      </c>
      <c r="AY807" s="20">
        <f>IF((t_ExtractAll[[#This Row],[Amount Accepted ABII '[EUR']]]-t_ExtractAll[[#This Row],[Amount Accepted Plant '[EUR']]])&lt;0,0,t_ExtractAll[[#This Row],[Amount Accepted ABII '[EUR']]]-t_ExtractAll[[#This Row],[Amount Accepted Plant '[EUR']]])</f>
        <v>0</v>
      </c>
      <c r="AZ8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808" spans="1:52" ht="14.25" hidden="1" customHeight="1" x14ac:dyDescent="0.25">
      <c r="A808" t="s">
        <v>4230</v>
      </c>
      <c r="B808" s="16">
        <v>42618</v>
      </c>
      <c r="C808" s="16">
        <v>42733</v>
      </c>
      <c r="D808" s="16">
        <v>42735</v>
      </c>
      <c r="E808">
        <v>2016780</v>
      </c>
      <c r="F808" t="s">
        <v>64</v>
      </c>
      <c r="G808" t="s">
        <v>318</v>
      </c>
      <c r="H808" t="s">
        <v>86</v>
      </c>
      <c r="I808" t="s">
        <v>319</v>
      </c>
      <c r="J808" t="s">
        <v>68</v>
      </c>
      <c r="K808" t="s">
        <v>69</v>
      </c>
      <c r="L808" t="s">
        <v>3943</v>
      </c>
      <c r="N808" t="s">
        <v>161</v>
      </c>
      <c r="O808" t="s">
        <v>2570</v>
      </c>
      <c r="P808" s="3" t="s">
        <v>4222</v>
      </c>
      <c r="Q808">
        <v>8687151</v>
      </c>
      <c r="R808" t="s">
        <v>4231</v>
      </c>
      <c r="S808">
        <v>80405641</v>
      </c>
      <c r="T808" t="s">
        <v>4232</v>
      </c>
      <c r="U808" t="s">
        <v>261</v>
      </c>
      <c r="V808" t="s">
        <v>117</v>
      </c>
      <c r="W808">
        <v>53274</v>
      </c>
      <c r="X808" t="s">
        <v>4225</v>
      </c>
      <c r="Y808">
        <v>2688</v>
      </c>
      <c r="Z808">
        <v>229.01759999999999</v>
      </c>
      <c r="AB808" t="s">
        <v>112</v>
      </c>
      <c r="AC808" t="s">
        <v>113</v>
      </c>
      <c r="AE808" s="3"/>
      <c r="AF808" s="3"/>
      <c r="AG808">
        <v>22366.2</v>
      </c>
      <c r="AH808" t="s">
        <v>100</v>
      </c>
      <c r="AI808" s="18">
        <v>0</v>
      </c>
      <c r="AJ808">
        <v>0</v>
      </c>
      <c r="AK808">
        <v>0</v>
      </c>
      <c r="AL808">
        <v>0</v>
      </c>
      <c r="AM808" s="19" t="s">
        <v>82</v>
      </c>
      <c r="AN808">
        <v>20314.96</v>
      </c>
      <c r="AO808">
        <v>1551.24</v>
      </c>
      <c r="AP808">
        <v>21866.2</v>
      </c>
      <c r="AQ808">
        <v>21866.2</v>
      </c>
      <c r="AR808" s="19" t="s">
        <v>100</v>
      </c>
      <c r="AS808">
        <v>0</v>
      </c>
      <c r="AT808" s="20">
        <f>IF(t_ExtractAll[[#This Row],[Currency]]="GBP",t_ExtractAll[[#This Row],[Claimed Amount]]*$BD$2,IF(t_ExtractAll[[#This Row],[Currency]]="USD",t_ExtractAll[[#This Row],[Claimed Amount]]*$BD$3,IF(t_ExtractAll[[#This Row],[Currency]]="MXN",t_ExtractAll[[#This Row],[Claimed Amount]]*$BD$4,t_ExtractAll[[#This Row],[Claimed Amount]])))</f>
        <v>20462.836380000001</v>
      </c>
      <c r="AU808" s="20">
        <f>IF(t_ExtractAll[[#This Row],[Currency2]]="GBP",t_ExtractAll[[#This Row],[Accruals Plant]]*$BD$2,IF(t_ExtractAll[[#This Row],[Currency2]]="USD",t_ExtractAll[[#This Row],[Accruals Plant]]*$BD$3,IF(t_ExtractAll[[#This Row],[Currency2]]="MXN",t_ExtractAll[[#This Row],[Accruals Plant]]*$BD$4,t_ExtractAll[[#This Row],[Accruals Plant]])))</f>
        <v>20005.38638</v>
      </c>
      <c r="AV808" s="20">
        <f>IF(t_ExtractAll[[#This Row],[IMD_Currency]]="GBP",t_ExtractAll[[#This Row],[Accruals ABII]]*$BD$2,IF(t_ExtractAll[[#This Row],[IMD_Currency]]="USD",t_ExtractAll[[#This Row],[Accruals ABII]]*$BD$3,t_ExtractAll[[#This Row],[Accruals ABII]]))</f>
        <v>0</v>
      </c>
      <c r="AW808" s="20">
        <f>IF(t_ExtractAll[[#This Row],[Currency2]]="GBP",t_ExtractAll[[#This Row],[PlantAmountAccepted]]*$BD$2,IF(t_ExtractAll[[#This Row],[Currency2]]="USD",t_ExtractAll[[#This Row],[PlantAmountAccepted]]*$BD$3,IF(t_ExtractAll[[#This Row],[Currency2]]="MXN",t_ExtractAll[[#This Row],[PlantAmountAccepted]]*$BD$4,t_ExtractAll[[#This Row],[PlantAmountAccepted]])))</f>
        <v>20005.38638</v>
      </c>
      <c r="AX808" s="20">
        <f>IF(t_ExtractAll[[#This Row],[IMD_Currency]]="GBP",t_ExtractAll[[#This Row],[Amount Accepted (ABII)]]*$BD$2,IF(t_ExtractAll[[#This Row],[IMD_Currency]]="USD",t_ExtractAll[[#This Row],[Amount Accepted (ABII)]]*$BD$3,t_ExtractAll[[#This Row],[Amount Accepted (ABII)]]))</f>
        <v>0</v>
      </c>
      <c r="AY808" s="20">
        <f>IF((t_ExtractAll[[#This Row],[Amount Accepted ABII '[EUR']]]-t_ExtractAll[[#This Row],[Amount Accepted Plant '[EUR']]])&lt;0,0,t_ExtractAll[[#This Row],[Amount Accepted ABII '[EUR']]]-t_ExtractAll[[#This Row],[Amount Accepted Plant '[EUR']]])</f>
        <v>0</v>
      </c>
      <c r="AZ8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809" spans="1:52" ht="14.25" hidden="1" customHeight="1" x14ac:dyDescent="0.25">
      <c r="A809" t="s">
        <v>807</v>
      </c>
      <c r="B809" s="16">
        <v>42619</v>
      </c>
      <c r="C809" s="16">
        <v>42620</v>
      </c>
      <c r="D809" s="16">
        <v>42674</v>
      </c>
      <c r="E809">
        <v>2016783</v>
      </c>
      <c r="F809" t="s">
        <v>64</v>
      </c>
      <c r="G809" t="s">
        <v>4233</v>
      </c>
      <c r="H809" t="s">
        <v>273</v>
      </c>
      <c r="I809" t="s">
        <v>479</v>
      </c>
      <c r="J809" t="s">
        <v>118</v>
      </c>
      <c r="K809" t="s">
        <v>69</v>
      </c>
      <c r="L809" t="s">
        <v>518</v>
      </c>
      <c r="N809" t="s">
        <v>161</v>
      </c>
      <c r="O809" t="s">
        <v>1230</v>
      </c>
      <c r="P809" t="s">
        <v>4234</v>
      </c>
      <c r="Q809">
        <v>8862353</v>
      </c>
      <c r="R809" t="s">
        <v>4235</v>
      </c>
      <c r="U809" t="s">
        <v>341</v>
      </c>
      <c r="V809" t="s">
        <v>313</v>
      </c>
      <c r="W809">
        <v>45416</v>
      </c>
      <c r="X809" t="s">
        <v>529</v>
      </c>
      <c r="Y809" t="s">
        <v>247</v>
      </c>
      <c r="Z809">
        <v>0.6</v>
      </c>
      <c r="AB809" t="s">
        <v>112</v>
      </c>
      <c r="AC809" t="s">
        <v>185</v>
      </c>
      <c r="AE809" s="3"/>
      <c r="AF809" s="3"/>
      <c r="AG809">
        <v>49.58</v>
      </c>
      <c r="AH809" t="s">
        <v>82</v>
      </c>
      <c r="AI809" s="18">
        <v>49.58</v>
      </c>
      <c r="AJ809">
        <v>0</v>
      </c>
      <c r="AK809">
        <v>49.58</v>
      </c>
      <c r="AL809">
        <v>49.58</v>
      </c>
      <c r="AM809" s="19" t="s">
        <v>82</v>
      </c>
      <c r="AN809">
        <v>21.12</v>
      </c>
      <c r="AO809">
        <v>0</v>
      </c>
      <c r="AP809">
        <v>21.12</v>
      </c>
      <c r="AQ809">
        <v>21.12</v>
      </c>
      <c r="AR809" s="19" t="s">
        <v>523</v>
      </c>
      <c r="AS809">
        <v>0</v>
      </c>
      <c r="AT809" s="20">
        <f>IF(t_ExtractAll[[#This Row],[Currency]]="GBP",t_ExtractAll[[#This Row],[Claimed Amount]]*$BD$2,IF(t_ExtractAll[[#This Row],[Currency]]="USD",t_ExtractAll[[#This Row],[Claimed Amount]]*$BD$3,IF(t_ExtractAll[[#This Row],[Currency]]="MXN",t_ExtractAll[[#This Row],[Claimed Amount]]*$BD$4,t_ExtractAll[[#This Row],[Claimed Amount]])))</f>
        <v>49.58</v>
      </c>
      <c r="AU809" s="20">
        <f>IF(t_ExtractAll[[#This Row],[Currency2]]="GBP",t_ExtractAll[[#This Row],[Accruals Plant]]*$BD$2,IF(t_ExtractAll[[#This Row],[Currency2]]="USD",t_ExtractAll[[#This Row],[Accruals Plant]]*$BD$3,IF(t_ExtractAll[[#This Row],[Currency2]]="MXN",t_ExtractAll[[#This Row],[Accruals Plant]]*$BD$4,t_ExtractAll[[#This Row],[Accruals Plant]])))</f>
        <v>25.001856</v>
      </c>
      <c r="AV809" s="20">
        <f>IF(t_ExtractAll[[#This Row],[IMD_Currency]]="GBP",t_ExtractAll[[#This Row],[Accruals ABII]]*$BD$2,IF(t_ExtractAll[[#This Row],[IMD_Currency]]="USD",t_ExtractAll[[#This Row],[Accruals ABII]]*$BD$3,t_ExtractAll[[#This Row],[Accruals ABII]]))</f>
        <v>49.58</v>
      </c>
      <c r="AW809" s="20">
        <f>IF(t_ExtractAll[[#This Row],[Currency2]]="GBP",t_ExtractAll[[#This Row],[PlantAmountAccepted]]*$BD$2,IF(t_ExtractAll[[#This Row],[Currency2]]="USD",t_ExtractAll[[#This Row],[PlantAmountAccepted]]*$BD$3,IF(t_ExtractAll[[#This Row],[Currency2]]="MXN",t_ExtractAll[[#This Row],[PlantAmountAccepted]]*$BD$4,t_ExtractAll[[#This Row],[PlantAmountAccepted]])))</f>
        <v>25.001856</v>
      </c>
      <c r="AX809" s="20">
        <f>IF(t_ExtractAll[[#This Row],[IMD_Currency]]="GBP",t_ExtractAll[[#This Row],[Amount Accepted (ABII)]]*$BD$2,IF(t_ExtractAll[[#This Row],[IMD_Currency]]="USD",t_ExtractAll[[#This Row],[Amount Accepted (ABII)]]*$BD$3,t_ExtractAll[[#This Row],[Amount Accepted (ABII)]]))</f>
        <v>49.58</v>
      </c>
      <c r="AY809" s="20">
        <f>IF((t_ExtractAll[[#This Row],[Amount Accepted ABII '[EUR']]]-t_ExtractAll[[#This Row],[Amount Accepted Plant '[EUR']]])&lt;0,0,t_ExtractAll[[#This Row],[Amount Accepted ABII '[EUR']]]-t_ExtractAll[[#This Row],[Amount Accepted Plant '[EUR']]])</f>
        <v>24.578143999999998</v>
      </c>
      <c r="AZ8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10" spans="1:52" ht="14.25" hidden="1" customHeight="1" x14ac:dyDescent="0.25">
      <c r="A810" t="s">
        <v>4236</v>
      </c>
      <c r="B810" s="16">
        <v>42620</v>
      </c>
      <c r="C810" s="16">
        <v>42653</v>
      </c>
      <c r="D810" s="16">
        <v>42653</v>
      </c>
      <c r="E810">
        <v>2016784</v>
      </c>
      <c r="F810" t="s">
        <v>64</v>
      </c>
      <c r="G810" t="s">
        <v>1312</v>
      </c>
      <c r="H810" t="s">
        <v>306</v>
      </c>
      <c r="I810" t="s">
        <v>109</v>
      </c>
      <c r="J810" t="s">
        <v>118</v>
      </c>
      <c r="K810" t="s">
        <v>88</v>
      </c>
      <c r="L810" t="s">
        <v>103</v>
      </c>
      <c r="N810" t="s">
        <v>90</v>
      </c>
      <c r="O810" t="s">
        <v>91</v>
      </c>
      <c r="P810" t="s">
        <v>4237</v>
      </c>
      <c r="Q810">
        <v>9291917</v>
      </c>
      <c r="R810" t="s">
        <v>4238</v>
      </c>
      <c r="S810">
        <v>80482294</v>
      </c>
      <c r="U810" t="s">
        <v>108</v>
      </c>
      <c r="V810" t="s">
        <v>109</v>
      </c>
      <c r="W810">
        <v>5809</v>
      </c>
      <c r="X810" t="s">
        <v>4239</v>
      </c>
      <c r="Y810" t="s">
        <v>4240</v>
      </c>
      <c r="Z810">
        <v>36</v>
      </c>
      <c r="AB810" t="s">
        <v>97</v>
      </c>
      <c r="AC810" t="s">
        <v>98</v>
      </c>
      <c r="AD810" t="s">
        <v>4241</v>
      </c>
      <c r="AE810" s="3"/>
      <c r="AF810" s="3"/>
      <c r="AG810">
        <v>3080.88</v>
      </c>
      <c r="AH810" t="s">
        <v>82</v>
      </c>
      <c r="AI810" s="18">
        <v>3080.88</v>
      </c>
      <c r="AJ810">
        <v>0</v>
      </c>
      <c r="AK810">
        <v>3080.88</v>
      </c>
      <c r="AM810" s="19" t="s">
        <v>82</v>
      </c>
      <c r="AN810">
        <v>1067.72</v>
      </c>
      <c r="AO810">
        <v>0</v>
      </c>
      <c r="AP810">
        <v>1067.72</v>
      </c>
      <c r="AR810" s="19" t="s">
        <v>82</v>
      </c>
      <c r="AS810">
        <v>0</v>
      </c>
      <c r="AT810" s="20">
        <f>IF(t_ExtractAll[[#This Row],[Currency]]="GBP",t_ExtractAll[[#This Row],[Claimed Amount]]*$BD$2,IF(t_ExtractAll[[#This Row],[Currency]]="USD",t_ExtractAll[[#This Row],[Claimed Amount]]*$BD$3,IF(t_ExtractAll[[#This Row],[Currency]]="MXN",t_ExtractAll[[#This Row],[Claimed Amount]]*$BD$4,t_ExtractAll[[#This Row],[Claimed Amount]])))</f>
        <v>3080.88</v>
      </c>
      <c r="AU810" s="20">
        <f>IF(t_ExtractAll[[#This Row],[Currency2]]="GBP",t_ExtractAll[[#This Row],[Accruals Plant]]*$BD$2,IF(t_ExtractAll[[#This Row],[Currency2]]="USD",t_ExtractAll[[#This Row],[Accruals Plant]]*$BD$3,IF(t_ExtractAll[[#This Row],[Currency2]]="MXN",t_ExtractAll[[#This Row],[Accruals Plant]]*$BD$4,t_ExtractAll[[#This Row],[Accruals Plant]])))</f>
        <v>1067.72</v>
      </c>
      <c r="AV810" s="20">
        <f>IF(t_ExtractAll[[#This Row],[IMD_Currency]]="GBP",t_ExtractAll[[#This Row],[Accruals ABII]]*$BD$2,IF(t_ExtractAll[[#This Row],[IMD_Currency]]="USD",t_ExtractAll[[#This Row],[Accruals ABII]]*$BD$3,t_ExtractAll[[#This Row],[Accruals ABII]]))</f>
        <v>3080.88</v>
      </c>
      <c r="AW8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0" s="20">
        <f>IF(t_ExtractAll[[#This Row],[IMD_Currency]]="GBP",t_ExtractAll[[#This Row],[Amount Accepted (ABII)]]*$BD$2,IF(t_ExtractAll[[#This Row],[IMD_Currency]]="USD",t_ExtractAll[[#This Row],[Amount Accepted (ABII)]]*$BD$3,t_ExtractAll[[#This Row],[Amount Accepted (ABII)]]))</f>
        <v>0</v>
      </c>
      <c r="AY810" s="20">
        <f>IF((t_ExtractAll[[#This Row],[Amount Accepted ABII '[EUR']]]-t_ExtractAll[[#This Row],[Amount Accepted Plant '[EUR']]])&lt;0,0,t_ExtractAll[[#This Row],[Amount Accepted ABII '[EUR']]]-t_ExtractAll[[#This Row],[Amount Accepted Plant '[EUR']]])</f>
        <v>0</v>
      </c>
      <c r="AZ8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811" spans="1:52" ht="14.25" hidden="1" customHeight="1" x14ac:dyDescent="0.25">
      <c r="A811" t="s">
        <v>4242</v>
      </c>
      <c r="B811" s="16">
        <v>42620</v>
      </c>
      <c r="C811" s="16">
        <v>42620</v>
      </c>
      <c r="D811" s="16">
        <v>42620</v>
      </c>
      <c r="E811">
        <v>2016785</v>
      </c>
      <c r="F811" t="s">
        <v>64</v>
      </c>
      <c r="G811" t="s">
        <v>1135</v>
      </c>
      <c r="H811" t="s">
        <v>86</v>
      </c>
      <c r="I811" t="s">
        <v>1136</v>
      </c>
      <c r="J811" t="s">
        <v>118</v>
      </c>
      <c r="K811" t="s">
        <v>69</v>
      </c>
      <c r="L811" t="s">
        <v>298</v>
      </c>
      <c r="N811" t="s">
        <v>90</v>
      </c>
      <c r="O811" t="s">
        <v>361</v>
      </c>
      <c r="P811" t="s">
        <v>4243</v>
      </c>
      <c r="Q811">
        <v>9245127</v>
      </c>
      <c r="R811">
        <v>75</v>
      </c>
      <c r="U811" t="s">
        <v>282</v>
      </c>
      <c r="V811" t="s">
        <v>109</v>
      </c>
      <c r="W811">
        <v>21414</v>
      </c>
      <c r="X811" t="s">
        <v>3385</v>
      </c>
      <c r="Y811" t="s">
        <v>4244</v>
      </c>
      <c r="Z811">
        <v>37.799999999999997</v>
      </c>
      <c r="AB811" t="s">
        <v>79</v>
      </c>
      <c r="AC811" t="s">
        <v>80</v>
      </c>
      <c r="AD811" t="s">
        <v>4245</v>
      </c>
      <c r="AE811" s="3"/>
      <c r="AF811" s="3"/>
      <c r="AG811">
        <v>317.52</v>
      </c>
      <c r="AH811" t="s">
        <v>82</v>
      </c>
      <c r="AI811" s="18">
        <v>0</v>
      </c>
      <c r="AJ811">
        <v>317.52</v>
      </c>
      <c r="AK811">
        <v>317.52</v>
      </c>
      <c r="AL811">
        <v>317.52</v>
      </c>
      <c r="AM811" s="19" t="s">
        <v>82</v>
      </c>
      <c r="AN811">
        <v>0</v>
      </c>
      <c r="AO811">
        <v>317.52</v>
      </c>
      <c r="AP811">
        <v>317.52</v>
      </c>
      <c r="AQ811">
        <v>317.52</v>
      </c>
      <c r="AR811" s="19" t="s">
        <v>82</v>
      </c>
      <c r="AS811">
        <v>0</v>
      </c>
      <c r="AT811" s="20">
        <f>IF(t_ExtractAll[[#This Row],[Currency]]="GBP",t_ExtractAll[[#This Row],[Claimed Amount]]*$BD$2,IF(t_ExtractAll[[#This Row],[Currency]]="USD",t_ExtractAll[[#This Row],[Claimed Amount]]*$BD$3,IF(t_ExtractAll[[#This Row],[Currency]]="MXN",t_ExtractAll[[#This Row],[Claimed Amount]]*$BD$4,t_ExtractAll[[#This Row],[Claimed Amount]])))</f>
        <v>317.52</v>
      </c>
      <c r="AU811" s="20">
        <f>IF(t_ExtractAll[[#This Row],[Currency2]]="GBP",t_ExtractAll[[#This Row],[Accruals Plant]]*$BD$2,IF(t_ExtractAll[[#This Row],[Currency2]]="USD",t_ExtractAll[[#This Row],[Accruals Plant]]*$BD$3,IF(t_ExtractAll[[#This Row],[Currency2]]="MXN",t_ExtractAll[[#This Row],[Accruals Plant]]*$BD$4,t_ExtractAll[[#This Row],[Accruals Plant]])))</f>
        <v>317.52</v>
      </c>
      <c r="AV811" s="20">
        <f>IF(t_ExtractAll[[#This Row],[IMD_Currency]]="GBP",t_ExtractAll[[#This Row],[Accruals ABII]]*$BD$2,IF(t_ExtractAll[[#This Row],[IMD_Currency]]="USD",t_ExtractAll[[#This Row],[Accruals ABII]]*$BD$3,t_ExtractAll[[#This Row],[Accruals ABII]]))</f>
        <v>317.52</v>
      </c>
      <c r="AW811" s="20">
        <f>IF(t_ExtractAll[[#This Row],[Currency2]]="GBP",t_ExtractAll[[#This Row],[PlantAmountAccepted]]*$BD$2,IF(t_ExtractAll[[#This Row],[Currency2]]="USD",t_ExtractAll[[#This Row],[PlantAmountAccepted]]*$BD$3,IF(t_ExtractAll[[#This Row],[Currency2]]="MXN",t_ExtractAll[[#This Row],[PlantAmountAccepted]]*$BD$4,t_ExtractAll[[#This Row],[PlantAmountAccepted]])))</f>
        <v>317.52</v>
      </c>
      <c r="AX811" s="20">
        <f>IF(t_ExtractAll[[#This Row],[IMD_Currency]]="GBP",t_ExtractAll[[#This Row],[Amount Accepted (ABII)]]*$BD$2,IF(t_ExtractAll[[#This Row],[IMD_Currency]]="USD",t_ExtractAll[[#This Row],[Amount Accepted (ABII)]]*$BD$3,t_ExtractAll[[#This Row],[Amount Accepted (ABII)]]))</f>
        <v>317.52</v>
      </c>
      <c r="AY811" s="20">
        <f>IF((t_ExtractAll[[#This Row],[Amount Accepted ABII '[EUR']]]-t_ExtractAll[[#This Row],[Amount Accepted Plant '[EUR']]])&lt;0,0,t_ExtractAll[[#This Row],[Amount Accepted ABII '[EUR']]]-t_ExtractAll[[#This Row],[Amount Accepted Plant '[EUR']]])</f>
        <v>0</v>
      </c>
      <c r="AZ8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812" spans="1:52" ht="14.25" hidden="1" customHeight="1" x14ac:dyDescent="0.25">
      <c r="A812" t="s">
        <v>4246</v>
      </c>
      <c r="B812" s="16">
        <v>42619</v>
      </c>
      <c r="C812" s="16">
        <v>42726</v>
      </c>
      <c r="D812" s="16">
        <v>42726</v>
      </c>
      <c r="E812">
        <v>2016782</v>
      </c>
      <c r="F812" t="s">
        <v>64</v>
      </c>
      <c r="G812" t="s">
        <v>1135</v>
      </c>
      <c r="H812" t="s">
        <v>66</v>
      </c>
      <c r="I812" t="s">
        <v>1136</v>
      </c>
      <c r="J812" t="s">
        <v>118</v>
      </c>
      <c r="K812" t="s">
        <v>69</v>
      </c>
      <c r="L812" t="s">
        <v>139</v>
      </c>
      <c r="N812" t="s">
        <v>90</v>
      </c>
      <c r="O812" t="s">
        <v>72</v>
      </c>
      <c r="P812" s="3" t="s">
        <v>4247</v>
      </c>
      <c r="Q812">
        <v>9135685</v>
      </c>
      <c r="R812">
        <v>70</v>
      </c>
      <c r="U812" t="s">
        <v>515</v>
      </c>
      <c r="V812" t="s">
        <v>145</v>
      </c>
      <c r="W812">
        <v>21389</v>
      </c>
      <c r="X812" t="s">
        <v>2451</v>
      </c>
      <c r="Y812" t="s">
        <v>1685</v>
      </c>
      <c r="Z812">
        <v>129.6</v>
      </c>
      <c r="AB812" t="s">
        <v>79</v>
      </c>
      <c r="AC812" t="s">
        <v>80</v>
      </c>
      <c r="AD812" s="3" t="s">
        <v>4248</v>
      </c>
      <c r="AE812" s="3"/>
      <c r="AF812" s="3"/>
      <c r="AG812">
        <v>0</v>
      </c>
      <c r="AH812" t="s">
        <v>82</v>
      </c>
      <c r="AI812" s="18">
        <v>784</v>
      </c>
      <c r="AJ812">
        <v>0</v>
      </c>
      <c r="AK812">
        <v>784</v>
      </c>
      <c r="AL812">
        <v>784</v>
      </c>
      <c r="AM812" s="19" t="s">
        <v>82</v>
      </c>
      <c r="AN812">
        <v>784</v>
      </c>
      <c r="AO812">
        <v>0</v>
      </c>
      <c r="AP812">
        <v>784</v>
      </c>
      <c r="AQ812">
        <v>784</v>
      </c>
      <c r="AR812" s="19" t="s">
        <v>82</v>
      </c>
      <c r="AS812">
        <v>0</v>
      </c>
      <c r="AT812" s="20">
        <f>IF(t_ExtractAll[[#This Row],[Currency]]="GBP",t_ExtractAll[[#This Row],[Claimed Amount]]*$BD$2,IF(t_ExtractAll[[#This Row],[Currency]]="USD",t_ExtractAll[[#This Row],[Claimed Amount]]*$BD$3,IF(t_ExtractAll[[#This Row],[Currency]]="MXN",t_ExtractAll[[#This Row],[Claimed Amount]]*$BD$4,t_ExtractAll[[#This Row],[Claimed Amount]])))</f>
        <v>0</v>
      </c>
      <c r="AU812" s="20">
        <f>IF(t_ExtractAll[[#This Row],[Currency2]]="GBP",t_ExtractAll[[#This Row],[Accruals Plant]]*$BD$2,IF(t_ExtractAll[[#This Row],[Currency2]]="USD",t_ExtractAll[[#This Row],[Accruals Plant]]*$BD$3,IF(t_ExtractAll[[#This Row],[Currency2]]="MXN",t_ExtractAll[[#This Row],[Accruals Plant]]*$BD$4,t_ExtractAll[[#This Row],[Accruals Plant]])))</f>
        <v>784</v>
      </c>
      <c r="AV812" s="20">
        <f>IF(t_ExtractAll[[#This Row],[IMD_Currency]]="GBP",t_ExtractAll[[#This Row],[Accruals ABII]]*$BD$2,IF(t_ExtractAll[[#This Row],[IMD_Currency]]="USD",t_ExtractAll[[#This Row],[Accruals ABII]]*$BD$3,t_ExtractAll[[#This Row],[Accruals ABII]]))</f>
        <v>784</v>
      </c>
      <c r="AW812" s="20">
        <f>IF(t_ExtractAll[[#This Row],[Currency2]]="GBP",t_ExtractAll[[#This Row],[PlantAmountAccepted]]*$BD$2,IF(t_ExtractAll[[#This Row],[Currency2]]="USD",t_ExtractAll[[#This Row],[PlantAmountAccepted]]*$BD$3,IF(t_ExtractAll[[#This Row],[Currency2]]="MXN",t_ExtractAll[[#This Row],[PlantAmountAccepted]]*$BD$4,t_ExtractAll[[#This Row],[PlantAmountAccepted]])))</f>
        <v>784</v>
      </c>
      <c r="AX812" s="20">
        <f>IF(t_ExtractAll[[#This Row],[IMD_Currency]]="GBP",t_ExtractAll[[#This Row],[Amount Accepted (ABII)]]*$BD$2,IF(t_ExtractAll[[#This Row],[IMD_Currency]]="USD",t_ExtractAll[[#This Row],[Amount Accepted (ABII)]]*$BD$3,t_ExtractAll[[#This Row],[Amount Accepted (ABII)]]))</f>
        <v>784</v>
      </c>
      <c r="AY812" s="20">
        <f>IF((t_ExtractAll[[#This Row],[Amount Accepted ABII '[EUR']]]-t_ExtractAll[[#This Row],[Amount Accepted Plant '[EUR']]])&lt;0,0,t_ExtractAll[[#This Row],[Amount Accepted ABII '[EUR']]]-t_ExtractAll[[#This Row],[Amount Accepted Plant '[EUR']]])</f>
        <v>0</v>
      </c>
      <c r="AZ8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13" spans="1:52" ht="14.25" hidden="1" customHeight="1" x14ac:dyDescent="0.25">
      <c r="A813" t="s">
        <v>4249</v>
      </c>
      <c r="B813" s="16">
        <v>42620</v>
      </c>
      <c r="C813" s="16">
        <v>42633</v>
      </c>
      <c r="D813" s="16">
        <v>42636</v>
      </c>
      <c r="E813">
        <v>2016787</v>
      </c>
      <c r="F813" t="s">
        <v>64</v>
      </c>
      <c r="G813" t="s">
        <v>1312</v>
      </c>
      <c r="H813" t="s">
        <v>306</v>
      </c>
      <c r="I813" t="s">
        <v>109</v>
      </c>
      <c r="J813" t="s">
        <v>118</v>
      </c>
      <c r="K813" t="s">
        <v>69</v>
      </c>
      <c r="L813" t="s">
        <v>202</v>
      </c>
      <c r="N813" t="s">
        <v>161</v>
      </c>
      <c r="O813" t="s">
        <v>91</v>
      </c>
      <c r="P813" s="3" t="s">
        <v>4250</v>
      </c>
      <c r="Q813">
        <v>9235949</v>
      </c>
      <c r="R813" t="s">
        <v>4251</v>
      </c>
      <c r="S813">
        <v>80013291</v>
      </c>
      <c r="U813" t="s">
        <v>108</v>
      </c>
      <c r="V813" t="s">
        <v>109</v>
      </c>
      <c r="W813">
        <v>18690</v>
      </c>
      <c r="X813" t="s">
        <v>4252</v>
      </c>
      <c r="Y813" t="s">
        <v>819</v>
      </c>
      <c r="Z813">
        <v>0.18</v>
      </c>
      <c r="AB813" t="s">
        <v>97</v>
      </c>
      <c r="AC813" t="s">
        <v>98</v>
      </c>
      <c r="AD813" t="s">
        <v>4253</v>
      </c>
      <c r="AE813" s="3"/>
      <c r="AF813" s="3"/>
      <c r="AG813">
        <v>24.45</v>
      </c>
      <c r="AH813" t="s">
        <v>82</v>
      </c>
      <c r="AI813" s="18">
        <v>24.45</v>
      </c>
      <c r="AJ813">
        <v>0</v>
      </c>
      <c r="AK813">
        <v>24.45</v>
      </c>
      <c r="AL813">
        <v>24.45</v>
      </c>
      <c r="AM813" s="19" t="s">
        <v>82</v>
      </c>
      <c r="AN813">
        <v>13.2</v>
      </c>
      <c r="AO813">
        <v>0</v>
      </c>
      <c r="AP813">
        <v>13.2</v>
      </c>
      <c r="AQ813">
        <v>13.2</v>
      </c>
      <c r="AR813" s="19" t="s">
        <v>82</v>
      </c>
      <c r="AS813">
        <v>0</v>
      </c>
      <c r="AT813" s="20">
        <f>IF(t_ExtractAll[[#This Row],[Currency]]="GBP",t_ExtractAll[[#This Row],[Claimed Amount]]*$BD$2,IF(t_ExtractAll[[#This Row],[Currency]]="USD",t_ExtractAll[[#This Row],[Claimed Amount]]*$BD$3,IF(t_ExtractAll[[#This Row],[Currency]]="MXN",t_ExtractAll[[#This Row],[Claimed Amount]]*$BD$4,t_ExtractAll[[#This Row],[Claimed Amount]])))</f>
        <v>24.45</v>
      </c>
      <c r="AU813" s="20">
        <f>IF(t_ExtractAll[[#This Row],[Currency2]]="GBP",t_ExtractAll[[#This Row],[Accruals Plant]]*$BD$2,IF(t_ExtractAll[[#This Row],[Currency2]]="USD",t_ExtractAll[[#This Row],[Accruals Plant]]*$BD$3,IF(t_ExtractAll[[#This Row],[Currency2]]="MXN",t_ExtractAll[[#This Row],[Accruals Plant]]*$BD$4,t_ExtractAll[[#This Row],[Accruals Plant]])))</f>
        <v>13.2</v>
      </c>
      <c r="AV813" s="20">
        <f>IF(t_ExtractAll[[#This Row],[IMD_Currency]]="GBP",t_ExtractAll[[#This Row],[Accruals ABII]]*$BD$2,IF(t_ExtractAll[[#This Row],[IMD_Currency]]="USD",t_ExtractAll[[#This Row],[Accruals ABII]]*$BD$3,t_ExtractAll[[#This Row],[Accruals ABII]]))</f>
        <v>24.45</v>
      </c>
      <c r="AW813" s="20">
        <f>IF(t_ExtractAll[[#This Row],[Currency2]]="GBP",t_ExtractAll[[#This Row],[PlantAmountAccepted]]*$BD$2,IF(t_ExtractAll[[#This Row],[Currency2]]="USD",t_ExtractAll[[#This Row],[PlantAmountAccepted]]*$BD$3,IF(t_ExtractAll[[#This Row],[Currency2]]="MXN",t_ExtractAll[[#This Row],[PlantAmountAccepted]]*$BD$4,t_ExtractAll[[#This Row],[PlantAmountAccepted]])))</f>
        <v>13.2</v>
      </c>
      <c r="AX813" s="20">
        <f>IF(t_ExtractAll[[#This Row],[IMD_Currency]]="GBP",t_ExtractAll[[#This Row],[Amount Accepted (ABII)]]*$BD$2,IF(t_ExtractAll[[#This Row],[IMD_Currency]]="USD",t_ExtractAll[[#This Row],[Amount Accepted (ABII)]]*$BD$3,t_ExtractAll[[#This Row],[Amount Accepted (ABII)]]))</f>
        <v>24.45</v>
      </c>
      <c r="AY813" s="20">
        <f>IF((t_ExtractAll[[#This Row],[Amount Accepted ABII '[EUR']]]-t_ExtractAll[[#This Row],[Amount Accepted Plant '[EUR']]])&lt;0,0,t_ExtractAll[[#This Row],[Amount Accepted ABII '[EUR']]]-t_ExtractAll[[#This Row],[Amount Accepted Plant '[EUR']]])</f>
        <v>11.25</v>
      </c>
      <c r="AZ8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14" spans="1:52" ht="14.25" hidden="1" customHeight="1" x14ac:dyDescent="0.25">
      <c r="A814" t="s">
        <v>4254</v>
      </c>
      <c r="B814" s="16">
        <v>42620</v>
      </c>
      <c r="C814" s="16">
        <v>42634</v>
      </c>
      <c r="D814" s="16">
        <v>42634</v>
      </c>
      <c r="E814">
        <v>2016678</v>
      </c>
      <c r="F814" t="s">
        <v>64</v>
      </c>
      <c r="G814" t="s">
        <v>1279</v>
      </c>
      <c r="H814" t="s">
        <v>86</v>
      </c>
      <c r="I814" t="s">
        <v>1280</v>
      </c>
      <c r="J814" t="s">
        <v>68</v>
      </c>
      <c r="K814" t="s">
        <v>88</v>
      </c>
      <c r="L814" t="s">
        <v>70</v>
      </c>
      <c r="N814" t="s">
        <v>71</v>
      </c>
      <c r="O814" t="s">
        <v>361</v>
      </c>
      <c r="P814" t="s">
        <v>4255</v>
      </c>
      <c r="Q814">
        <v>8878631</v>
      </c>
      <c r="R814" t="s">
        <v>4256</v>
      </c>
      <c r="S814">
        <v>80437875</v>
      </c>
      <c r="U814" t="s">
        <v>144</v>
      </c>
      <c r="V814" t="s">
        <v>145</v>
      </c>
      <c r="W814">
        <v>52231</v>
      </c>
      <c r="X814" t="s">
        <v>4257</v>
      </c>
      <c r="Y814">
        <v>0</v>
      </c>
      <c r="Z814">
        <v>0</v>
      </c>
      <c r="AB814" t="s">
        <v>79</v>
      </c>
      <c r="AC814" t="s">
        <v>80</v>
      </c>
      <c r="AD814" t="s">
        <v>4258</v>
      </c>
      <c r="AE814" s="3"/>
      <c r="AF814" s="3"/>
      <c r="AG814">
        <v>34684</v>
      </c>
      <c r="AH814" t="s">
        <v>82</v>
      </c>
      <c r="AI814" s="18">
        <v>0</v>
      </c>
      <c r="AJ814">
        <v>0</v>
      </c>
      <c r="AK814">
        <v>0</v>
      </c>
      <c r="AM814" s="19" t="s">
        <v>82</v>
      </c>
      <c r="AN814">
        <v>0</v>
      </c>
      <c r="AO814">
        <v>0</v>
      </c>
      <c r="AP814">
        <v>0</v>
      </c>
      <c r="AR814" s="19" t="s">
        <v>82</v>
      </c>
      <c r="AS814">
        <v>11960</v>
      </c>
      <c r="AT814" s="20">
        <f>IF(t_ExtractAll[[#This Row],[Currency]]="GBP",t_ExtractAll[[#This Row],[Claimed Amount]]*$BD$2,IF(t_ExtractAll[[#This Row],[Currency]]="USD",t_ExtractAll[[#This Row],[Claimed Amount]]*$BD$3,IF(t_ExtractAll[[#This Row],[Currency]]="MXN",t_ExtractAll[[#This Row],[Claimed Amount]]*$BD$4,t_ExtractAll[[#This Row],[Claimed Amount]])))</f>
        <v>34684</v>
      </c>
      <c r="AU814" s="20">
        <f>IF(t_ExtractAll[[#This Row],[Currency2]]="GBP",t_ExtractAll[[#This Row],[Accruals Plant]]*$BD$2,IF(t_ExtractAll[[#This Row],[Currency2]]="USD",t_ExtractAll[[#This Row],[Accruals Plant]]*$BD$3,IF(t_ExtractAll[[#This Row],[Currency2]]="MXN",t_ExtractAll[[#This Row],[Accruals Plant]]*$BD$4,t_ExtractAll[[#This Row],[Accruals Plant]])))</f>
        <v>0</v>
      </c>
      <c r="AV814" s="20">
        <f>IF(t_ExtractAll[[#This Row],[IMD_Currency]]="GBP",t_ExtractAll[[#This Row],[Accruals ABII]]*$BD$2,IF(t_ExtractAll[[#This Row],[IMD_Currency]]="USD",t_ExtractAll[[#This Row],[Accruals ABII]]*$BD$3,t_ExtractAll[[#This Row],[Accruals ABII]]))</f>
        <v>0</v>
      </c>
      <c r="AW8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4" s="20">
        <f>IF(t_ExtractAll[[#This Row],[IMD_Currency]]="GBP",t_ExtractAll[[#This Row],[Amount Accepted (ABII)]]*$BD$2,IF(t_ExtractAll[[#This Row],[IMD_Currency]]="USD",t_ExtractAll[[#This Row],[Amount Accepted (ABII)]]*$BD$3,t_ExtractAll[[#This Row],[Amount Accepted (ABII)]]))</f>
        <v>0</v>
      </c>
      <c r="AY814" s="20">
        <f>IF((t_ExtractAll[[#This Row],[Amount Accepted ABII '[EUR']]]-t_ExtractAll[[#This Row],[Amount Accepted Plant '[EUR']]])&lt;0,0,t_ExtractAll[[#This Row],[Amount Accepted ABII '[EUR']]]-t_ExtractAll[[#This Row],[Amount Accepted Plant '[EUR']]])</f>
        <v>0</v>
      </c>
      <c r="AZ8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815" spans="1:52" ht="14.25" hidden="1" customHeight="1" x14ac:dyDescent="0.25">
      <c r="A815" t="s">
        <v>4259</v>
      </c>
      <c r="B815" s="16">
        <v>42621</v>
      </c>
      <c r="C815" s="16">
        <v>42716</v>
      </c>
      <c r="D815" s="16">
        <v>42732</v>
      </c>
      <c r="E815">
        <v>2016788</v>
      </c>
      <c r="F815" t="s">
        <v>64</v>
      </c>
      <c r="G815" t="s">
        <v>85</v>
      </c>
      <c r="H815" t="s">
        <v>86</v>
      </c>
      <c r="I815" t="s">
        <v>87</v>
      </c>
      <c r="J815" t="s">
        <v>68</v>
      </c>
      <c r="K815" t="s">
        <v>69</v>
      </c>
      <c r="L815" t="s">
        <v>210</v>
      </c>
      <c r="N815" t="s">
        <v>161</v>
      </c>
      <c r="O815" t="s">
        <v>211</v>
      </c>
      <c r="P815" s="3" t="s">
        <v>4260</v>
      </c>
      <c r="Q815">
        <v>8998052</v>
      </c>
      <c r="R815" t="s">
        <v>4261</v>
      </c>
      <c r="S815">
        <v>80470585</v>
      </c>
      <c r="U815" t="s">
        <v>144</v>
      </c>
      <c r="V815" t="s">
        <v>145</v>
      </c>
      <c r="W815">
        <v>18619</v>
      </c>
      <c r="X815" t="s">
        <v>215</v>
      </c>
      <c r="Y815" t="s">
        <v>4262</v>
      </c>
      <c r="Z815">
        <v>16</v>
      </c>
      <c r="AB815" t="s">
        <v>112</v>
      </c>
      <c r="AC815" t="s">
        <v>164</v>
      </c>
      <c r="AE815" s="3"/>
      <c r="AF815" s="3"/>
      <c r="AG815">
        <v>649</v>
      </c>
      <c r="AH815" t="s">
        <v>82</v>
      </c>
      <c r="AI815" s="18">
        <v>0</v>
      </c>
      <c r="AJ815">
        <v>0</v>
      </c>
      <c r="AK815">
        <v>0</v>
      </c>
      <c r="AL815">
        <v>0</v>
      </c>
      <c r="AM815" s="19" t="s">
        <v>82</v>
      </c>
      <c r="AN815">
        <v>281</v>
      </c>
      <c r="AO815">
        <v>368</v>
      </c>
      <c r="AP815">
        <v>649</v>
      </c>
      <c r="AQ815">
        <v>649</v>
      </c>
      <c r="AR815" s="19" t="s">
        <v>82</v>
      </c>
      <c r="AS815">
        <v>0</v>
      </c>
      <c r="AT815" s="20">
        <f>IF(t_ExtractAll[[#This Row],[Currency]]="GBP",t_ExtractAll[[#This Row],[Claimed Amount]]*$BD$2,IF(t_ExtractAll[[#This Row],[Currency]]="USD",t_ExtractAll[[#This Row],[Claimed Amount]]*$BD$3,IF(t_ExtractAll[[#This Row],[Currency]]="MXN",t_ExtractAll[[#This Row],[Claimed Amount]]*$BD$4,t_ExtractAll[[#This Row],[Claimed Amount]])))</f>
        <v>649</v>
      </c>
      <c r="AU815" s="20">
        <f>IF(t_ExtractAll[[#This Row],[Currency2]]="GBP",t_ExtractAll[[#This Row],[Accruals Plant]]*$BD$2,IF(t_ExtractAll[[#This Row],[Currency2]]="USD",t_ExtractAll[[#This Row],[Accruals Plant]]*$BD$3,IF(t_ExtractAll[[#This Row],[Currency2]]="MXN",t_ExtractAll[[#This Row],[Accruals Plant]]*$BD$4,t_ExtractAll[[#This Row],[Accruals Plant]])))</f>
        <v>649</v>
      </c>
      <c r="AV815" s="20">
        <f>IF(t_ExtractAll[[#This Row],[IMD_Currency]]="GBP",t_ExtractAll[[#This Row],[Accruals ABII]]*$BD$2,IF(t_ExtractAll[[#This Row],[IMD_Currency]]="USD",t_ExtractAll[[#This Row],[Accruals ABII]]*$BD$3,t_ExtractAll[[#This Row],[Accruals ABII]]))</f>
        <v>0</v>
      </c>
      <c r="AW815" s="20">
        <f>IF(t_ExtractAll[[#This Row],[Currency2]]="GBP",t_ExtractAll[[#This Row],[PlantAmountAccepted]]*$BD$2,IF(t_ExtractAll[[#This Row],[Currency2]]="USD",t_ExtractAll[[#This Row],[PlantAmountAccepted]]*$BD$3,IF(t_ExtractAll[[#This Row],[Currency2]]="MXN",t_ExtractAll[[#This Row],[PlantAmountAccepted]]*$BD$4,t_ExtractAll[[#This Row],[PlantAmountAccepted]])))</f>
        <v>649</v>
      </c>
      <c r="AX815" s="20">
        <f>IF(t_ExtractAll[[#This Row],[IMD_Currency]]="GBP",t_ExtractAll[[#This Row],[Amount Accepted (ABII)]]*$BD$2,IF(t_ExtractAll[[#This Row],[IMD_Currency]]="USD",t_ExtractAll[[#This Row],[Amount Accepted (ABII)]]*$BD$3,t_ExtractAll[[#This Row],[Amount Accepted (ABII)]]))</f>
        <v>0</v>
      </c>
      <c r="AY815" s="20">
        <f>IF((t_ExtractAll[[#This Row],[Amount Accepted ABII '[EUR']]]-t_ExtractAll[[#This Row],[Amount Accepted Plant '[EUR']]])&lt;0,0,t_ExtractAll[[#This Row],[Amount Accepted ABII '[EUR']]]-t_ExtractAll[[#This Row],[Amount Accepted Plant '[EUR']]])</f>
        <v>0</v>
      </c>
      <c r="AZ8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16" spans="1:52" ht="14.25" hidden="1" customHeight="1" x14ac:dyDescent="0.25">
      <c r="A816" t="s">
        <v>4263</v>
      </c>
      <c r="B816" s="16">
        <v>42621</v>
      </c>
      <c r="C816" s="16">
        <v>42634</v>
      </c>
      <c r="D816" s="16">
        <v>42634</v>
      </c>
      <c r="E816">
        <v>2016789</v>
      </c>
      <c r="F816" t="s">
        <v>64</v>
      </c>
      <c r="G816" t="s">
        <v>65</v>
      </c>
      <c r="H816" t="s">
        <v>86</v>
      </c>
      <c r="I816" t="s">
        <v>67</v>
      </c>
      <c r="J816" t="s">
        <v>68</v>
      </c>
      <c r="K816" t="s">
        <v>88</v>
      </c>
      <c r="L816" t="s">
        <v>139</v>
      </c>
      <c r="N816" t="s">
        <v>90</v>
      </c>
      <c r="O816" t="s">
        <v>91</v>
      </c>
      <c r="P816" s="3" t="s">
        <v>4264</v>
      </c>
      <c r="Q816">
        <v>8945573</v>
      </c>
      <c r="R816" t="s">
        <v>4190</v>
      </c>
      <c r="S816">
        <v>80445984</v>
      </c>
      <c r="U816" t="s">
        <v>144</v>
      </c>
      <c r="V816" t="s">
        <v>145</v>
      </c>
      <c r="W816">
        <v>53428</v>
      </c>
      <c r="X816" t="s">
        <v>4179</v>
      </c>
      <c r="Y816" t="s">
        <v>3796</v>
      </c>
      <c r="Z816">
        <v>2.64</v>
      </c>
      <c r="AB816" t="s">
        <v>97</v>
      </c>
      <c r="AC816" t="s">
        <v>98</v>
      </c>
      <c r="AE816" s="3"/>
      <c r="AF816" s="3"/>
      <c r="AG816">
        <v>121.9</v>
      </c>
      <c r="AH816" t="s">
        <v>82</v>
      </c>
      <c r="AI816" s="18">
        <v>0</v>
      </c>
      <c r="AJ816">
        <v>0</v>
      </c>
      <c r="AK816">
        <v>0</v>
      </c>
      <c r="AM816" s="19" t="s">
        <v>82</v>
      </c>
      <c r="AN816">
        <v>0</v>
      </c>
      <c r="AO816">
        <v>0</v>
      </c>
      <c r="AP816">
        <v>0</v>
      </c>
      <c r="AR816" s="19" t="s">
        <v>82</v>
      </c>
      <c r="AS816">
        <v>0</v>
      </c>
      <c r="AT816" s="20">
        <f>IF(t_ExtractAll[[#This Row],[Currency]]="GBP",t_ExtractAll[[#This Row],[Claimed Amount]]*$BD$2,IF(t_ExtractAll[[#This Row],[Currency]]="USD",t_ExtractAll[[#This Row],[Claimed Amount]]*$BD$3,IF(t_ExtractAll[[#This Row],[Currency]]="MXN",t_ExtractAll[[#This Row],[Claimed Amount]]*$BD$4,t_ExtractAll[[#This Row],[Claimed Amount]])))</f>
        <v>121.9</v>
      </c>
      <c r="AU816" s="20">
        <f>IF(t_ExtractAll[[#This Row],[Currency2]]="GBP",t_ExtractAll[[#This Row],[Accruals Plant]]*$BD$2,IF(t_ExtractAll[[#This Row],[Currency2]]="USD",t_ExtractAll[[#This Row],[Accruals Plant]]*$BD$3,IF(t_ExtractAll[[#This Row],[Currency2]]="MXN",t_ExtractAll[[#This Row],[Accruals Plant]]*$BD$4,t_ExtractAll[[#This Row],[Accruals Plant]])))</f>
        <v>0</v>
      </c>
      <c r="AV816" s="20">
        <f>IF(t_ExtractAll[[#This Row],[IMD_Currency]]="GBP",t_ExtractAll[[#This Row],[Accruals ABII]]*$BD$2,IF(t_ExtractAll[[#This Row],[IMD_Currency]]="USD",t_ExtractAll[[#This Row],[Accruals ABII]]*$BD$3,t_ExtractAll[[#This Row],[Accruals ABII]]))</f>
        <v>0</v>
      </c>
      <c r="AW8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6" s="20">
        <f>IF(t_ExtractAll[[#This Row],[IMD_Currency]]="GBP",t_ExtractAll[[#This Row],[Amount Accepted (ABII)]]*$BD$2,IF(t_ExtractAll[[#This Row],[IMD_Currency]]="USD",t_ExtractAll[[#This Row],[Amount Accepted (ABII)]]*$BD$3,t_ExtractAll[[#This Row],[Amount Accepted (ABII)]]))</f>
        <v>0</v>
      </c>
      <c r="AY816" s="20">
        <f>IF((t_ExtractAll[[#This Row],[Amount Accepted ABII '[EUR']]]-t_ExtractAll[[#This Row],[Amount Accepted Plant '[EUR']]])&lt;0,0,t_ExtractAll[[#This Row],[Amount Accepted ABII '[EUR']]]-t_ExtractAll[[#This Row],[Amount Accepted Plant '[EUR']]])</f>
        <v>0</v>
      </c>
      <c r="AZ8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17" spans="1:52" ht="14.25" hidden="1" customHeight="1" x14ac:dyDescent="0.25">
      <c r="A817" t="s">
        <v>4265</v>
      </c>
      <c r="B817" s="16">
        <v>42621</v>
      </c>
      <c r="C817" s="16">
        <v>42634</v>
      </c>
      <c r="D817" s="16">
        <v>42634</v>
      </c>
      <c r="E817">
        <v>2016790</v>
      </c>
      <c r="F817" t="s">
        <v>64</v>
      </c>
      <c r="G817" t="s">
        <v>65</v>
      </c>
      <c r="H817" t="s">
        <v>86</v>
      </c>
      <c r="I817" t="s">
        <v>67</v>
      </c>
      <c r="J817" t="s">
        <v>68</v>
      </c>
      <c r="K817" t="s">
        <v>88</v>
      </c>
      <c r="L817" t="s">
        <v>139</v>
      </c>
      <c r="O817" t="s">
        <v>91</v>
      </c>
      <c r="P817" t="s">
        <v>4266</v>
      </c>
      <c r="Q817">
        <v>8945574</v>
      </c>
      <c r="R817" t="s">
        <v>4190</v>
      </c>
      <c r="S817">
        <v>80446605</v>
      </c>
      <c r="U817" t="s">
        <v>144</v>
      </c>
      <c r="V817" t="s">
        <v>145</v>
      </c>
      <c r="W817">
        <v>53428</v>
      </c>
      <c r="X817" t="s">
        <v>4179</v>
      </c>
      <c r="Y817" t="s">
        <v>4267</v>
      </c>
      <c r="Z817">
        <v>2.21</v>
      </c>
      <c r="AB817" t="s">
        <v>97</v>
      </c>
      <c r="AC817" t="s">
        <v>98</v>
      </c>
      <c r="AE817" s="3"/>
      <c r="AF817" s="3"/>
      <c r="AG817">
        <v>102.4</v>
      </c>
      <c r="AH817" t="s">
        <v>82</v>
      </c>
      <c r="AI817" s="18">
        <v>0</v>
      </c>
      <c r="AJ817">
        <v>0</v>
      </c>
      <c r="AK817">
        <v>0</v>
      </c>
      <c r="AM817" s="19" t="s">
        <v>82</v>
      </c>
      <c r="AN817">
        <v>0</v>
      </c>
      <c r="AO817">
        <v>0</v>
      </c>
      <c r="AP817">
        <v>0</v>
      </c>
      <c r="AR817" s="19" t="s">
        <v>82</v>
      </c>
      <c r="AS817">
        <v>0</v>
      </c>
      <c r="AT817" s="20">
        <f>IF(t_ExtractAll[[#This Row],[Currency]]="GBP",t_ExtractAll[[#This Row],[Claimed Amount]]*$BD$2,IF(t_ExtractAll[[#This Row],[Currency]]="USD",t_ExtractAll[[#This Row],[Claimed Amount]]*$BD$3,IF(t_ExtractAll[[#This Row],[Currency]]="MXN",t_ExtractAll[[#This Row],[Claimed Amount]]*$BD$4,t_ExtractAll[[#This Row],[Claimed Amount]])))</f>
        <v>102.4</v>
      </c>
      <c r="AU817" s="20">
        <f>IF(t_ExtractAll[[#This Row],[Currency2]]="GBP",t_ExtractAll[[#This Row],[Accruals Plant]]*$BD$2,IF(t_ExtractAll[[#This Row],[Currency2]]="USD",t_ExtractAll[[#This Row],[Accruals Plant]]*$BD$3,IF(t_ExtractAll[[#This Row],[Currency2]]="MXN",t_ExtractAll[[#This Row],[Accruals Plant]]*$BD$4,t_ExtractAll[[#This Row],[Accruals Plant]])))</f>
        <v>0</v>
      </c>
      <c r="AV817" s="20">
        <f>IF(t_ExtractAll[[#This Row],[IMD_Currency]]="GBP",t_ExtractAll[[#This Row],[Accruals ABII]]*$BD$2,IF(t_ExtractAll[[#This Row],[IMD_Currency]]="USD",t_ExtractAll[[#This Row],[Accruals ABII]]*$BD$3,t_ExtractAll[[#This Row],[Accruals ABII]]))</f>
        <v>0</v>
      </c>
      <c r="AW8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7" s="20">
        <f>IF(t_ExtractAll[[#This Row],[IMD_Currency]]="GBP",t_ExtractAll[[#This Row],[Amount Accepted (ABII)]]*$BD$2,IF(t_ExtractAll[[#This Row],[IMD_Currency]]="USD",t_ExtractAll[[#This Row],[Amount Accepted (ABII)]]*$BD$3,t_ExtractAll[[#This Row],[Amount Accepted (ABII)]]))</f>
        <v>0</v>
      </c>
      <c r="AY817" s="20">
        <f>IF((t_ExtractAll[[#This Row],[Amount Accepted ABII '[EUR']]]-t_ExtractAll[[#This Row],[Amount Accepted Plant '[EUR']]])&lt;0,0,t_ExtractAll[[#This Row],[Amount Accepted ABII '[EUR']]]-t_ExtractAll[[#This Row],[Amount Accepted Plant '[EUR']]])</f>
        <v>0</v>
      </c>
      <c r="AZ8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18" spans="1:52" ht="14.25" hidden="1" customHeight="1" x14ac:dyDescent="0.25">
      <c r="A818" t="s">
        <v>4268</v>
      </c>
      <c r="B818" s="16">
        <v>42622</v>
      </c>
      <c r="C818" s="16">
        <v>42625</v>
      </c>
      <c r="D818" s="16">
        <v>42625</v>
      </c>
      <c r="E818">
        <v>2016791</v>
      </c>
      <c r="F818" t="s">
        <v>64</v>
      </c>
      <c r="G818" t="s">
        <v>65</v>
      </c>
      <c r="H818" t="s">
        <v>66</v>
      </c>
      <c r="I818" t="s">
        <v>67</v>
      </c>
      <c r="J818" t="s">
        <v>68</v>
      </c>
      <c r="K818" t="s">
        <v>88</v>
      </c>
      <c r="L818" t="s">
        <v>662</v>
      </c>
      <c r="N818" t="s">
        <v>90</v>
      </c>
      <c r="O818" t="s">
        <v>121</v>
      </c>
      <c r="P818" t="s">
        <v>4269</v>
      </c>
      <c r="Q818">
        <v>8825248</v>
      </c>
      <c r="R818" t="s">
        <v>4270</v>
      </c>
      <c r="S818">
        <v>80441205</v>
      </c>
      <c r="T818" t="s">
        <v>4271</v>
      </c>
      <c r="U818" t="s">
        <v>75</v>
      </c>
      <c r="V818" t="s">
        <v>76</v>
      </c>
      <c r="W818">
        <v>52608</v>
      </c>
      <c r="X818" t="s">
        <v>969</v>
      </c>
      <c r="Y818" t="s">
        <v>871</v>
      </c>
      <c r="Z818">
        <v>1.0929599999999999</v>
      </c>
      <c r="AB818" t="s">
        <v>79</v>
      </c>
      <c r="AC818" t="s">
        <v>127</v>
      </c>
      <c r="AE818" s="3"/>
      <c r="AF818" s="3"/>
      <c r="AG818">
        <v>0</v>
      </c>
      <c r="AH818" t="s">
        <v>82</v>
      </c>
      <c r="AI818" s="18">
        <v>0</v>
      </c>
      <c r="AJ818">
        <v>0</v>
      </c>
      <c r="AK818">
        <v>0</v>
      </c>
      <c r="AM818" s="19" t="s">
        <v>82</v>
      </c>
      <c r="AN818">
        <v>0</v>
      </c>
      <c r="AO818">
        <v>0</v>
      </c>
      <c r="AP818">
        <v>0</v>
      </c>
      <c r="AR818" s="19" t="s">
        <v>82</v>
      </c>
      <c r="AS818">
        <v>0</v>
      </c>
      <c r="AT818" s="20">
        <f>IF(t_ExtractAll[[#This Row],[Currency]]="GBP",t_ExtractAll[[#This Row],[Claimed Amount]]*$BD$2,IF(t_ExtractAll[[#This Row],[Currency]]="USD",t_ExtractAll[[#This Row],[Claimed Amount]]*$BD$3,IF(t_ExtractAll[[#This Row],[Currency]]="MXN",t_ExtractAll[[#This Row],[Claimed Amount]]*$BD$4,t_ExtractAll[[#This Row],[Claimed Amount]])))</f>
        <v>0</v>
      </c>
      <c r="AU818" s="20">
        <f>IF(t_ExtractAll[[#This Row],[Currency2]]="GBP",t_ExtractAll[[#This Row],[Accruals Plant]]*$BD$2,IF(t_ExtractAll[[#This Row],[Currency2]]="USD",t_ExtractAll[[#This Row],[Accruals Plant]]*$BD$3,IF(t_ExtractAll[[#This Row],[Currency2]]="MXN",t_ExtractAll[[#This Row],[Accruals Plant]]*$BD$4,t_ExtractAll[[#This Row],[Accruals Plant]])))</f>
        <v>0</v>
      </c>
      <c r="AV818" s="20">
        <f>IF(t_ExtractAll[[#This Row],[IMD_Currency]]="GBP",t_ExtractAll[[#This Row],[Accruals ABII]]*$BD$2,IF(t_ExtractAll[[#This Row],[IMD_Currency]]="USD",t_ExtractAll[[#This Row],[Accruals ABII]]*$BD$3,t_ExtractAll[[#This Row],[Accruals ABII]]))</f>
        <v>0</v>
      </c>
      <c r="AW8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8" s="20">
        <f>IF(t_ExtractAll[[#This Row],[IMD_Currency]]="GBP",t_ExtractAll[[#This Row],[Amount Accepted (ABII)]]*$BD$2,IF(t_ExtractAll[[#This Row],[IMD_Currency]]="USD",t_ExtractAll[[#This Row],[Amount Accepted (ABII)]]*$BD$3,t_ExtractAll[[#This Row],[Amount Accepted (ABII)]]))</f>
        <v>0</v>
      </c>
      <c r="AY818" s="20">
        <f>IF((t_ExtractAll[[#This Row],[Amount Accepted ABII '[EUR']]]-t_ExtractAll[[#This Row],[Amount Accepted Plant '[EUR']]])&lt;0,0,t_ExtractAll[[#This Row],[Amount Accepted ABII '[EUR']]]-t_ExtractAll[[#This Row],[Amount Accepted Plant '[EUR']]])</f>
        <v>0</v>
      </c>
      <c r="AZ8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19" spans="1:52" ht="14.25" hidden="1" customHeight="1" x14ac:dyDescent="0.25">
      <c r="A819" t="s">
        <v>4272</v>
      </c>
      <c r="B819" s="16">
        <v>42620</v>
      </c>
      <c r="C819" s="16">
        <v>42697</v>
      </c>
      <c r="D819" s="16">
        <v>42697</v>
      </c>
      <c r="E819">
        <v>2016792</v>
      </c>
      <c r="F819" t="s">
        <v>64</v>
      </c>
      <c r="G819" t="s">
        <v>65</v>
      </c>
      <c r="H819" t="s">
        <v>86</v>
      </c>
      <c r="I819" t="s">
        <v>67</v>
      </c>
      <c r="J819" t="s">
        <v>68</v>
      </c>
      <c r="K819" t="s">
        <v>88</v>
      </c>
      <c r="L819" t="s">
        <v>4273</v>
      </c>
      <c r="N819" t="s">
        <v>90</v>
      </c>
      <c r="O819" t="s">
        <v>91</v>
      </c>
      <c r="Q819">
        <v>8809347</v>
      </c>
      <c r="R819" t="s">
        <v>4274</v>
      </c>
      <c r="S819">
        <v>80436896</v>
      </c>
      <c r="U819" t="s">
        <v>1197</v>
      </c>
      <c r="V819" t="s">
        <v>145</v>
      </c>
      <c r="W819">
        <v>19971</v>
      </c>
      <c r="X819" t="s">
        <v>1198</v>
      </c>
      <c r="Y819" t="s">
        <v>3114</v>
      </c>
      <c r="Z819">
        <v>18.72</v>
      </c>
      <c r="AB819" t="s">
        <v>97</v>
      </c>
      <c r="AC819" t="s">
        <v>98</v>
      </c>
      <c r="AE819" s="3"/>
      <c r="AF819" s="3"/>
      <c r="AG819">
        <v>0</v>
      </c>
      <c r="AH819" t="s">
        <v>82</v>
      </c>
      <c r="AI819" s="18">
        <v>0</v>
      </c>
      <c r="AJ819">
        <v>0</v>
      </c>
      <c r="AK819">
        <v>0</v>
      </c>
      <c r="AM819" s="19" t="s">
        <v>82</v>
      </c>
      <c r="AN819">
        <v>1334</v>
      </c>
      <c r="AO819">
        <v>0</v>
      </c>
      <c r="AP819">
        <v>1334</v>
      </c>
      <c r="AR819" s="19" t="s">
        <v>82</v>
      </c>
      <c r="AS819">
        <v>0</v>
      </c>
      <c r="AT819" s="20">
        <f>IF(t_ExtractAll[[#This Row],[Currency]]="GBP",t_ExtractAll[[#This Row],[Claimed Amount]]*$BD$2,IF(t_ExtractAll[[#This Row],[Currency]]="USD",t_ExtractAll[[#This Row],[Claimed Amount]]*$BD$3,IF(t_ExtractAll[[#This Row],[Currency]]="MXN",t_ExtractAll[[#This Row],[Claimed Amount]]*$BD$4,t_ExtractAll[[#This Row],[Claimed Amount]])))</f>
        <v>0</v>
      </c>
      <c r="AU819" s="20">
        <f>IF(t_ExtractAll[[#This Row],[Currency2]]="GBP",t_ExtractAll[[#This Row],[Accruals Plant]]*$BD$2,IF(t_ExtractAll[[#This Row],[Currency2]]="USD",t_ExtractAll[[#This Row],[Accruals Plant]]*$BD$3,IF(t_ExtractAll[[#This Row],[Currency2]]="MXN",t_ExtractAll[[#This Row],[Accruals Plant]]*$BD$4,t_ExtractAll[[#This Row],[Accruals Plant]])))</f>
        <v>1334</v>
      </c>
      <c r="AV819" s="20">
        <f>IF(t_ExtractAll[[#This Row],[IMD_Currency]]="GBP",t_ExtractAll[[#This Row],[Accruals ABII]]*$BD$2,IF(t_ExtractAll[[#This Row],[IMD_Currency]]="USD",t_ExtractAll[[#This Row],[Accruals ABII]]*$BD$3,t_ExtractAll[[#This Row],[Accruals ABII]]))</f>
        <v>0</v>
      </c>
      <c r="AW8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19" s="20">
        <f>IF(t_ExtractAll[[#This Row],[IMD_Currency]]="GBP",t_ExtractAll[[#This Row],[Amount Accepted (ABII)]]*$BD$2,IF(t_ExtractAll[[#This Row],[IMD_Currency]]="USD",t_ExtractAll[[#This Row],[Amount Accepted (ABII)]]*$BD$3,t_ExtractAll[[#This Row],[Amount Accepted (ABII)]]))</f>
        <v>0</v>
      </c>
      <c r="AY819" s="20">
        <f>IF((t_ExtractAll[[#This Row],[Amount Accepted ABII '[EUR']]]-t_ExtractAll[[#This Row],[Amount Accepted Plant '[EUR']]])&lt;0,0,t_ExtractAll[[#This Row],[Amount Accepted ABII '[EUR']]]-t_ExtractAll[[#This Row],[Amount Accepted Plant '[EUR']]])</f>
        <v>0</v>
      </c>
      <c r="AZ8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20" spans="1:52" ht="14.25" hidden="1" customHeight="1" x14ac:dyDescent="0.25">
      <c r="A820" t="s">
        <v>4275</v>
      </c>
      <c r="B820" s="16">
        <v>42620</v>
      </c>
      <c r="C820" s="16">
        <v>42697</v>
      </c>
      <c r="D820" s="16">
        <v>42697</v>
      </c>
      <c r="E820">
        <v>2016793</v>
      </c>
      <c r="F820" t="s">
        <v>64</v>
      </c>
      <c r="G820" t="s">
        <v>65</v>
      </c>
      <c r="H820" t="s">
        <v>86</v>
      </c>
      <c r="I820" t="s">
        <v>67</v>
      </c>
      <c r="J820" t="s">
        <v>68</v>
      </c>
      <c r="K820" t="s">
        <v>88</v>
      </c>
      <c r="L820" t="s">
        <v>4273</v>
      </c>
      <c r="N820" t="s">
        <v>90</v>
      </c>
      <c r="O820" t="s">
        <v>91</v>
      </c>
      <c r="P820" s="3" t="s">
        <v>4276</v>
      </c>
      <c r="Q820">
        <v>8809346</v>
      </c>
      <c r="R820" t="s">
        <v>4274</v>
      </c>
      <c r="S820">
        <v>80436895</v>
      </c>
      <c r="U820" t="s">
        <v>1197</v>
      </c>
      <c r="V820" t="s">
        <v>145</v>
      </c>
      <c r="W820">
        <v>19971</v>
      </c>
      <c r="X820" t="s">
        <v>1198</v>
      </c>
      <c r="Y820" t="s">
        <v>4277</v>
      </c>
      <c r="Z820">
        <v>32.04</v>
      </c>
      <c r="AB820" t="s">
        <v>97</v>
      </c>
      <c r="AC820" t="s">
        <v>98</v>
      </c>
      <c r="AE820" s="3"/>
      <c r="AF820" s="3"/>
      <c r="AG820">
        <v>0</v>
      </c>
      <c r="AH820" t="s">
        <v>82</v>
      </c>
      <c r="AI820" s="18">
        <v>0</v>
      </c>
      <c r="AJ820">
        <v>0</v>
      </c>
      <c r="AK820">
        <v>0</v>
      </c>
      <c r="AM820" s="19" t="s">
        <v>82</v>
      </c>
      <c r="AN820">
        <v>2282.85</v>
      </c>
      <c r="AO820">
        <v>0</v>
      </c>
      <c r="AP820">
        <v>2282.85</v>
      </c>
      <c r="AR820" s="19" t="s">
        <v>82</v>
      </c>
      <c r="AS820">
        <v>0</v>
      </c>
      <c r="AT820" s="20">
        <f>IF(t_ExtractAll[[#This Row],[Currency]]="GBP",t_ExtractAll[[#This Row],[Claimed Amount]]*$BD$2,IF(t_ExtractAll[[#This Row],[Currency]]="USD",t_ExtractAll[[#This Row],[Claimed Amount]]*$BD$3,IF(t_ExtractAll[[#This Row],[Currency]]="MXN",t_ExtractAll[[#This Row],[Claimed Amount]]*$BD$4,t_ExtractAll[[#This Row],[Claimed Amount]])))</f>
        <v>0</v>
      </c>
      <c r="AU820" s="20">
        <f>IF(t_ExtractAll[[#This Row],[Currency2]]="GBP",t_ExtractAll[[#This Row],[Accruals Plant]]*$BD$2,IF(t_ExtractAll[[#This Row],[Currency2]]="USD",t_ExtractAll[[#This Row],[Accruals Plant]]*$BD$3,IF(t_ExtractAll[[#This Row],[Currency2]]="MXN",t_ExtractAll[[#This Row],[Accruals Plant]]*$BD$4,t_ExtractAll[[#This Row],[Accruals Plant]])))</f>
        <v>2282.85</v>
      </c>
      <c r="AV820" s="20">
        <f>IF(t_ExtractAll[[#This Row],[IMD_Currency]]="GBP",t_ExtractAll[[#This Row],[Accruals ABII]]*$BD$2,IF(t_ExtractAll[[#This Row],[IMD_Currency]]="USD",t_ExtractAll[[#This Row],[Accruals ABII]]*$BD$3,t_ExtractAll[[#This Row],[Accruals ABII]]))</f>
        <v>0</v>
      </c>
      <c r="AW8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20" s="20">
        <f>IF(t_ExtractAll[[#This Row],[IMD_Currency]]="GBP",t_ExtractAll[[#This Row],[Amount Accepted (ABII)]]*$BD$2,IF(t_ExtractAll[[#This Row],[IMD_Currency]]="USD",t_ExtractAll[[#This Row],[Amount Accepted (ABII)]]*$BD$3,t_ExtractAll[[#This Row],[Amount Accepted (ABII)]]))</f>
        <v>0</v>
      </c>
      <c r="AY820" s="20">
        <f>IF((t_ExtractAll[[#This Row],[Amount Accepted ABII '[EUR']]]-t_ExtractAll[[#This Row],[Amount Accepted Plant '[EUR']]])&lt;0,0,t_ExtractAll[[#This Row],[Amount Accepted ABII '[EUR']]]-t_ExtractAll[[#This Row],[Amount Accepted Plant '[EUR']]])</f>
        <v>0</v>
      </c>
      <c r="AZ8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21" spans="1:52" ht="14.25" hidden="1" customHeight="1" x14ac:dyDescent="0.25">
      <c r="A821" t="s">
        <v>4278</v>
      </c>
      <c r="B821" s="16">
        <v>42622</v>
      </c>
      <c r="C821" s="16">
        <v>42664</v>
      </c>
      <c r="D821" s="16">
        <v>42696</v>
      </c>
      <c r="E821">
        <v>2016795</v>
      </c>
      <c r="F821" t="s">
        <v>64</v>
      </c>
      <c r="G821" t="s">
        <v>4279</v>
      </c>
      <c r="H821" t="s">
        <v>287</v>
      </c>
      <c r="I821" t="s">
        <v>4280</v>
      </c>
      <c r="J821" t="s">
        <v>118</v>
      </c>
      <c r="K821" t="s">
        <v>69</v>
      </c>
      <c r="L821" t="s">
        <v>160</v>
      </c>
      <c r="N821" t="s">
        <v>161</v>
      </c>
      <c r="O821" t="s">
        <v>162</v>
      </c>
      <c r="P821" t="s">
        <v>4281</v>
      </c>
      <c r="Q821">
        <v>8487325</v>
      </c>
      <c r="R821">
        <v>3805</v>
      </c>
      <c r="S821">
        <v>80413454</v>
      </c>
      <c r="T821" t="s">
        <v>4282</v>
      </c>
      <c r="U821" t="s">
        <v>75</v>
      </c>
      <c r="V821" t="s">
        <v>76</v>
      </c>
      <c r="W821">
        <v>51023</v>
      </c>
      <c r="X821" t="s">
        <v>4283</v>
      </c>
      <c r="Y821" t="s">
        <v>1510</v>
      </c>
      <c r="Z821">
        <v>0</v>
      </c>
      <c r="AB821" t="s">
        <v>112</v>
      </c>
      <c r="AC821" t="s">
        <v>164</v>
      </c>
      <c r="AD821" s="3" t="s">
        <v>4284</v>
      </c>
      <c r="AE821" s="3"/>
      <c r="AF821" s="3"/>
      <c r="AG821">
        <v>56.64</v>
      </c>
      <c r="AH821" t="s">
        <v>82</v>
      </c>
      <c r="AI821" s="18">
        <v>56.64</v>
      </c>
      <c r="AJ821">
        <v>0</v>
      </c>
      <c r="AK821">
        <v>56.64</v>
      </c>
      <c r="AL821">
        <v>56.64</v>
      </c>
      <c r="AM821" s="19" t="s">
        <v>82</v>
      </c>
      <c r="AN821">
        <v>31.92</v>
      </c>
      <c r="AO821">
        <v>0</v>
      </c>
      <c r="AP821">
        <v>31.92</v>
      </c>
      <c r="AQ821">
        <v>31.92</v>
      </c>
      <c r="AR821" s="19" t="s">
        <v>82</v>
      </c>
      <c r="AS821">
        <v>0</v>
      </c>
      <c r="AT821" s="20">
        <f>IF(t_ExtractAll[[#This Row],[Currency]]="GBP",t_ExtractAll[[#This Row],[Claimed Amount]]*$BD$2,IF(t_ExtractAll[[#This Row],[Currency]]="USD",t_ExtractAll[[#This Row],[Claimed Amount]]*$BD$3,IF(t_ExtractAll[[#This Row],[Currency]]="MXN",t_ExtractAll[[#This Row],[Claimed Amount]]*$BD$4,t_ExtractAll[[#This Row],[Claimed Amount]])))</f>
        <v>56.64</v>
      </c>
      <c r="AU821" s="20">
        <f>IF(t_ExtractAll[[#This Row],[Currency2]]="GBP",t_ExtractAll[[#This Row],[Accruals Plant]]*$BD$2,IF(t_ExtractAll[[#This Row],[Currency2]]="USD",t_ExtractAll[[#This Row],[Accruals Plant]]*$BD$3,IF(t_ExtractAll[[#This Row],[Currency2]]="MXN",t_ExtractAll[[#This Row],[Accruals Plant]]*$BD$4,t_ExtractAll[[#This Row],[Accruals Plant]])))</f>
        <v>31.92</v>
      </c>
      <c r="AV821" s="20">
        <f>IF(t_ExtractAll[[#This Row],[IMD_Currency]]="GBP",t_ExtractAll[[#This Row],[Accruals ABII]]*$BD$2,IF(t_ExtractAll[[#This Row],[IMD_Currency]]="USD",t_ExtractAll[[#This Row],[Accruals ABII]]*$BD$3,t_ExtractAll[[#This Row],[Accruals ABII]]))</f>
        <v>56.64</v>
      </c>
      <c r="AW821" s="20">
        <f>IF(t_ExtractAll[[#This Row],[Currency2]]="GBP",t_ExtractAll[[#This Row],[PlantAmountAccepted]]*$BD$2,IF(t_ExtractAll[[#This Row],[Currency2]]="USD",t_ExtractAll[[#This Row],[PlantAmountAccepted]]*$BD$3,IF(t_ExtractAll[[#This Row],[Currency2]]="MXN",t_ExtractAll[[#This Row],[PlantAmountAccepted]]*$BD$4,t_ExtractAll[[#This Row],[PlantAmountAccepted]])))</f>
        <v>31.92</v>
      </c>
      <c r="AX821" s="20">
        <f>IF(t_ExtractAll[[#This Row],[IMD_Currency]]="GBP",t_ExtractAll[[#This Row],[Amount Accepted (ABII)]]*$BD$2,IF(t_ExtractAll[[#This Row],[IMD_Currency]]="USD",t_ExtractAll[[#This Row],[Amount Accepted (ABII)]]*$BD$3,t_ExtractAll[[#This Row],[Amount Accepted (ABII)]]))</f>
        <v>56.64</v>
      </c>
      <c r="AY821" s="20">
        <f>IF((t_ExtractAll[[#This Row],[Amount Accepted ABII '[EUR']]]-t_ExtractAll[[#This Row],[Amount Accepted Plant '[EUR']]])&lt;0,0,t_ExtractAll[[#This Row],[Amount Accepted ABII '[EUR']]]-t_ExtractAll[[#This Row],[Amount Accepted Plant '[EUR']]])</f>
        <v>24.72</v>
      </c>
      <c r="AZ8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22" spans="1:52" ht="14.25" hidden="1" customHeight="1" x14ac:dyDescent="0.25">
      <c r="A822" t="s">
        <v>4285</v>
      </c>
      <c r="B822" s="16">
        <v>42625</v>
      </c>
      <c r="C822" s="16">
        <v>42642</v>
      </c>
      <c r="D822" s="16">
        <v>42642</v>
      </c>
      <c r="E822">
        <v>2016797</v>
      </c>
      <c r="F822" t="s">
        <v>64</v>
      </c>
      <c r="G822" t="s">
        <v>4286</v>
      </c>
      <c r="H822" t="s">
        <v>287</v>
      </c>
      <c r="I822" t="s">
        <v>2143</v>
      </c>
      <c r="J822" t="s">
        <v>118</v>
      </c>
      <c r="K822" t="s">
        <v>69</v>
      </c>
      <c r="L822" t="s">
        <v>546</v>
      </c>
      <c r="N822" t="s">
        <v>90</v>
      </c>
      <c r="O822" t="s">
        <v>91</v>
      </c>
      <c r="P822" t="s">
        <v>4287</v>
      </c>
      <c r="Q822">
        <v>9004115</v>
      </c>
      <c r="R822" t="s">
        <v>4288</v>
      </c>
      <c r="S822">
        <v>80451895</v>
      </c>
      <c r="T822" t="s">
        <v>4289</v>
      </c>
      <c r="U822" t="s">
        <v>75</v>
      </c>
      <c r="V822" t="s">
        <v>76</v>
      </c>
      <c r="W822">
        <v>51125</v>
      </c>
      <c r="X822" t="s">
        <v>4290</v>
      </c>
      <c r="Y822" t="s">
        <v>558</v>
      </c>
      <c r="Z822">
        <v>0.42599999999999999</v>
      </c>
      <c r="AB822" t="s">
        <v>97</v>
      </c>
      <c r="AC822" t="s">
        <v>98</v>
      </c>
      <c r="AE822" s="3"/>
      <c r="AF822" s="3"/>
      <c r="AG822">
        <v>55.5</v>
      </c>
      <c r="AH822" t="s">
        <v>82</v>
      </c>
      <c r="AI822" s="18">
        <v>55.5</v>
      </c>
      <c r="AJ822">
        <v>0</v>
      </c>
      <c r="AK822">
        <v>55.5</v>
      </c>
      <c r="AL822">
        <v>55.5</v>
      </c>
      <c r="AM822" s="19" t="s">
        <v>82</v>
      </c>
      <c r="AN822">
        <v>28.25</v>
      </c>
      <c r="AO822">
        <v>0</v>
      </c>
      <c r="AP822">
        <v>28.25</v>
      </c>
      <c r="AQ822">
        <v>28.25</v>
      </c>
      <c r="AR822" s="19" t="s">
        <v>82</v>
      </c>
      <c r="AS822">
        <v>0</v>
      </c>
      <c r="AT822" s="20">
        <f>IF(t_ExtractAll[[#This Row],[Currency]]="GBP",t_ExtractAll[[#This Row],[Claimed Amount]]*$BD$2,IF(t_ExtractAll[[#This Row],[Currency]]="USD",t_ExtractAll[[#This Row],[Claimed Amount]]*$BD$3,IF(t_ExtractAll[[#This Row],[Currency]]="MXN",t_ExtractAll[[#This Row],[Claimed Amount]]*$BD$4,t_ExtractAll[[#This Row],[Claimed Amount]])))</f>
        <v>55.5</v>
      </c>
      <c r="AU822" s="20">
        <f>IF(t_ExtractAll[[#This Row],[Currency2]]="GBP",t_ExtractAll[[#This Row],[Accruals Plant]]*$BD$2,IF(t_ExtractAll[[#This Row],[Currency2]]="USD",t_ExtractAll[[#This Row],[Accruals Plant]]*$BD$3,IF(t_ExtractAll[[#This Row],[Currency2]]="MXN",t_ExtractAll[[#This Row],[Accruals Plant]]*$BD$4,t_ExtractAll[[#This Row],[Accruals Plant]])))</f>
        <v>28.25</v>
      </c>
      <c r="AV822" s="20">
        <f>IF(t_ExtractAll[[#This Row],[IMD_Currency]]="GBP",t_ExtractAll[[#This Row],[Accruals ABII]]*$BD$2,IF(t_ExtractAll[[#This Row],[IMD_Currency]]="USD",t_ExtractAll[[#This Row],[Accruals ABII]]*$BD$3,t_ExtractAll[[#This Row],[Accruals ABII]]))</f>
        <v>55.5</v>
      </c>
      <c r="AW822" s="20">
        <f>IF(t_ExtractAll[[#This Row],[Currency2]]="GBP",t_ExtractAll[[#This Row],[PlantAmountAccepted]]*$BD$2,IF(t_ExtractAll[[#This Row],[Currency2]]="USD",t_ExtractAll[[#This Row],[PlantAmountAccepted]]*$BD$3,IF(t_ExtractAll[[#This Row],[Currency2]]="MXN",t_ExtractAll[[#This Row],[PlantAmountAccepted]]*$BD$4,t_ExtractAll[[#This Row],[PlantAmountAccepted]])))</f>
        <v>28.25</v>
      </c>
      <c r="AX822" s="20">
        <f>IF(t_ExtractAll[[#This Row],[IMD_Currency]]="GBP",t_ExtractAll[[#This Row],[Amount Accepted (ABII)]]*$BD$2,IF(t_ExtractAll[[#This Row],[IMD_Currency]]="USD",t_ExtractAll[[#This Row],[Amount Accepted (ABII)]]*$BD$3,t_ExtractAll[[#This Row],[Amount Accepted (ABII)]]))</f>
        <v>55.5</v>
      </c>
      <c r="AY822" s="20">
        <f>IF((t_ExtractAll[[#This Row],[Amount Accepted ABII '[EUR']]]-t_ExtractAll[[#This Row],[Amount Accepted Plant '[EUR']]])&lt;0,0,t_ExtractAll[[#This Row],[Amount Accepted ABII '[EUR']]]-t_ExtractAll[[#This Row],[Amount Accepted Plant '[EUR']]])</f>
        <v>27.25</v>
      </c>
      <c r="AZ8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23" spans="1:52" ht="14.25" hidden="1" customHeight="1" x14ac:dyDescent="0.25">
      <c r="A823" t="s">
        <v>4291</v>
      </c>
      <c r="B823" s="16">
        <v>42626</v>
      </c>
      <c r="C823" s="16">
        <v>42653</v>
      </c>
      <c r="D823" s="16">
        <v>42674</v>
      </c>
      <c r="E823">
        <v>2016798</v>
      </c>
      <c r="F823" t="s">
        <v>64</v>
      </c>
      <c r="G823" t="s">
        <v>116</v>
      </c>
      <c r="H823" t="s">
        <v>86</v>
      </c>
      <c r="I823" t="s">
        <v>117</v>
      </c>
      <c r="J823" t="s">
        <v>118</v>
      </c>
      <c r="K823" t="s">
        <v>69</v>
      </c>
      <c r="L823" t="s">
        <v>4292</v>
      </c>
      <c r="M823" t="s">
        <v>3017</v>
      </c>
      <c r="N823" t="s">
        <v>90</v>
      </c>
      <c r="O823" t="s">
        <v>121</v>
      </c>
      <c r="P823" t="s">
        <v>4293</v>
      </c>
      <c r="Q823">
        <v>8879979</v>
      </c>
      <c r="R823">
        <v>88937</v>
      </c>
      <c r="S823">
        <v>80451627</v>
      </c>
      <c r="U823" t="s">
        <v>261</v>
      </c>
      <c r="V823" t="s">
        <v>117</v>
      </c>
      <c r="W823">
        <v>52677</v>
      </c>
      <c r="X823" t="s">
        <v>4294</v>
      </c>
      <c r="Y823" t="s">
        <v>1167</v>
      </c>
      <c r="Z823">
        <v>7.1516999999999999</v>
      </c>
      <c r="AB823" t="s">
        <v>79</v>
      </c>
      <c r="AC823" t="s">
        <v>127</v>
      </c>
      <c r="AE823" s="3"/>
      <c r="AF823" s="3"/>
      <c r="AG823">
        <v>1268</v>
      </c>
      <c r="AH823" t="s">
        <v>100</v>
      </c>
      <c r="AI823" s="18">
        <v>0</v>
      </c>
      <c r="AJ823">
        <v>0</v>
      </c>
      <c r="AK823">
        <v>0</v>
      </c>
      <c r="AL823">
        <v>0</v>
      </c>
      <c r="AM823" s="19" t="s">
        <v>82</v>
      </c>
      <c r="AN823">
        <v>1253.7</v>
      </c>
      <c r="AO823">
        <v>15</v>
      </c>
      <c r="AP823">
        <v>1268.7</v>
      </c>
      <c r="AQ823">
        <v>1268.7</v>
      </c>
      <c r="AR823" s="19" t="s">
        <v>100</v>
      </c>
      <c r="AS823">
        <v>0</v>
      </c>
      <c r="AT823" s="20">
        <f>IF(t_ExtractAll[[#This Row],[Currency]]="GBP",t_ExtractAll[[#This Row],[Claimed Amount]]*$BD$2,IF(t_ExtractAll[[#This Row],[Currency]]="USD",t_ExtractAll[[#This Row],[Claimed Amount]]*$BD$3,IF(t_ExtractAll[[#This Row],[Currency]]="MXN",t_ExtractAll[[#This Row],[Claimed Amount]]*$BD$4,t_ExtractAll[[#This Row],[Claimed Amount]])))</f>
        <v>1160.0932</v>
      </c>
      <c r="AU823" s="20">
        <f>IF(t_ExtractAll[[#This Row],[Currency2]]="GBP",t_ExtractAll[[#This Row],[Accruals Plant]]*$BD$2,IF(t_ExtractAll[[#This Row],[Currency2]]="USD",t_ExtractAll[[#This Row],[Accruals Plant]]*$BD$3,IF(t_ExtractAll[[#This Row],[Currency2]]="MXN",t_ExtractAll[[#This Row],[Accruals Plant]]*$BD$4,t_ExtractAll[[#This Row],[Accruals Plant]])))</f>
        <v>1160.7336300000002</v>
      </c>
      <c r="AV823" s="20">
        <f>IF(t_ExtractAll[[#This Row],[IMD_Currency]]="GBP",t_ExtractAll[[#This Row],[Accruals ABII]]*$BD$2,IF(t_ExtractAll[[#This Row],[IMD_Currency]]="USD",t_ExtractAll[[#This Row],[Accruals ABII]]*$BD$3,t_ExtractAll[[#This Row],[Accruals ABII]]))</f>
        <v>0</v>
      </c>
      <c r="AW823" s="20">
        <f>IF(t_ExtractAll[[#This Row],[Currency2]]="GBP",t_ExtractAll[[#This Row],[PlantAmountAccepted]]*$BD$2,IF(t_ExtractAll[[#This Row],[Currency2]]="USD",t_ExtractAll[[#This Row],[PlantAmountAccepted]]*$BD$3,IF(t_ExtractAll[[#This Row],[Currency2]]="MXN",t_ExtractAll[[#This Row],[PlantAmountAccepted]]*$BD$4,t_ExtractAll[[#This Row],[PlantAmountAccepted]])))</f>
        <v>1160.7336300000002</v>
      </c>
      <c r="AX823" s="20">
        <f>IF(t_ExtractAll[[#This Row],[IMD_Currency]]="GBP",t_ExtractAll[[#This Row],[Amount Accepted (ABII)]]*$BD$2,IF(t_ExtractAll[[#This Row],[IMD_Currency]]="USD",t_ExtractAll[[#This Row],[Amount Accepted (ABII)]]*$BD$3,t_ExtractAll[[#This Row],[Amount Accepted (ABII)]]))</f>
        <v>0</v>
      </c>
      <c r="AY823" s="20">
        <f>IF((t_ExtractAll[[#This Row],[Amount Accepted ABII '[EUR']]]-t_ExtractAll[[#This Row],[Amount Accepted Plant '[EUR']]])&lt;0,0,t_ExtractAll[[#This Row],[Amount Accepted ABII '[EUR']]]-t_ExtractAll[[#This Row],[Amount Accepted Plant '[EUR']]])</f>
        <v>0</v>
      </c>
      <c r="AZ8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24" spans="1:52" ht="14.25" hidden="1" customHeight="1" x14ac:dyDescent="0.25">
      <c r="A824" t="s">
        <v>4295</v>
      </c>
      <c r="B824" s="16">
        <v>42622</v>
      </c>
      <c r="C824" s="16">
        <v>42754</v>
      </c>
      <c r="D824" s="16">
        <v>42754</v>
      </c>
      <c r="E824">
        <v>2016799</v>
      </c>
      <c r="F824" t="s">
        <v>64</v>
      </c>
      <c r="G824" t="s">
        <v>266</v>
      </c>
      <c r="H824" t="s">
        <v>86</v>
      </c>
      <c r="I824" t="s">
        <v>258</v>
      </c>
      <c r="J824" t="s">
        <v>68</v>
      </c>
      <c r="K824" t="s">
        <v>69</v>
      </c>
      <c r="L824" t="s">
        <v>1834</v>
      </c>
      <c r="N824" t="s">
        <v>161</v>
      </c>
      <c r="O824" t="s">
        <v>416</v>
      </c>
      <c r="P824" s="3" t="s">
        <v>4296</v>
      </c>
      <c r="Q824">
        <v>9018891</v>
      </c>
      <c r="R824" t="s">
        <v>4297</v>
      </c>
      <c r="S824">
        <v>80448579</v>
      </c>
      <c r="U824" t="s">
        <v>261</v>
      </c>
      <c r="V824" t="s">
        <v>117</v>
      </c>
      <c r="W824">
        <v>52685</v>
      </c>
      <c r="X824" t="s">
        <v>4298</v>
      </c>
      <c r="Y824" t="s">
        <v>4299</v>
      </c>
      <c r="Z824">
        <v>168.79</v>
      </c>
      <c r="AB824" t="s">
        <v>112</v>
      </c>
      <c r="AC824" t="s">
        <v>185</v>
      </c>
      <c r="AD824" s="3" t="s">
        <v>4300</v>
      </c>
      <c r="AE824" s="3"/>
      <c r="AF824" s="3"/>
      <c r="AG824">
        <v>16906</v>
      </c>
      <c r="AH824" t="s">
        <v>100</v>
      </c>
      <c r="AI824" s="18">
        <v>0</v>
      </c>
      <c r="AJ824">
        <v>0</v>
      </c>
      <c r="AK824">
        <v>0</v>
      </c>
      <c r="AL824">
        <v>0</v>
      </c>
      <c r="AM824" s="19" t="s">
        <v>82</v>
      </c>
      <c r="AN824">
        <v>0</v>
      </c>
      <c r="AO824">
        <v>0</v>
      </c>
      <c r="AP824">
        <v>0</v>
      </c>
      <c r="AQ824">
        <v>0</v>
      </c>
      <c r="AR824" s="19" t="s">
        <v>100</v>
      </c>
      <c r="AS824">
        <v>0</v>
      </c>
      <c r="AT824" s="20">
        <f>IF(t_ExtractAll[[#This Row],[Currency]]="GBP",t_ExtractAll[[#This Row],[Claimed Amount]]*$BD$2,IF(t_ExtractAll[[#This Row],[Currency]]="USD",t_ExtractAll[[#This Row],[Claimed Amount]]*$BD$3,IF(t_ExtractAll[[#This Row],[Currency]]="MXN",t_ExtractAll[[#This Row],[Claimed Amount]]*$BD$4,t_ExtractAll[[#This Row],[Claimed Amount]])))</f>
        <v>15467.2994</v>
      </c>
      <c r="AU824" s="20">
        <f>IF(t_ExtractAll[[#This Row],[Currency2]]="GBP",t_ExtractAll[[#This Row],[Accruals Plant]]*$BD$2,IF(t_ExtractAll[[#This Row],[Currency2]]="USD",t_ExtractAll[[#This Row],[Accruals Plant]]*$BD$3,IF(t_ExtractAll[[#This Row],[Currency2]]="MXN",t_ExtractAll[[#This Row],[Accruals Plant]]*$BD$4,t_ExtractAll[[#This Row],[Accruals Plant]])))</f>
        <v>0</v>
      </c>
      <c r="AV824" s="20">
        <f>IF(t_ExtractAll[[#This Row],[IMD_Currency]]="GBP",t_ExtractAll[[#This Row],[Accruals ABII]]*$BD$2,IF(t_ExtractAll[[#This Row],[IMD_Currency]]="USD",t_ExtractAll[[#This Row],[Accruals ABII]]*$BD$3,t_ExtractAll[[#This Row],[Accruals ABII]]))</f>
        <v>0</v>
      </c>
      <c r="AW8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24" s="20">
        <f>IF(t_ExtractAll[[#This Row],[IMD_Currency]]="GBP",t_ExtractAll[[#This Row],[Amount Accepted (ABII)]]*$BD$2,IF(t_ExtractAll[[#This Row],[IMD_Currency]]="USD",t_ExtractAll[[#This Row],[Amount Accepted (ABII)]]*$BD$3,t_ExtractAll[[#This Row],[Amount Accepted (ABII)]]))</f>
        <v>0</v>
      </c>
      <c r="AY824" s="20">
        <f>IF((t_ExtractAll[[#This Row],[Amount Accepted ABII '[EUR']]]-t_ExtractAll[[#This Row],[Amount Accepted Plant '[EUR']]])&lt;0,0,t_ExtractAll[[#This Row],[Amount Accepted ABII '[EUR']]]-t_ExtractAll[[#This Row],[Amount Accepted Plant '[EUR']]])</f>
        <v>0</v>
      </c>
      <c r="AZ8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825" spans="1:52" ht="14.25" hidden="1" customHeight="1" x14ac:dyDescent="0.25">
      <c r="A825" t="s">
        <v>4301</v>
      </c>
      <c r="B825" s="16">
        <v>42626</v>
      </c>
      <c r="C825" s="16">
        <v>42730</v>
      </c>
      <c r="D825" s="16">
        <v>42733</v>
      </c>
      <c r="E825">
        <v>2016800</v>
      </c>
      <c r="F825" t="s">
        <v>64</v>
      </c>
      <c r="G825" t="s">
        <v>3267</v>
      </c>
      <c r="H825" t="s">
        <v>287</v>
      </c>
      <c r="I825" t="s">
        <v>3268</v>
      </c>
      <c r="J825" t="s">
        <v>118</v>
      </c>
      <c r="K825" t="s">
        <v>69</v>
      </c>
      <c r="L825" t="s">
        <v>746</v>
      </c>
      <c r="N825" t="s">
        <v>90</v>
      </c>
      <c r="O825" t="s">
        <v>121</v>
      </c>
      <c r="P825" t="s">
        <v>4302</v>
      </c>
      <c r="Q825" t="s">
        <v>4303</v>
      </c>
      <c r="R825" t="s">
        <v>4304</v>
      </c>
      <c r="S825" t="s">
        <v>4305</v>
      </c>
      <c r="U825" t="s">
        <v>75</v>
      </c>
      <c r="V825" t="s">
        <v>76</v>
      </c>
      <c r="W825">
        <v>55930</v>
      </c>
      <c r="X825" t="s">
        <v>4126</v>
      </c>
      <c r="Y825" t="s">
        <v>4127</v>
      </c>
      <c r="Z825">
        <v>572.54399999999998</v>
      </c>
      <c r="AB825" t="s">
        <v>79</v>
      </c>
      <c r="AC825" t="s">
        <v>127</v>
      </c>
      <c r="AD825" s="3" t="s">
        <v>4306</v>
      </c>
      <c r="AE825" s="3"/>
      <c r="AF825" s="3"/>
      <c r="AG825">
        <v>20377.46</v>
      </c>
      <c r="AH825" t="s">
        <v>82</v>
      </c>
      <c r="AI825" s="18">
        <v>0</v>
      </c>
      <c r="AJ825">
        <v>20377.46</v>
      </c>
      <c r="AK825">
        <v>20377.46</v>
      </c>
      <c r="AL825">
        <v>20377.46</v>
      </c>
      <c r="AM825" s="19" t="s">
        <v>82</v>
      </c>
      <c r="AN825">
        <v>0</v>
      </c>
      <c r="AO825">
        <v>20377.46</v>
      </c>
      <c r="AP825">
        <v>20377.46</v>
      </c>
      <c r="AQ825">
        <v>20377.46</v>
      </c>
      <c r="AR825" s="19" t="s">
        <v>82</v>
      </c>
      <c r="AS825">
        <v>0</v>
      </c>
      <c r="AT825" s="20">
        <f>IF(t_ExtractAll[[#This Row],[Currency]]="GBP",t_ExtractAll[[#This Row],[Claimed Amount]]*$BD$2,IF(t_ExtractAll[[#This Row],[Currency]]="USD",t_ExtractAll[[#This Row],[Claimed Amount]]*$BD$3,IF(t_ExtractAll[[#This Row],[Currency]]="MXN",t_ExtractAll[[#This Row],[Claimed Amount]]*$BD$4,t_ExtractAll[[#This Row],[Claimed Amount]])))</f>
        <v>20377.46</v>
      </c>
      <c r="AU825" s="20">
        <f>IF(t_ExtractAll[[#This Row],[Currency2]]="GBP",t_ExtractAll[[#This Row],[Accruals Plant]]*$BD$2,IF(t_ExtractAll[[#This Row],[Currency2]]="USD",t_ExtractAll[[#This Row],[Accruals Plant]]*$BD$3,IF(t_ExtractAll[[#This Row],[Currency2]]="MXN",t_ExtractAll[[#This Row],[Accruals Plant]]*$BD$4,t_ExtractAll[[#This Row],[Accruals Plant]])))</f>
        <v>20377.46</v>
      </c>
      <c r="AV825" s="20">
        <f>IF(t_ExtractAll[[#This Row],[IMD_Currency]]="GBP",t_ExtractAll[[#This Row],[Accruals ABII]]*$BD$2,IF(t_ExtractAll[[#This Row],[IMD_Currency]]="USD",t_ExtractAll[[#This Row],[Accruals ABII]]*$BD$3,t_ExtractAll[[#This Row],[Accruals ABII]]))</f>
        <v>20377.46</v>
      </c>
      <c r="AW825" s="20">
        <f>IF(t_ExtractAll[[#This Row],[Currency2]]="GBP",t_ExtractAll[[#This Row],[PlantAmountAccepted]]*$BD$2,IF(t_ExtractAll[[#This Row],[Currency2]]="USD",t_ExtractAll[[#This Row],[PlantAmountAccepted]]*$BD$3,IF(t_ExtractAll[[#This Row],[Currency2]]="MXN",t_ExtractAll[[#This Row],[PlantAmountAccepted]]*$BD$4,t_ExtractAll[[#This Row],[PlantAmountAccepted]])))</f>
        <v>20377.46</v>
      </c>
      <c r="AX825" s="20">
        <f>IF(t_ExtractAll[[#This Row],[IMD_Currency]]="GBP",t_ExtractAll[[#This Row],[Amount Accepted (ABII)]]*$BD$2,IF(t_ExtractAll[[#This Row],[IMD_Currency]]="USD",t_ExtractAll[[#This Row],[Amount Accepted (ABII)]]*$BD$3,t_ExtractAll[[#This Row],[Amount Accepted (ABII)]]))</f>
        <v>20377.46</v>
      </c>
      <c r="AY825" s="20">
        <f>IF((t_ExtractAll[[#This Row],[Amount Accepted ABII '[EUR']]]-t_ExtractAll[[#This Row],[Amount Accepted Plant '[EUR']]])&lt;0,0,t_ExtractAll[[#This Row],[Amount Accepted ABII '[EUR']]]-t_ExtractAll[[#This Row],[Amount Accepted Plant '[EUR']]])</f>
        <v>0</v>
      </c>
      <c r="AZ8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826" spans="1:52" ht="14.25" hidden="1" customHeight="1" x14ac:dyDescent="0.25">
      <c r="A826" t="s">
        <v>4307</v>
      </c>
      <c r="B826" s="16">
        <v>42626</v>
      </c>
      <c r="C826" s="16">
        <v>42706</v>
      </c>
      <c r="D826" s="16">
        <v>42706</v>
      </c>
      <c r="E826">
        <v>2016801</v>
      </c>
      <c r="F826" t="s">
        <v>64</v>
      </c>
      <c r="G826" t="s">
        <v>65</v>
      </c>
      <c r="H826" t="s">
        <v>66</v>
      </c>
      <c r="I826" t="s">
        <v>67</v>
      </c>
      <c r="J826" t="s">
        <v>68</v>
      </c>
      <c r="K826" t="s">
        <v>69</v>
      </c>
      <c r="L826" t="s">
        <v>70</v>
      </c>
      <c r="N826" t="s">
        <v>71</v>
      </c>
      <c r="O826" t="s">
        <v>361</v>
      </c>
      <c r="P826" s="3" t="s">
        <v>4308</v>
      </c>
      <c r="Q826">
        <v>8937775</v>
      </c>
      <c r="R826" t="s">
        <v>4309</v>
      </c>
      <c r="S826">
        <v>80448780</v>
      </c>
      <c r="U826" t="s">
        <v>2377</v>
      </c>
      <c r="V826" t="s">
        <v>117</v>
      </c>
      <c r="W826">
        <v>54689</v>
      </c>
      <c r="X826" t="s">
        <v>3736</v>
      </c>
      <c r="Y826" t="s">
        <v>4310</v>
      </c>
      <c r="Z826">
        <v>27.6</v>
      </c>
      <c r="AB826" t="s">
        <v>79</v>
      </c>
      <c r="AC826" t="s">
        <v>80</v>
      </c>
      <c r="AD826" s="3" t="s">
        <v>4311</v>
      </c>
      <c r="AE826" s="3"/>
      <c r="AF826" s="3"/>
      <c r="AG826">
        <v>294.08999999999997</v>
      </c>
      <c r="AH826" t="s">
        <v>82</v>
      </c>
      <c r="AI826" s="18">
        <v>0</v>
      </c>
      <c r="AJ826">
        <v>0</v>
      </c>
      <c r="AK826">
        <v>0</v>
      </c>
      <c r="AL826">
        <v>0</v>
      </c>
      <c r="AM826" s="19" t="s">
        <v>82</v>
      </c>
      <c r="AN826">
        <v>0</v>
      </c>
      <c r="AO826">
        <v>0</v>
      </c>
      <c r="AP826">
        <v>0</v>
      </c>
      <c r="AQ826">
        <v>0</v>
      </c>
      <c r="AR826" s="19" t="s">
        <v>82</v>
      </c>
      <c r="AS826">
        <v>0</v>
      </c>
      <c r="AT826" s="20">
        <f>IF(t_ExtractAll[[#This Row],[Currency]]="GBP",t_ExtractAll[[#This Row],[Claimed Amount]]*$BD$2,IF(t_ExtractAll[[#This Row],[Currency]]="USD",t_ExtractAll[[#This Row],[Claimed Amount]]*$BD$3,IF(t_ExtractAll[[#This Row],[Currency]]="MXN",t_ExtractAll[[#This Row],[Claimed Amount]]*$BD$4,t_ExtractAll[[#This Row],[Claimed Amount]])))</f>
        <v>294.08999999999997</v>
      </c>
      <c r="AU826" s="20">
        <f>IF(t_ExtractAll[[#This Row],[Currency2]]="GBP",t_ExtractAll[[#This Row],[Accruals Plant]]*$BD$2,IF(t_ExtractAll[[#This Row],[Currency2]]="USD",t_ExtractAll[[#This Row],[Accruals Plant]]*$BD$3,IF(t_ExtractAll[[#This Row],[Currency2]]="MXN",t_ExtractAll[[#This Row],[Accruals Plant]]*$BD$4,t_ExtractAll[[#This Row],[Accruals Plant]])))</f>
        <v>0</v>
      </c>
      <c r="AV826" s="20">
        <f>IF(t_ExtractAll[[#This Row],[IMD_Currency]]="GBP",t_ExtractAll[[#This Row],[Accruals ABII]]*$BD$2,IF(t_ExtractAll[[#This Row],[IMD_Currency]]="USD",t_ExtractAll[[#This Row],[Accruals ABII]]*$BD$3,t_ExtractAll[[#This Row],[Accruals ABII]]))</f>
        <v>0</v>
      </c>
      <c r="AW8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26" s="20">
        <f>IF(t_ExtractAll[[#This Row],[IMD_Currency]]="GBP",t_ExtractAll[[#This Row],[Amount Accepted (ABII)]]*$BD$2,IF(t_ExtractAll[[#This Row],[IMD_Currency]]="USD",t_ExtractAll[[#This Row],[Amount Accepted (ABII)]]*$BD$3,t_ExtractAll[[#This Row],[Amount Accepted (ABII)]]))</f>
        <v>0</v>
      </c>
      <c r="AY826" s="20">
        <f>IF((t_ExtractAll[[#This Row],[Amount Accepted ABII '[EUR']]]-t_ExtractAll[[#This Row],[Amount Accepted Plant '[EUR']]])&lt;0,0,t_ExtractAll[[#This Row],[Amount Accepted ABII '[EUR']]]-t_ExtractAll[[#This Row],[Amount Accepted Plant '[EUR']]])</f>
        <v>0</v>
      </c>
      <c r="AZ8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27" spans="1:52" ht="14.25" hidden="1" customHeight="1" x14ac:dyDescent="0.25">
      <c r="A827" t="s">
        <v>4312</v>
      </c>
      <c r="B827" s="16">
        <v>42626</v>
      </c>
      <c r="C827" s="16">
        <v>42769</v>
      </c>
      <c r="D827" s="16">
        <v>42769</v>
      </c>
      <c r="E827">
        <v>2016803</v>
      </c>
      <c r="F827" t="s">
        <v>64</v>
      </c>
      <c r="G827" t="s">
        <v>450</v>
      </c>
      <c r="H827" t="s">
        <v>451</v>
      </c>
      <c r="I827" t="s">
        <v>452</v>
      </c>
      <c r="J827" t="s">
        <v>68</v>
      </c>
      <c r="K827" t="s">
        <v>88</v>
      </c>
      <c r="L827" t="s">
        <v>70</v>
      </c>
      <c r="N827" t="s">
        <v>71</v>
      </c>
      <c r="O827" t="s">
        <v>72</v>
      </c>
      <c r="P827" s="3" t="s">
        <v>4313</v>
      </c>
      <c r="Q827">
        <v>9337768</v>
      </c>
      <c r="R827" s="3" t="s">
        <v>4314</v>
      </c>
      <c r="S827">
        <v>80488874</v>
      </c>
      <c r="U827" t="s">
        <v>261</v>
      </c>
      <c r="V827" t="s">
        <v>117</v>
      </c>
      <c r="W827">
        <v>52977</v>
      </c>
      <c r="X827" t="s">
        <v>3689</v>
      </c>
      <c r="Y827" t="s">
        <v>4315</v>
      </c>
      <c r="Z827">
        <v>4775.9712</v>
      </c>
      <c r="AB827" t="s">
        <v>79</v>
      </c>
      <c r="AC827" t="s">
        <v>80</v>
      </c>
      <c r="AD827" s="3" t="s">
        <v>4316</v>
      </c>
      <c r="AE827" s="3"/>
      <c r="AF827" s="3"/>
      <c r="AG827">
        <v>98787</v>
      </c>
      <c r="AH827" t="s">
        <v>82</v>
      </c>
      <c r="AI827" s="18">
        <v>0</v>
      </c>
      <c r="AJ827">
        <v>0</v>
      </c>
      <c r="AK827">
        <v>0</v>
      </c>
      <c r="AM827" s="19" t="s">
        <v>82</v>
      </c>
      <c r="AN827">
        <v>0</v>
      </c>
      <c r="AO827">
        <v>0</v>
      </c>
      <c r="AP827">
        <v>0</v>
      </c>
      <c r="AR827" s="19" t="s">
        <v>82</v>
      </c>
      <c r="AS827">
        <v>98787</v>
      </c>
      <c r="AT827" s="20">
        <f>IF(t_ExtractAll[[#This Row],[Currency]]="GBP",t_ExtractAll[[#This Row],[Claimed Amount]]*$BD$2,IF(t_ExtractAll[[#This Row],[Currency]]="USD",t_ExtractAll[[#This Row],[Claimed Amount]]*$BD$3,IF(t_ExtractAll[[#This Row],[Currency]]="MXN",t_ExtractAll[[#This Row],[Claimed Amount]]*$BD$4,t_ExtractAll[[#This Row],[Claimed Amount]])))</f>
        <v>98787</v>
      </c>
      <c r="AU827" s="20">
        <f>IF(t_ExtractAll[[#This Row],[Currency2]]="GBP",t_ExtractAll[[#This Row],[Accruals Plant]]*$BD$2,IF(t_ExtractAll[[#This Row],[Currency2]]="USD",t_ExtractAll[[#This Row],[Accruals Plant]]*$BD$3,IF(t_ExtractAll[[#This Row],[Currency2]]="MXN",t_ExtractAll[[#This Row],[Accruals Plant]]*$BD$4,t_ExtractAll[[#This Row],[Accruals Plant]])))</f>
        <v>0</v>
      </c>
      <c r="AV827" s="20">
        <f>IF(t_ExtractAll[[#This Row],[IMD_Currency]]="GBP",t_ExtractAll[[#This Row],[Accruals ABII]]*$BD$2,IF(t_ExtractAll[[#This Row],[IMD_Currency]]="USD",t_ExtractAll[[#This Row],[Accruals ABII]]*$BD$3,t_ExtractAll[[#This Row],[Accruals ABII]]))</f>
        <v>0</v>
      </c>
      <c r="AW8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27" s="20">
        <f>IF(t_ExtractAll[[#This Row],[IMD_Currency]]="GBP",t_ExtractAll[[#This Row],[Amount Accepted (ABII)]]*$BD$2,IF(t_ExtractAll[[#This Row],[IMD_Currency]]="USD",t_ExtractAll[[#This Row],[Amount Accepted (ABII)]]*$BD$3,t_ExtractAll[[#This Row],[Amount Accepted (ABII)]]))</f>
        <v>0</v>
      </c>
      <c r="AY827" s="20">
        <f>IF((t_ExtractAll[[#This Row],[Amount Accepted ABII '[EUR']]]-t_ExtractAll[[#This Row],[Amount Accepted Plant '[EUR']]])&lt;0,0,t_ExtractAll[[#This Row],[Amount Accepted ABII '[EUR']]]-t_ExtractAll[[#This Row],[Amount Accepted Plant '[EUR']]])</f>
        <v>0</v>
      </c>
      <c r="AZ827"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828" spans="1:52" ht="14.25" hidden="1" customHeight="1" x14ac:dyDescent="0.25">
      <c r="A828" t="s">
        <v>4317</v>
      </c>
      <c r="B828" s="16">
        <v>42627</v>
      </c>
      <c r="C828" s="16">
        <v>42640</v>
      </c>
      <c r="D828" s="16">
        <v>42642</v>
      </c>
      <c r="E828">
        <v>2016805</v>
      </c>
      <c r="F828" t="s">
        <v>64</v>
      </c>
      <c r="G828" t="s">
        <v>1312</v>
      </c>
      <c r="H828" t="s">
        <v>306</v>
      </c>
      <c r="I828" t="s">
        <v>109</v>
      </c>
      <c r="J828" t="s">
        <v>118</v>
      </c>
      <c r="K828" t="s">
        <v>69</v>
      </c>
      <c r="L828" t="s">
        <v>103</v>
      </c>
      <c r="N828" t="s">
        <v>90</v>
      </c>
      <c r="O828" t="s">
        <v>738</v>
      </c>
      <c r="P828" t="s">
        <v>4318</v>
      </c>
      <c r="Q828">
        <v>300268109</v>
      </c>
      <c r="R828" t="s">
        <v>4319</v>
      </c>
      <c r="S828">
        <v>80478072</v>
      </c>
      <c r="U828" t="s">
        <v>108</v>
      </c>
      <c r="V828" t="s">
        <v>109</v>
      </c>
      <c r="Z828">
        <v>0</v>
      </c>
      <c r="AB828" t="s">
        <v>97</v>
      </c>
      <c r="AC828" t="s">
        <v>743</v>
      </c>
      <c r="AD828" t="s">
        <v>4320</v>
      </c>
      <c r="AE828" s="3"/>
      <c r="AF828" s="3"/>
      <c r="AG828">
        <v>202.93</v>
      </c>
      <c r="AH828" t="s">
        <v>82</v>
      </c>
      <c r="AI828" s="18">
        <v>0</v>
      </c>
      <c r="AJ828">
        <v>202.93</v>
      </c>
      <c r="AK828">
        <v>202.93</v>
      </c>
      <c r="AL828">
        <v>202.93</v>
      </c>
      <c r="AM828" s="19" t="s">
        <v>82</v>
      </c>
      <c r="AN828">
        <v>0</v>
      </c>
      <c r="AO828">
        <v>101.47</v>
      </c>
      <c r="AP828">
        <v>101.47</v>
      </c>
      <c r="AQ828">
        <v>101.47</v>
      </c>
      <c r="AR828" s="19" t="s">
        <v>82</v>
      </c>
      <c r="AS828">
        <v>101.47</v>
      </c>
      <c r="AT828" s="20">
        <f>IF(t_ExtractAll[[#This Row],[Currency]]="GBP",t_ExtractAll[[#This Row],[Claimed Amount]]*$BD$2,IF(t_ExtractAll[[#This Row],[Currency]]="USD",t_ExtractAll[[#This Row],[Claimed Amount]]*$BD$3,IF(t_ExtractAll[[#This Row],[Currency]]="MXN",t_ExtractAll[[#This Row],[Claimed Amount]]*$BD$4,t_ExtractAll[[#This Row],[Claimed Amount]])))</f>
        <v>202.93</v>
      </c>
      <c r="AU828" s="20">
        <f>IF(t_ExtractAll[[#This Row],[Currency2]]="GBP",t_ExtractAll[[#This Row],[Accruals Plant]]*$BD$2,IF(t_ExtractAll[[#This Row],[Currency2]]="USD",t_ExtractAll[[#This Row],[Accruals Plant]]*$BD$3,IF(t_ExtractAll[[#This Row],[Currency2]]="MXN",t_ExtractAll[[#This Row],[Accruals Plant]]*$BD$4,t_ExtractAll[[#This Row],[Accruals Plant]])))</f>
        <v>101.47</v>
      </c>
      <c r="AV828" s="20">
        <f>IF(t_ExtractAll[[#This Row],[IMD_Currency]]="GBP",t_ExtractAll[[#This Row],[Accruals ABII]]*$BD$2,IF(t_ExtractAll[[#This Row],[IMD_Currency]]="USD",t_ExtractAll[[#This Row],[Accruals ABII]]*$BD$3,t_ExtractAll[[#This Row],[Accruals ABII]]))</f>
        <v>202.93</v>
      </c>
      <c r="AW828" s="20">
        <f>IF(t_ExtractAll[[#This Row],[Currency2]]="GBP",t_ExtractAll[[#This Row],[PlantAmountAccepted]]*$BD$2,IF(t_ExtractAll[[#This Row],[Currency2]]="USD",t_ExtractAll[[#This Row],[PlantAmountAccepted]]*$BD$3,IF(t_ExtractAll[[#This Row],[Currency2]]="MXN",t_ExtractAll[[#This Row],[PlantAmountAccepted]]*$BD$4,t_ExtractAll[[#This Row],[PlantAmountAccepted]])))</f>
        <v>101.47</v>
      </c>
      <c r="AX828" s="20">
        <f>IF(t_ExtractAll[[#This Row],[IMD_Currency]]="GBP",t_ExtractAll[[#This Row],[Amount Accepted (ABII)]]*$BD$2,IF(t_ExtractAll[[#This Row],[IMD_Currency]]="USD",t_ExtractAll[[#This Row],[Amount Accepted (ABII)]]*$BD$3,t_ExtractAll[[#This Row],[Amount Accepted (ABII)]]))</f>
        <v>202.93</v>
      </c>
      <c r="AY828" s="20">
        <f>IF((t_ExtractAll[[#This Row],[Amount Accepted ABII '[EUR']]]-t_ExtractAll[[#This Row],[Amount Accepted Plant '[EUR']]])&lt;0,0,t_ExtractAll[[#This Row],[Amount Accepted ABII '[EUR']]]-t_ExtractAll[[#This Row],[Amount Accepted Plant '[EUR']]])</f>
        <v>101.46000000000001</v>
      </c>
      <c r="AZ8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29" spans="1:52" ht="14.25" hidden="1" customHeight="1" x14ac:dyDescent="0.25">
      <c r="A829" t="s">
        <v>4321</v>
      </c>
      <c r="B829" s="16">
        <v>42627</v>
      </c>
      <c r="C829" s="16">
        <v>42725</v>
      </c>
      <c r="D829" s="16">
        <v>42726</v>
      </c>
      <c r="E829">
        <v>2016806</v>
      </c>
      <c r="F829" t="s">
        <v>64</v>
      </c>
      <c r="G829" t="s">
        <v>667</v>
      </c>
      <c r="H829" t="s">
        <v>66</v>
      </c>
      <c r="I829" t="s">
        <v>288</v>
      </c>
      <c r="J829" t="s">
        <v>118</v>
      </c>
      <c r="K829" t="s">
        <v>69</v>
      </c>
      <c r="L829" t="s">
        <v>609</v>
      </c>
      <c r="N829" t="s">
        <v>90</v>
      </c>
      <c r="O829" t="s">
        <v>331</v>
      </c>
      <c r="P829" s="3" t="s">
        <v>4322</v>
      </c>
      <c r="Q829">
        <v>8694443</v>
      </c>
      <c r="R829" t="s">
        <v>4323</v>
      </c>
      <c r="U829" t="s">
        <v>182</v>
      </c>
      <c r="V829" t="s">
        <v>145</v>
      </c>
      <c r="W829">
        <v>48734</v>
      </c>
      <c r="X829" t="s">
        <v>2188</v>
      </c>
      <c r="Y829" t="s">
        <v>4324</v>
      </c>
      <c r="Z829">
        <v>34.689599999999999</v>
      </c>
      <c r="AB829" t="s">
        <v>79</v>
      </c>
      <c r="AC829" t="s">
        <v>127</v>
      </c>
      <c r="AD829" t="s">
        <v>4325</v>
      </c>
      <c r="AE829" s="3"/>
      <c r="AF829" s="3"/>
      <c r="AG829">
        <v>0</v>
      </c>
      <c r="AH829" t="s">
        <v>82</v>
      </c>
      <c r="AI829" s="18">
        <v>4294.08</v>
      </c>
      <c r="AJ829">
        <v>0</v>
      </c>
      <c r="AK829">
        <v>4294.08</v>
      </c>
      <c r="AL829">
        <v>4294.08</v>
      </c>
      <c r="AM829" s="19" t="s">
        <v>82</v>
      </c>
      <c r="AN829">
        <v>2412.6336000000001</v>
      </c>
      <c r="AO829">
        <v>0</v>
      </c>
      <c r="AP829">
        <v>2412.6336000000001</v>
      </c>
      <c r="AQ829">
        <v>2412.6336000000001</v>
      </c>
      <c r="AR829" s="19" t="s">
        <v>82</v>
      </c>
      <c r="AS829">
        <v>0</v>
      </c>
      <c r="AT829" s="20">
        <f>IF(t_ExtractAll[[#This Row],[Currency]]="GBP",t_ExtractAll[[#This Row],[Claimed Amount]]*$BD$2,IF(t_ExtractAll[[#This Row],[Currency]]="USD",t_ExtractAll[[#This Row],[Claimed Amount]]*$BD$3,IF(t_ExtractAll[[#This Row],[Currency]]="MXN",t_ExtractAll[[#This Row],[Claimed Amount]]*$BD$4,t_ExtractAll[[#This Row],[Claimed Amount]])))</f>
        <v>0</v>
      </c>
      <c r="AU829" s="20">
        <f>IF(t_ExtractAll[[#This Row],[Currency2]]="GBP",t_ExtractAll[[#This Row],[Accruals Plant]]*$BD$2,IF(t_ExtractAll[[#This Row],[Currency2]]="USD",t_ExtractAll[[#This Row],[Accruals Plant]]*$BD$3,IF(t_ExtractAll[[#This Row],[Currency2]]="MXN",t_ExtractAll[[#This Row],[Accruals Plant]]*$BD$4,t_ExtractAll[[#This Row],[Accruals Plant]])))</f>
        <v>2412.6336000000001</v>
      </c>
      <c r="AV829" s="20">
        <f>IF(t_ExtractAll[[#This Row],[IMD_Currency]]="GBP",t_ExtractAll[[#This Row],[Accruals ABII]]*$BD$2,IF(t_ExtractAll[[#This Row],[IMD_Currency]]="USD",t_ExtractAll[[#This Row],[Accruals ABII]]*$BD$3,t_ExtractAll[[#This Row],[Accruals ABII]]))</f>
        <v>4294.08</v>
      </c>
      <c r="AW829" s="20">
        <f>IF(t_ExtractAll[[#This Row],[Currency2]]="GBP",t_ExtractAll[[#This Row],[PlantAmountAccepted]]*$BD$2,IF(t_ExtractAll[[#This Row],[Currency2]]="USD",t_ExtractAll[[#This Row],[PlantAmountAccepted]]*$BD$3,IF(t_ExtractAll[[#This Row],[Currency2]]="MXN",t_ExtractAll[[#This Row],[PlantAmountAccepted]]*$BD$4,t_ExtractAll[[#This Row],[PlantAmountAccepted]])))</f>
        <v>2412.6336000000001</v>
      </c>
      <c r="AX829" s="20">
        <f>IF(t_ExtractAll[[#This Row],[IMD_Currency]]="GBP",t_ExtractAll[[#This Row],[Amount Accepted (ABII)]]*$BD$2,IF(t_ExtractAll[[#This Row],[IMD_Currency]]="USD",t_ExtractAll[[#This Row],[Amount Accepted (ABII)]]*$BD$3,t_ExtractAll[[#This Row],[Amount Accepted (ABII)]]))</f>
        <v>4294.08</v>
      </c>
      <c r="AY829" s="20">
        <f>IF((t_ExtractAll[[#This Row],[Amount Accepted ABII '[EUR']]]-t_ExtractAll[[#This Row],[Amount Accepted Plant '[EUR']]])&lt;0,0,t_ExtractAll[[#This Row],[Amount Accepted ABII '[EUR']]]-t_ExtractAll[[#This Row],[Amount Accepted Plant '[EUR']]])</f>
        <v>1881.4463999999998</v>
      </c>
      <c r="AZ8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30" spans="1:52" ht="14.25" hidden="1" customHeight="1" x14ac:dyDescent="0.25">
      <c r="A830" t="s">
        <v>4326</v>
      </c>
      <c r="B830" s="16">
        <v>42627</v>
      </c>
      <c r="C830" s="16">
        <v>42641</v>
      </c>
      <c r="D830" s="16">
        <v>42641</v>
      </c>
      <c r="E830">
        <v>2016807</v>
      </c>
      <c r="F830" t="s">
        <v>64</v>
      </c>
      <c r="G830" t="s">
        <v>3444</v>
      </c>
      <c r="H830" t="s">
        <v>306</v>
      </c>
      <c r="I830" t="s">
        <v>313</v>
      </c>
      <c r="J830" t="s">
        <v>118</v>
      </c>
      <c r="K830" t="s">
        <v>69</v>
      </c>
      <c r="L830" t="s">
        <v>308</v>
      </c>
      <c r="N830" t="s">
        <v>90</v>
      </c>
      <c r="O830" t="s">
        <v>321</v>
      </c>
      <c r="P830" t="s">
        <v>4327</v>
      </c>
      <c r="Q830">
        <v>9272057</v>
      </c>
      <c r="R830">
        <v>8603</v>
      </c>
      <c r="U830" t="s">
        <v>312</v>
      </c>
      <c r="V830" t="s">
        <v>313</v>
      </c>
      <c r="W830">
        <v>47757</v>
      </c>
      <c r="X830" t="s">
        <v>314</v>
      </c>
      <c r="Y830" t="s">
        <v>4328</v>
      </c>
      <c r="Z830">
        <v>216</v>
      </c>
      <c r="AB830" t="s">
        <v>97</v>
      </c>
      <c r="AC830" t="s">
        <v>98</v>
      </c>
      <c r="AE830" s="3"/>
      <c r="AF830" s="3"/>
      <c r="AG830">
        <v>0</v>
      </c>
      <c r="AH830" t="s">
        <v>82</v>
      </c>
      <c r="AI830" s="18">
        <v>0</v>
      </c>
      <c r="AJ830">
        <v>0</v>
      </c>
      <c r="AK830">
        <v>0</v>
      </c>
      <c r="AL830">
        <v>0</v>
      </c>
      <c r="AM830" s="19" t="s">
        <v>82</v>
      </c>
      <c r="AN830">
        <v>0</v>
      </c>
      <c r="AO830">
        <v>0</v>
      </c>
      <c r="AP830">
        <v>0</v>
      </c>
      <c r="AQ830">
        <v>0</v>
      </c>
      <c r="AR830" s="19" t="s">
        <v>82</v>
      </c>
      <c r="AS830">
        <v>0</v>
      </c>
      <c r="AT830" s="20">
        <f>IF(t_ExtractAll[[#This Row],[Currency]]="GBP",t_ExtractAll[[#This Row],[Claimed Amount]]*$BD$2,IF(t_ExtractAll[[#This Row],[Currency]]="USD",t_ExtractAll[[#This Row],[Claimed Amount]]*$BD$3,IF(t_ExtractAll[[#This Row],[Currency]]="MXN",t_ExtractAll[[#This Row],[Claimed Amount]]*$BD$4,t_ExtractAll[[#This Row],[Claimed Amount]])))</f>
        <v>0</v>
      </c>
      <c r="AU830" s="20">
        <f>IF(t_ExtractAll[[#This Row],[Currency2]]="GBP",t_ExtractAll[[#This Row],[Accruals Plant]]*$BD$2,IF(t_ExtractAll[[#This Row],[Currency2]]="USD",t_ExtractAll[[#This Row],[Accruals Plant]]*$BD$3,IF(t_ExtractAll[[#This Row],[Currency2]]="MXN",t_ExtractAll[[#This Row],[Accruals Plant]]*$BD$4,t_ExtractAll[[#This Row],[Accruals Plant]])))</f>
        <v>0</v>
      </c>
      <c r="AV830" s="20">
        <f>IF(t_ExtractAll[[#This Row],[IMD_Currency]]="GBP",t_ExtractAll[[#This Row],[Accruals ABII]]*$BD$2,IF(t_ExtractAll[[#This Row],[IMD_Currency]]="USD",t_ExtractAll[[#This Row],[Accruals ABII]]*$BD$3,t_ExtractAll[[#This Row],[Accruals ABII]]))</f>
        <v>0</v>
      </c>
      <c r="AW8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30" s="20">
        <f>IF(t_ExtractAll[[#This Row],[IMD_Currency]]="GBP",t_ExtractAll[[#This Row],[Amount Accepted (ABII)]]*$BD$2,IF(t_ExtractAll[[#This Row],[IMD_Currency]]="USD",t_ExtractAll[[#This Row],[Amount Accepted (ABII)]]*$BD$3,t_ExtractAll[[#This Row],[Amount Accepted (ABII)]]))</f>
        <v>0</v>
      </c>
      <c r="AY830" s="20">
        <f>IF((t_ExtractAll[[#This Row],[Amount Accepted ABII '[EUR']]]-t_ExtractAll[[#This Row],[Amount Accepted Plant '[EUR']]])&lt;0,0,t_ExtractAll[[#This Row],[Amount Accepted ABII '[EUR']]]-t_ExtractAll[[#This Row],[Amount Accepted Plant '[EUR']]])</f>
        <v>0</v>
      </c>
      <c r="AZ8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31" spans="1:52" ht="14.25" hidden="1" customHeight="1" x14ac:dyDescent="0.25">
      <c r="A831" t="s">
        <v>807</v>
      </c>
      <c r="B831" s="16">
        <v>42628</v>
      </c>
      <c r="C831" s="16">
        <v>42628</v>
      </c>
      <c r="D831" s="16">
        <v>42628</v>
      </c>
      <c r="E831">
        <v>2016808</v>
      </c>
      <c r="F831" t="s">
        <v>64</v>
      </c>
      <c r="G831" t="s">
        <v>1128</v>
      </c>
      <c r="H831" t="s">
        <v>86</v>
      </c>
      <c r="I831" t="s">
        <v>1129</v>
      </c>
      <c r="J831" t="s">
        <v>118</v>
      </c>
      <c r="K831" t="s">
        <v>69</v>
      </c>
      <c r="L831" t="s">
        <v>4329</v>
      </c>
      <c r="N831" t="s">
        <v>90</v>
      </c>
      <c r="O831" t="s">
        <v>361</v>
      </c>
      <c r="P831" t="s">
        <v>4330</v>
      </c>
      <c r="Q831">
        <v>9115454</v>
      </c>
      <c r="R831" t="s">
        <v>4331</v>
      </c>
      <c r="U831" t="s">
        <v>278</v>
      </c>
      <c r="V831" t="s">
        <v>145</v>
      </c>
      <c r="Z831">
        <v>0</v>
      </c>
      <c r="AB831" t="s">
        <v>79</v>
      </c>
      <c r="AC831" t="s">
        <v>80</v>
      </c>
      <c r="AD831" t="s">
        <v>4332</v>
      </c>
      <c r="AE831" s="3"/>
      <c r="AF831" s="3"/>
      <c r="AG831">
        <v>2790.75</v>
      </c>
      <c r="AH831" t="s">
        <v>82</v>
      </c>
      <c r="AI831" s="18">
        <v>0</v>
      </c>
      <c r="AJ831">
        <v>2790.75</v>
      </c>
      <c r="AK831">
        <v>2790.75</v>
      </c>
      <c r="AL831">
        <v>2790.75</v>
      </c>
      <c r="AM831" s="19" t="s">
        <v>82</v>
      </c>
      <c r="AN831">
        <v>0</v>
      </c>
      <c r="AO831">
        <v>0</v>
      </c>
      <c r="AP831">
        <v>0</v>
      </c>
      <c r="AQ831">
        <v>0</v>
      </c>
      <c r="AR831" s="19" t="s">
        <v>82</v>
      </c>
      <c r="AS831">
        <v>0</v>
      </c>
      <c r="AT831" s="20">
        <f>IF(t_ExtractAll[[#This Row],[Currency]]="GBP",t_ExtractAll[[#This Row],[Claimed Amount]]*$BD$2,IF(t_ExtractAll[[#This Row],[Currency]]="USD",t_ExtractAll[[#This Row],[Claimed Amount]]*$BD$3,IF(t_ExtractAll[[#This Row],[Currency]]="MXN",t_ExtractAll[[#This Row],[Claimed Amount]]*$BD$4,t_ExtractAll[[#This Row],[Claimed Amount]])))</f>
        <v>2790.75</v>
      </c>
      <c r="AU831" s="20">
        <f>IF(t_ExtractAll[[#This Row],[Currency2]]="GBP",t_ExtractAll[[#This Row],[Accruals Plant]]*$BD$2,IF(t_ExtractAll[[#This Row],[Currency2]]="USD",t_ExtractAll[[#This Row],[Accruals Plant]]*$BD$3,IF(t_ExtractAll[[#This Row],[Currency2]]="MXN",t_ExtractAll[[#This Row],[Accruals Plant]]*$BD$4,t_ExtractAll[[#This Row],[Accruals Plant]])))</f>
        <v>0</v>
      </c>
      <c r="AV831" s="20">
        <f>IF(t_ExtractAll[[#This Row],[IMD_Currency]]="GBP",t_ExtractAll[[#This Row],[Accruals ABII]]*$BD$2,IF(t_ExtractAll[[#This Row],[IMD_Currency]]="USD",t_ExtractAll[[#This Row],[Accruals ABII]]*$BD$3,t_ExtractAll[[#This Row],[Accruals ABII]]))</f>
        <v>2790.75</v>
      </c>
      <c r="AW8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31" s="20">
        <f>IF(t_ExtractAll[[#This Row],[IMD_Currency]]="GBP",t_ExtractAll[[#This Row],[Amount Accepted (ABII)]]*$BD$2,IF(t_ExtractAll[[#This Row],[IMD_Currency]]="USD",t_ExtractAll[[#This Row],[Amount Accepted (ABII)]]*$BD$3,t_ExtractAll[[#This Row],[Amount Accepted (ABII)]]))</f>
        <v>2790.75</v>
      </c>
      <c r="AY831" s="20">
        <f>IF((t_ExtractAll[[#This Row],[Amount Accepted ABII '[EUR']]]-t_ExtractAll[[#This Row],[Amount Accepted Plant '[EUR']]])&lt;0,0,t_ExtractAll[[#This Row],[Amount Accepted ABII '[EUR']]]-t_ExtractAll[[#This Row],[Amount Accepted Plant '[EUR']]])</f>
        <v>2790.75</v>
      </c>
      <c r="AZ8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832" spans="1:52" ht="14.25" hidden="1" customHeight="1" x14ac:dyDescent="0.25">
      <c r="A832" t="s">
        <v>4333</v>
      </c>
      <c r="B832" s="16">
        <v>42627</v>
      </c>
      <c r="C832" s="16">
        <v>42628</v>
      </c>
      <c r="D832" s="16">
        <v>42628</v>
      </c>
      <c r="E832">
        <v>2016809</v>
      </c>
      <c r="F832" t="s">
        <v>64</v>
      </c>
      <c r="G832" t="s">
        <v>241</v>
      </c>
      <c r="H832" t="s">
        <v>86</v>
      </c>
      <c r="I832" t="s">
        <v>242</v>
      </c>
      <c r="J832" t="s">
        <v>68</v>
      </c>
      <c r="K832" t="s">
        <v>69</v>
      </c>
      <c r="L832" t="s">
        <v>609</v>
      </c>
      <c r="N832" t="s">
        <v>90</v>
      </c>
      <c r="O832" t="s">
        <v>91</v>
      </c>
      <c r="P832" s="3" t="s">
        <v>4334</v>
      </c>
      <c r="Q832">
        <v>8659742</v>
      </c>
      <c r="R832" s="3" t="s">
        <v>4335</v>
      </c>
      <c r="S832">
        <v>80436874</v>
      </c>
      <c r="U832" t="s">
        <v>182</v>
      </c>
      <c r="V832" t="s">
        <v>145</v>
      </c>
      <c r="W832">
        <v>48731</v>
      </c>
      <c r="X832" t="s">
        <v>3374</v>
      </c>
      <c r="Y832" t="s">
        <v>3357</v>
      </c>
      <c r="Z832">
        <v>0.79</v>
      </c>
      <c r="AB832" t="s">
        <v>97</v>
      </c>
      <c r="AC832" t="s">
        <v>98</v>
      </c>
      <c r="AE832" s="3"/>
      <c r="AF832" s="3"/>
      <c r="AG832">
        <v>64.680000000000007</v>
      </c>
      <c r="AH832" t="s">
        <v>82</v>
      </c>
      <c r="AI832" s="18">
        <v>0</v>
      </c>
      <c r="AJ832">
        <v>0</v>
      </c>
      <c r="AK832">
        <v>0</v>
      </c>
      <c r="AL832">
        <v>0</v>
      </c>
      <c r="AM832" s="19" t="s">
        <v>82</v>
      </c>
      <c r="AN832">
        <v>64.680000000000007</v>
      </c>
      <c r="AO832">
        <v>0</v>
      </c>
      <c r="AP832">
        <v>64.680000000000007</v>
      </c>
      <c r="AQ832">
        <v>64.680000000000007</v>
      </c>
      <c r="AR832" s="19" t="s">
        <v>82</v>
      </c>
      <c r="AS832">
        <v>0</v>
      </c>
      <c r="AT832" s="20">
        <f>IF(t_ExtractAll[[#This Row],[Currency]]="GBP",t_ExtractAll[[#This Row],[Claimed Amount]]*$BD$2,IF(t_ExtractAll[[#This Row],[Currency]]="USD",t_ExtractAll[[#This Row],[Claimed Amount]]*$BD$3,IF(t_ExtractAll[[#This Row],[Currency]]="MXN",t_ExtractAll[[#This Row],[Claimed Amount]]*$BD$4,t_ExtractAll[[#This Row],[Claimed Amount]])))</f>
        <v>64.680000000000007</v>
      </c>
      <c r="AU832" s="20">
        <f>IF(t_ExtractAll[[#This Row],[Currency2]]="GBP",t_ExtractAll[[#This Row],[Accruals Plant]]*$BD$2,IF(t_ExtractAll[[#This Row],[Currency2]]="USD",t_ExtractAll[[#This Row],[Accruals Plant]]*$BD$3,IF(t_ExtractAll[[#This Row],[Currency2]]="MXN",t_ExtractAll[[#This Row],[Accruals Plant]]*$BD$4,t_ExtractAll[[#This Row],[Accruals Plant]])))</f>
        <v>64.680000000000007</v>
      </c>
      <c r="AV832" s="20">
        <f>IF(t_ExtractAll[[#This Row],[IMD_Currency]]="GBP",t_ExtractAll[[#This Row],[Accruals ABII]]*$BD$2,IF(t_ExtractAll[[#This Row],[IMD_Currency]]="USD",t_ExtractAll[[#This Row],[Accruals ABII]]*$BD$3,t_ExtractAll[[#This Row],[Accruals ABII]]))</f>
        <v>0</v>
      </c>
      <c r="AW832" s="20">
        <f>IF(t_ExtractAll[[#This Row],[Currency2]]="GBP",t_ExtractAll[[#This Row],[PlantAmountAccepted]]*$BD$2,IF(t_ExtractAll[[#This Row],[Currency2]]="USD",t_ExtractAll[[#This Row],[PlantAmountAccepted]]*$BD$3,IF(t_ExtractAll[[#This Row],[Currency2]]="MXN",t_ExtractAll[[#This Row],[PlantAmountAccepted]]*$BD$4,t_ExtractAll[[#This Row],[PlantAmountAccepted]])))</f>
        <v>64.680000000000007</v>
      </c>
      <c r="AX832" s="20">
        <f>IF(t_ExtractAll[[#This Row],[IMD_Currency]]="GBP",t_ExtractAll[[#This Row],[Amount Accepted (ABII)]]*$BD$2,IF(t_ExtractAll[[#This Row],[IMD_Currency]]="USD",t_ExtractAll[[#This Row],[Amount Accepted (ABII)]]*$BD$3,t_ExtractAll[[#This Row],[Amount Accepted (ABII)]]))</f>
        <v>0</v>
      </c>
      <c r="AY832" s="20">
        <f>IF((t_ExtractAll[[#This Row],[Amount Accepted ABII '[EUR']]]-t_ExtractAll[[#This Row],[Amount Accepted Plant '[EUR']]])&lt;0,0,t_ExtractAll[[#This Row],[Amount Accepted ABII '[EUR']]]-t_ExtractAll[[#This Row],[Amount Accepted Plant '[EUR']]])</f>
        <v>0</v>
      </c>
      <c r="AZ8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33" spans="1:52" ht="14.25" hidden="1" customHeight="1" x14ac:dyDescent="0.25">
      <c r="A833" t="s">
        <v>4336</v>
      </c>
      <c r="B833" s="16">
        <v>42627</v>
      </c>
      <c r="C833" s="16">
        <v>42628</v>
      </c>
      <c r="D833" s="16">
        <v>42628</v>
      </c>
      <c r="E833">
        <v>2016810</v>
      </c>
      <c r="F833" t="s">
        <v>64</v>
      </c>
      <c r="G833" t="s">
        <v>241</v>
      </c>
      <c r="H833" t="s">
        <v>86</v>
      </c>
      <c r="I833" t="s">
        <v>242</v>
      </c>
      <c r="J833" t="s">
        <v>68</v>
      </c>
      <c r="K833" t="s">
        <v>69</v>
      </c>
      <c r="L833" t="s">
        <v>609</v>
      </c>
      <c r="N833" t="s">
        <v>90</v>
      </c>
      <c r="O833" t="s">
        <v>91</v>
      </c>
      <c r="P833" s="3" t="s">
        <v>4337</v>
      </c>
      <c r="Q833">
        <v>9067751</v>
      </c>
      <c r="R833" t="s">
        <v>4338</v>
      </c>
      <c r="S833">
        <v>80463411</v>
      </c>
      <c r="U833" t="s">
        <v>144</v>
      </c>
      <c r="V833" t="s">
        <v>145</v>
      </c>
      <c r="W833">
        <v>53428</v>
      </c>
      <c r="X833" t="s">
        <v>4179</v>
      </c>
      <c r="Y833" t="s">
        <v>552</v>
      </c>
      <c r="Z833">
        <v>5.28</v>
      </c>
      <c r="AB833" t="s">
        <v>97</v>
      </c>
      <c r="AC833" t="s">
        <v>98</v>
      </c>
      <c r="AE833" s="3"/>
      <c r="AF833" s="3"/>
      <c r="AG833">
        <v>243.81</v>
      </c>
      <c r="AH833" t="s">
        <v>82</v>
      </c>
      <c r="AI833" s="18">
        <v>0</v>
      </c>
      <c r="AJ833">
        <v>0</v>
      </c>
      <c r="AK833">
        <v>0</v>
      </c>
      <c r="AL833">
        <v>0</v>
      </c>
      <c r="AM833" s="19" t="s">
        <v>82</v>
      </c>
      <c r="AN833">
        <v>243.81</v>
      </c>
      <c r="AO833">
        <v>0</v>
      </c>
      <c r="AP833">
        <v>243.81</v>
      </c>
      <c r="AQ833">
        <v>243.81</v>
      </c>
      <c r="AR833" s="19" t="s">
        <v>82</v>
      </c>
      <c r="AS833">
        <v>0</v>
      </c>
      <c r="AT833" s="20">
        <f>IF(t_ExtractAll[[#This Row],[Currency]]="GBP",t_ExtractAll[[#This Row],[Claimed Amount]]*$BD$2,IF(t_ExtractAll[[#This Row],[Currency]]="USD",t_ExtractAll[[#This Row],[Claimed Amount]]*$BD$3,IF(t_ExtractAll[[#This Row],[Currency]]="MXN",t_ExtractAll[[#This Row],[Claimed Amount]]*$BD$4,t_ExtractAll[[#This Row],[Claimed Amount]])))</f>
        <v>243.81</v>
      </c>
      <c r="AU833" s="20">
        <f>IF(t_ExtractAll[[#This Row],[Currency2]]="GBP",t_ExtractAll[[#This Row],[Accruals Plant]]*$BD$2,IF(t_ExtractAll[[#This Row],[Currency2]]="USD",t_ExtractAll[[#This Row],[Accruals Plant]]*$BD$3,IF(t_ExtractAll[[#This Row],[Currency2]]="MXN",t_ExtractAll[[#This Row],[Accruals Plant]]*$BD$4,t_ExtractAll[[#This Row],[Accruals Plant]])))</f>
        <v>243.81</v>
      </c>
      <c r="AV833" s="20">
        <f>IF(t_ExtractAll[[#This Row],[IMD_Currency]]="GBP",t_ExtractAll[[#This Row],[Accruals ABII]]*$BD$2,IF(t_ExtractAll[[#This Row],[IMD_Currency]]="USD",t_ExtractAll[[#This Row],[Accruals ABII]]*$BD$3,t_ExtractAll[[#This Row],[Accruals ABII]]))</f>
        <v>0</v>
      </c>
      <c r="AW833" s="20">
        <f>IF(t_ExtractAll[[#This Row],[Currency2]]="GBP",t_ExtractAll[[#This Row],[PlantAmountAccepted]]*$BD$2,IF(t_ExtractAll[[#This Row],[Currency2]]="USD",t_ExtractAll[[#This Row],[PlantAmountAccepted]]*$BD$3,IF(t_ExtractAll[[#This Row],[Currency2]]="MXN",t_ExtractAll[[#This Row],[PlantAmountAccepted]]*$BD$4,t_ExtractAll[[#This Row],[PlantAmountAccepted]])))</f>
        <v>243.81</v>
      </c>
      <c r="AX833" s="20">
        <f>IF(t_ExtractAll[[#This Row],[IMD_Currency]]="GBP",t_ExtractAll[[#This Row],[Amount Accepted (ABII)]]*$BD$2,IF(t_ExtractAll[[#This Row],[IMD_Currency]]="USD",t_ExtractAll[[#This Row],[Amount Accepted (ABII)]]*$BD$3,t_ExtractAll[[#This Row],[Amount Accepted (ABII)]]))</f>
        <v>0</v>
      </c>
      <c r="AY833" s="20">
        <f>IF((t_ExtractAll[[#This Row],[Amount Accepted ABII '[EUR']]]-t_ExtractAll[[#This Row],[Amount Accepted Plant '[EUR']]])&lt;0,0,t_ExtractAll[[#This Row],[Amount Accepted ABII '[EUR']]]-t_ExtractAll[[#This Row],[Amount Accepted Plant '[EUR']]])</f>
        <v>0</v>
      </c>
      <c r="AZ8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34" spans="1:52" ht="14.25" hidden="1" customHeight="1" x14ac:dyDescent="0.25">
      <c r="A834" t="s">
        <v>4339</v>
      </c>
      <c r="B834" s="16">
        <v>42614</v>
      </c>
      <c r="C834" s="16">
        <v>42628</v>
      </c>
      <c r="D834" s="16">
        <v>42628</v>
      </c>
      <c r="E834">
        <v>2016762</v>
      </c>
      <c r="F834" t="s">
        <v>64</v>
      </c>
      <c r="G834" t="s">
        <v>396</v>
      </c>
      <c r="H834" t="s">
        <v>86</v>
      </c>
      <c r="I834" t="s">
        <v>117</v>
      </c>
      <c r="J834" t="s">
        <v>68</v>
      </c>
      <c r="K834" t="s">
        <v>69</v>
      </c>
      <c r="L834" t="s">
        <v>609</v>
      </c>
      <c r="N834" t="s">
        <v>90</v>
      </c>
      <c r="O834" t="s">
        <v>547</v>
      </c>
      <c r="P834" t="s">
        <v>4340</v>
      </c>
      <c r="Q834" t="s">
        <v>4341</v>
      </c>
      <c r="R834" t="s">
        <v>4342</v>
      </c>
      <c r="S834" t="s">
        <v>4343</v>
      </c>
      <c r="U834" t="s">
        <v>144</v>
      </c>
      <c r="V834" t="s">
        <v>145</v>
      </c>
      <c r="W834">
        <v>48982</v>
      </c>
      <c r="X834" t="s">
        <v>1945</v>
      </c>
      <c r="Y834" t="s">
        <v>2189</v>
      </c>
      <c r="Z834">
        <v>228</v>
      </c>
      <c r="AB834" t="s">
        <v>97</v>
      </c>
      <c r="AC834" t="s">
        <v>98</v>
      </c>
      <c r="AD834">
        <v>80445466</v>
      </c>
      <c r="AE834" s="3"/>
      <c r="AF834" s="3"/>
      <c r="AG834">
        <v>120</v>
      </c>
      <c r="AH834" t="s">
        <v>100</v>
      </c>
      <c r="AI834" s="18">
        <v>0</v>
      </c>
      <c r="AJ834">
        <v>0</v>
      </c>
      <c r="AK834">
        <v>0</v>
      </c>
      <c r="AL834">
        <v>0</v>
      </c>
      <c r="AM834" s="19" t="s">
        <v>82</v>
      </c>
      <c r="AN834">
        <v>0</v>
      </c>
      <c r="AO834">
        <v>120</v>
      </c>
      <c r="AP834">
        <v>120</v>
      </c>
      <c r="AQ834">
        <v>120</v>
      </c>
      <c r="AR834" s="19" t="s">
        <v>100</v>
      </c>
      <c r="AS834">
        <v>0</v>
      </c>
      <c r="AT834" s="20">
        <f>IF(t_ExtractAll[[#This Row],[Currency]]="GBP",t_ExtractAll[[#This Row],[Claimed Amount]]*$BD$2,IF(t_ExtractAll[[#This Row],[Currency]]="USD",t_ExtractAll[[#This Row],[Claimed Amount]]*$BD$3,IF(t_ExtractAll[[#This Row],[Currency]]="MXN",t_ExtractAll[[#This Row],[Claimed Amount]]*$BD$4,t_ExtractAll[[#This Row],[Claimed Amount]])))</f>
        <v>109.78800000000001</v>
      </c>
      <c r="AU834" s="20">
        <f>IF(t_ExtractAll[[#This Row],[Currency2]]="GBP",t_ExtractAll[[#This Row],[Accruals Plant]]*$BD$2,IF(t_ExtractAll[[#This Row],[Currency2]]="USD",t_ExtractAll[[#This Row],[Accruals Plant]]*$BD$3,IF(t_ExtractAll[[#This Row],[Currency2]]="MXN",t_ExtractAll[[#This Row],[Accruals Plant]]*$BD$4,t_ExtractAll[[#This Row],[Accruals Plant]])))</f>
        <v>109.78800000000001</v>
      </c>
      <c r="AV834" s="20">
        <f>IF(t_ExtractAll[[#This Row],[IMD_Currency]]="GBP",t_ExtractAll[[#This Row],[Accruals ABII]]*$BD$2,IF(t_ExtractAll[[#This Row],[IMD_Currency]]="USD",t_ExtractAll[[#This Row],[Accruals ABII]]*$BD$3,t_ExtractAll[[#This Row],[Accruals ABII]]))</f>
        <v>0</v>
      </c>
      <c r="AW834" s="20">
        <f>IF(t_ExtractAll[[#This Row],[Currency2]]="GBP",t_ExtractAll[[#This Row],[PlantAmountAccepted]]*$BD$2,IF(t_ExtractAll[[#This Row],[Currency2]]="USD",t_ExtractAll[[#This Row],[PlantAmountAccepted]]*$BD$3,IF(t_ExtractAll[[#This Row],[Currency2]]="MXN",t_ExtractAll[[#This Row],[PlantAmountAccepted]]*$BD$4,t_ExtractAll[[#This Row],[PlantAmountAccepted]])))</f>
        <v>109.78800000000001</v>
      </c>
      <c r="AX834" s="20">
        <f>IF(t_ExtractAll[[#This Row],[IMD_Currency]]="GBP",t_ExtractAll[[#This Row],[Amount Accepted (ABII)]]*$BD$2,IF(t_ExtractAll[[#This Row],[IMD_Currency]]="USD",t_ExtractAll[[#This Row],[Amount Accepted (ABII)]]*$BD$3,t_ExtractAll[[#This Row],[Amount Accepted (ABII)]]))</f>
        <v>0</v>
      </c>
      <c r="AY834" s="20">
        <f>IF((t_ExtractAll[[#This Row],[Amount Accepted ABII '[EUR']]]-t_ExtractAll[[#This Row],[Amount Accepted Plant '[EUR']]])&lt;0,0,t_ExtractAll[[#This Row],[Amount Accepted ABII '[EUR']]]-t_ExtractAll[[#This Row],[Amount Accepted Plant '[EUR']]])</f>
        <v>0</v>
      </c>
      <c r="AZ8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35" spans="1:52" ht="14.25" hidden="1" customHeight="1" x14ac:dyDescent="0.25">
      <c r="A835" t="s">
        <v>4344</v>
      </c>
      <c r="B835" s="16">
        <v>42627</v>
      </c>
      <c r="C835" s="16">
        <v>42632</v>
      </c>
      <c r="D835" s="16">
        <v>42632</v>
      </c>
      <c r="E835">
        <v>2016781</v>
      </c>
      <c r="F835" t="s">
        <v>64</v>
      </c>
      <c r="G835" t="s">
        <v>460</v>
      </c>
      <c r="H835" t="s">
        <v>66</v>
      </c>
      <c r="I835" t="s">
        <v>461</v>
      </c>
      <c r="J835" t="s">
        <v>118</v>
      </c>
      <c r="K835" t="s">
        <v>88</v>
      </c>
      <c r="L835" t="s">
        <v>275</v>
      </c>
      <c r="N835" t="s">
        <v>90</v>
      </c>
      <c r="O835" t="s">
        <v>91</v>
      </c>
      <c r="P835" t="s">
        <v>4345</v>
      </c>
      <c r="Q835">
        <v>8930680</v>
      </c>
      <c r="R835" t="s">
        <v>4346</v>
      </c>
      <c r="S835">
        <v>80437044</v>
      </c>
      <c r="T835" t="s">
        <v>4347</v>
      </c>
      <c r="U835" t="s">
        <v>278</v>
      </c>
      <c r="V835" t="s">
        <v>109</v>
      </c>
      <c r="W835" t="s">
        <v>4348</v>
      </c>
      <c r="Y835" t="s">
        <v>686</v>
      </c>
      <c r="Z835">
        <v>4.05</v>
      </c>
      <c r="AB835" t="s">
        <v>97</v>
      </c>
      <c r="AC835" t="s">
        <v>98</v>
      </c>
      <c r="AD835" t="s">
        <v>4349</v>
      </c>
      <c r="AE835" s="3"/>
      <c r="AF835" s="3"/>
      <c r="AG835">
        <v>938.75</v>
      </c>
      <c r="AH835" t="s">
        <v>82</v>
      </c>
      <c r="AI835" s="18">
        <v>563.07000000000005</v>
      </c>
      <c r="AJ835">
        <v>375.68</v>
      </c>
      <c r="AK835">
        <v>938.75</v>
      </c>
      <c r="AM835" s="19" t="s">
        <v>82</v>
      </c>
      <c r="AN835">
        <v>0</v>
      </c>
      <c r="AO835">
        <v>375.68</v>
      </c>
      <c r="AP835">
        <v>375.68</v>
      </c>
      <c r="AR835" s="19" t="s">
        <v>82</v>
      </c>
      <c r="AS835">
        <v>0</v>
      </c>
      <c r="AT835" s="20">
        <f>IF(t_ExtractAll[[#This Row],[Currency]]="GBP",t_ExtractAll[[#This Row],[Claimed Amount]]*$BD$2,IF(t_ExtractAll[[#This Row],[Currency]]="USD",t_ExtractAll[[#This Row],[Claimed Amount]]*$BD$3,IF(t_ExtractAll[[#This Row],[Currency]]="MXN",t_ExtractAll[[#This Row],[Claimed Amount]]*$BD$4,t_ExtractAll[[#This Row],[Claimed Amount]])))</f>
        <v>938.75</v>
      </c>
      <c r="AU835" s="20">
        <f>IF(t_ExtractAll[[#This Row],[Currency2]]="GBP",t_ExtractAll[[#This Row],[Accruals Plant]]*$BD$2,IF(t_ExtractAll[[#This Row],[Currency2]]="USD",t_ExtractAll[[#This Row],[Accruals Plant]]*$BD$3,IF(t_ExtractAll[[#This Row],[Currency2]]="MXN",t_ExtractAll[[#This Row],[Accruals Plant]]*$BD$4,t_ExtractAll[[#This Row],[Accruals Plant]])))</f>
        <v>375.68</v>
      </c>
      <c r="AV835" s="20">
        <f>IF(t_ExtractAll[[#This Row],[IMD_Currency]]="GBP",t_ExtractAll[[#This Row],[Accruals ABII]]*$BD$2,IF(t_ExtractAll[[#This Row],[IMD_Currency]]="USD",t_ExtractAll[[#This Row],[Accruals ABII]]*$BD$3,t_ExtractAll[[#This Row],[Accruals ABII]]))</f>
        <v>938.75</v>
      </c>
      <c r="AW8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35" s="20">
        <f>IF(t_ExtractAll[[#This Row],[IMD_Currency]]="GBP",t_ExtractAll[[#This Row],[Amount Accepted (ABII)]]*$BD$2,IF(t_ExtractAll[[#This Row],[IMD_Currency]]="USD",t_ExtractAll[[#This Row],[Amount Accepted (ABII)]]*$BD$3,t_ExtractAll[[#This Row],[Amount Accepted (ABII)]]))</f>
        <v>0</v>
      </c>
      <c r="AY835" s="20">
        <f>IF((t_ExtractAll[[#This Row],[Amount Accepted ABII '[EUR']]]-t_ExtractAll[[#This Row],[Amount Accepted Plant '[EUR']]])&lt;0,0,t_ExtractAll[[#This Row],[Amount Accepted ABII '[EUR']]]-t_ExtractAll[[#This Row],[Amount Accepted Plant '[EUR']]])</f>
        <v>0</v>
      </c>
      <c r="AZ8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36" spans="1:52" ht="14.25" hidden="1" customHeight="1" x14ac:dyDescent="0.25">
      <c r="A836" t="s">
        <v>4350</v>
      </c>
      <c r="B836" s="16">
        <v>42627</v>
      </c>
      <c r="C836" s="16">
        <v>42667</v>
      </c>
      <c r="D836" s="16">
        <v>42667</v>
      </c>
      <c r="E836">
        <v>2016811</v>
      </c>
      <c r="F836" t="s">
        <v>64</v>
      </c>
      <c r="G836" t="s">
        <v>1286</v>
      </c>
      <c r="H836" t="s">
        <v>451</v>
      </c>
      <c r="I836" t="s">
        <v>479</v>
      </c>
      <c r="J836" t="s">
        <v>118</v>
      </c>
      <c r="K836" t="s">
        <v>69</v>
      </c>
      <c r="L836" t="s">
        <v>3943</v>
      </c>
      <c r="M836" t="s">
        <v>469</v>
      </c>
      <c r="N836" t="s">
        <v>90</v>
      </c>
      <c r="O836" t="s">
        <v>121</v>
      </c>
      <c r="P836" s="3" t="s">
        <v>4351</v>
      </c>
      <c r="Q836" t="s">
        <v>4352</v>
      </c>
      <c r="R836" t="s">
        <v>4353</v>
      </c>
      <c r="S836" t="s">
        <v>4354</v>
      </c>
      <c r="U836" t="s">
        <v>261</v>
      </c>
      <c r="V836" t="s">
        <v>117</v>
      </c>
      <c r="W836">
        <v>52665</v>
      </c>
      <c r="X836" t="s">
        <v>4355</v>
      </c>
      <c r="Y836" t="s">
        <v>3357</v>
      </c>
      <c r="Z836">
        <v>1.1299999999999999</v>
      </c>
      <c r="AB836" t="s">
        <v>79</v>
      </c>
      <c r="AC836" t="s">
        <v>127</v>
      </c>
      <c r="AE836" s="3"/>
      <c r="AF836" s="3"/>
      <c r="AG836">
        <v>97.1</v>
      </c>
      <c r="AH836" t="s">
        <v>100</v>
      </c>
      <c r="AI836" s="18">
        <v>0</v>
      </c>
      <c r="AJ836">
        <v>0</v>
      </c>
      <c r="AK836">
        <v>0</v>
      </c>
      <c r="AL836">
        <v>0</v>
      </c>
      <c r="AM836" s="19" t="s">
        <v>82</v>
      </c>
      <c r="AN836">
        <v>97.1</v>
      </c>
      <c r="AO836">
        <v>0</v>
      </c>
      <c r="AP836">
        <v>97.1</v>
      </c>
      <c r="AQ836">
        <v>97.1</v>
      </c>
      <c r="AR836" s="19" t="s">
        <v>100</v>
      </c>
      <c r="AS836">
        <v>0</v>
      </c>
      <c r="AT836" s="20">
        <f>IF(t_ExtractAll[[#This Row],[Currency]]="GBP",t_ExtractAll[[#This Row],[Claimed Amount]]*$BD$2,IF(t_ExtractAll[[#This Row],[Currency]]="USD",t_ExtractAll[[#This Row],[Claimed Amount]]*$BD$3,IF(t_ExtractAll[[#This Row],[Currency]]="MXN",t_ExtractAll[[#This Row],[Claimed Amount]]*$BD$4,t_ExtractAll[[#This Row],[Claimed Amount]])))</f>
        <v>88.836789999999993</v>
      </c>
      <c r="AU836" s="20">
        <f>IF(t_ExtractAll[[#This Row],[Currency2]]="GBP",t_ExtractAll[[#This Row],[Accruals Plant]]*$BD$2,IF(t_ExtractAll[[#This Row],[Currency2]]="USD",t_ExtractAll[[#This Row],[Accruals Plant]]*$BD$3,IF(t_ExtractAll[[#This Row],[Currency2]]="MXN",t_ExtractAll[[#This Row],[Accruals Plant]]*$BD$4,t_ExtractAll[[#This Row],[Accruals Plant]])))</f>
        <v>88.836789999999993</v>
      </c>
      <c r="AV836" s="20">
        <f>IF(t_ExtractAll[[#This Row],[IMD_Currency]]="GBP",t_ExtractAll[[#This Row],[Accruals ABII]]*$BD$2,IF(t_ExtractAll[[#This Row],[IMD_Currency]]="USD",t_ExtractAll[[#This Row],[Accruals ABII]]*$BD$3,t_ExtractAll[[#This Row],[Accruals ABII]]))</f>
        <v>0</v>
      </c>
      <c r="AW836" s="20">
        <f>IF(t_ExtractAll[[#This Row],[Currency2]]="GBP",t_ExtractAll[[#This Row],[PlantAmountAccepted]]*$BD$2,IF(t_ExtractAll[[#This Row],[Currency2]]="USD",t_ExtractAll[[#This Row],[PlantAmountAccepted]]*$BD$3,IF(t_ExtractAll[[#This Row],[Currency2]]="MXN",t_ExtractAll[[#This Row],[PlantAmountAccepted]]*$BD$4,t_ExtractAll[[#This Row],[PlantAmountAccepted]])))</f>
        <v>88.836789999999993</v>
      </c>
      <c r="AX836" s="20">
        <f>IF(t_ExtractAll[[#This Row],[IMD_Currency]]="GBP",t_ExtractAll[[#This Row],[Amount Accepted (ABII)]]*$BD$2,IF(t_ExtractAll[[#This Row],[IMD_Currency]]="USD",t_ExtractAll[[#This Row],[Amount Accepted (ABII)]]*$BD$3,t_ExtractAll[[#This Row],[Amount Accepted (ABII)]]))</f>
        <v>0</v>
      </c>
      <c r="AY836" s="20">
        <f>IF((t_ExtractAll[[#This Row],[Amount Accepted ABII '[EUR']]]-t_ExtractAll[[#This Row],[Amount Accepted Plant '[EUR']]])&lt;0,0,t_ExtractAll[[#This Row],[Amount Accepted ABII '[EUR']]]-t_ExtractAll[[#This Row],[Amount Accepted Plant '[EUR']]])</f>
        <v>0</v>
      </c>
      <c r="AZ8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37" spans="1:52" ht="14.25" hidden="1" customHeight="1" x14ac:dyDescent="0.25">
      <c r="A837" t="s">
        <v>4356</v>
      </c>
      <c r="B837" s="16">
        <v>42628</v>
      </c>
      <c r="C837" s="16">
        <v>42629</v>
      </c>
      <c r="D837" s="16">
        <v>42629</v>
      </c>
      <c r="E837">
        <v>2016804</v>
      </c>
      <c r="F837" t="s">
        <v>64</v>
      </c>
      <c r="G837" t="s">
        <v>305</v>
      </c>
      <c r="H837" t="s">
        <v>306</v>
      </c>
      <c r="I837" t="s">
        <v>307</v>
      </c>
      <c r="J837" t="s">
        <v>118</v>
      </c>
      <c r="K837" t="s">
        <v>69</v>
      </c>
      <c r="L837" t="s">
        <v>103</v>
      </c>
      <c r="N837" t="s">
        <v>90</v>
      </c>
      <c r="O837" t="s">
        <v>91</v>
      </c>
      <c r="P837" s="3" t="s">
        <v>4357</v>
      </c>
      <c r="Q837" s="3" t="s">
        <v>4358</v>
      </c>
      <c r="R837" s="3" t="s">
        <v>4359</v>
      </c>
      <c r="S837" t="s">
        <v>4360</v>
      </c>
      <c r="U837" t="s">
        <v>108</v>
      </c>
      <c r="V837" t="s">
        <v>109</v>
      </c>
      <c r="W837">
        <v>3452</v>
      </c>
      <c r="X837" t="s">
        <v>898</v>
      </c>
      <c r="Y837" t="s">
        <v>1510</v>
      </c>
      <c r="Z837">
        <v>0.72</v>
      </c>
      <c r="AB837" t="s">
        <v>97</v>
      </c>
      <c r="AC837" t="s">
        <v>98</v>
      </c>
      <c r="AD837" t="s">
        <v>4361</v>
      </c>
      <c r="AE837" s="3"/>
      <c r="AF837" s="3"/>
      <c r="AG837">
        <v>51.18</v>
      </c>
      <c r="AH837" t="s">
        <v>82</v>
      </c>
      <c r="AI837" s="18">
        <v>51.18</v>
      </c>
      <c r="AJ837">
        <v>0</v>
      </c>
      <c r="AK837">
        <v>51.18</v>
      </c>
      <c r="AL837">
        <v>51.18</v>
      </c>
      <c r="AM837" s="19" t="s">
        <v>82</v>
      </c>
      <c r="AN837">
        <v>35.82</v>
      </c>
      <c r="AO837">
        <v>0</v>
      </c>
      <c r="AP837">
        <v>35.82</v>
      </c>
      <c r="AQ837">
        <v>35.82</v>
      </c>
      <c r="AR837" s="19" t="s">
        <v>82</v>
      </c>
      <c r="AS837">
        <v>0</v>
      </c>
      <c r="AT837" s="20">
        <f>IF(t_ExtractAll[[#This Row],[Currency]]="GBP",t_ExtractAll[[#This Row],[Claimed Amount]]*$BD$2,IF(t_ExtractAll[[#This Row],[Currency]]="USD",t_ExtractAll[[#This Row],[Claimed Amount]]*$BD$3,IF(t_ExtractAll[[#This Row],[Currency]]="MXN",t_ExtractAll[[#This Row],[Claimed Amount]]*$BD$4,t_ExtractAll[[#This Row],[Claimed Amount]])))</f>
        <v>51.18</v>
      </c>
      <c r="AU837" s="20">
        <f>IF(t_ExtractAll[[#This Row],[Currency2]]="GBP",t_ExtractAll[[#This Row],[Accruals Plant]]*$BD$2,IF(t_ExtractAll[[#This Row],[Currency2]]="USD",t_ExtractAll[[#This Row],[Accruals Plant]]*$BD$3,IF(t_ExtractAll[[#This Row],[Currency2]]="MXN",t_ExtractAll[[#This Row],[Accruals Plant]]*$BD$4,t_ExtractAll[[#This Row],[Accruals Plant]])))</f>
        <v>35.82</v>
      </c>
      <c r="AV837" s="20">
        <f>IF(t_ExtractAll[[#This Row],[IMD_Currency]]="GBP",t_ExtractAll[[#This Row],[Accruals ABII]]*$BD$2,IF(t_ExtractAll[[#This Row],[IMD_Currency]]="USD",t_ExtractAll[[#This Row],[Accruals ABII]]*$BD$3,t_ExtractAll[[#This Row],[Accruals ABII]]))</f>
        <v>51.18</v>
      </c>
      <c r="AW837" s="20">
        <f>IF(t_ExtractAll[[#This Row],[Currency2]]="GBP",t_ExtractAll[[#This Row],[PlantAmountAccepted]]*$BD$2,IF(t_ExtractAll[[#This Row],[Currency2]]="USD",t_ExtractAll[[#This Row],[PlantAmountAccepted]]*$BD$3,IF(t_ExtractAll[[#This Row],[Currency2]]="MXN",t_ExtractAll[[#This Row],[PlantAmountAccepted]]*$BD$4,t_ExtractAll[[#This Row],[PlantAmountAccepted]])))</f>
        <v>35.82</v>
      </c>
      <c r="AX837" s="20">
        <f>IF(t_ExtractAll[[#This Row],[IMD_Currency]]="GBP",t_ExtractAll[[#This Row],[Amount Accepted (ABII)]]*$BD$2,IF(t_ExtractAll[[#This Row],[IMD_Currency]]="USD",t_ExtractAll[[#This Row],[Amount Accepted (ABII)]]*$BD$3,t_ExtractAll[[#This Row],[Amount Accepted (ABII)]]))</f>
        <v>51.18</v>
      </c>
      <c r="AY837" s="20">
        <f>IF((t_ExtractAll[[#This Row],[Amount Accepted ABII '[EUR']]]-t_ExtractAll[[#This Row],[Amount Accepted Plant '[EUR']]])&lt;0,0,t_ExtractAll[[#This Row],[Amount Accepted ABII '[EUR']]]-t_ExtractAll[[#This Row],[Amount Accepted Plant '[EUR']]])</f>
        <v>15.36</v>
      </c>
      <c r="AZ8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38" spans="1:52" ht="14.25" hidden="1" customHeight="1" x14ac:dyDescent="0.25">
      <c r="A838" t="s">
        <v>4362</v>
      </c>
      <c r="B838" s="16">
        <v>42628</v>
      </c>
      <c r="C838" s="16">
        <v>42705</v>
      </c>
      <c r="D838" s="16">
        <v>42705</v>
      </c>
      <c r="E838">
        <v>2016815</v>
      </c>
      <c r="F838" t="s">
        <v>64</v>
      </c>
      <c r="G838" t="s">
        <v>4363</v>
      </c>
      <c r="H838" t="s">
        <v>273</v>
      </c>
      <c r="I838" t="s">
        <v>4364</v>
      </c>
      <c r="J838" t="s">
        <v>68</v>
      </c>
      <c r="K838" t="s">
        <v>88</v>
      </c>
      <c r="L838" t="s">
        <v>2979</v>
      </c>
      <c r="N838" t="s">
        <v>90</v>
      </c>
      <c r="O838" t="s">
        <v>91</v>
      </c>
      <c r="P838" t="s">
        <v>4365</v>
      </c>
      <c r="Q838">
        <v>9142552</v>
      </c>
      <c r="R838">
        <v>3500037179</v>
      </c>
      <c r="S838">
        <v>80463250</v>
      </c>
      <c r="U838" t="s">
        <v>261</v>
      </c>
      <c r="V838" t="s">
        <v>117</v>
      </c>
      <c r="W838">
        <v>52999</v>
      </c>
      <c r="X838" t="s">
        <v>4366</v>
      </c>
      <c r="Y838" t="s">
        <v>4367</v>
      </c>
      <c r="Z838">
        <v>1.4430000000000001</v>
      </c>
      <c r="AB838" t="s">
        <v>97</v>
      </c>
      <c r="AC838" t="s">
        <v>98</v>
      </c>
      <c r="AE838" s="3"/>
      <c r="AF838" s="3"/>
      <c r="AG838">
        <v>226.2</v>
      </c>
      <c r="AH838" t="s">
        <v>100</v>
      </c>
      <c r="AI838" s="18">
        <v>0</v>
      </c>
      <c r="AJ838">
        <v>0</v>
      </c>
      <c r="AK838">
        <v>0</v>
      </c>
      <c r="AM838" s="19" t="s">
        <v>82</v>
      </c>
      <c r="AN838">
        <v>226.2</v>
      </c>
      <c r="AO838">
        <v>0</v>
      </c>
      <c r="AP838">
        <v>226.2</v>
      </c>
      <c r="AR838" s="19" t="s">
        <v>82</v>
      </c>
      <c r="AS838">
        <v>0</v>
      </c>
      <c r="AT838" s="20">
        <f>IF(t_ExtractAll[[#This Row],[Currency]]="GBP",t_ExtractAll[[#This Row],[Claimed Amount]]*$BD$2,IF(t_ExtractAll[[#This Row],[Currency]]="USD",t_ExtractAll[[#This Row],[Claimed Amount]]*$BD$3,IF(t_ExtractAll[[#This Row],[Currency]]="MXN",t_ExtractAll[[#This Row],[Claimed Amount]]*$BD$4,t_ExtractAll[[#This Row],[Claimed Amount]])))</f>
        <v>206.95038</v>
      </c>
      <c r="AU838" s="20">
        <f>IF(t_ExtractAll[[#This Row],[Currency2]]="GBP",t_ExtractAll[[#This Row],[Accruals Plant]]*$BD$2,IF(t_ExtractAll[[#This Row],[Currency2]]="USD",t_ExtractAll[[#This Row],[Accruals Plant]]*$BD$3,IF(t_ExtractAll[[#This Row],[Currency2]]="MXN",t_ExtractAll[[#This Row],[Accruals Plant]]*$BD$4,t_ExtractAll[[#This Row],[Accruals Plant]])))</f>
        <v>226.2</v>
      </c>
      <c r="AV838" s="20">
        <f>IF(t_ExtractAll[[#This Row],[IMD_Currency]]="GBP",t_ExtractAll[[#This Row],[Accruals ABII]]*$BD$2,IF(t_ExtractAll[[#This Row],[IMD_Currency]]="USD",t_ExtractAll[[#This Row],[Accruals ABII]]*$BD$3,t_ExtractAll[[#This Row],[Accruals ABII]]))</f>
        <v>0</v>
      </c>
      <c r="AW8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38" s="20">
        <f>IF(t_ExtractAll[[#This Row],[IMD_Currency]]="GBP",t_ExtractAll[[#This Row],[Amount Accepted (ABII)]]*$BD$2,IF(t_ExtractAll[[#This Row],[IMD_Currency]]="USD",t_ExtractAll[[#This Row],[Amount Accepted (ABII)]]*$BD$3,t_ExtractAll[[#This Row],[Amount Accepted (ABII)]]))</f>
        <v>0</v>
      </c>
      <c r="AY838" s="20">
        <f>IF((t_ExtractAll[[#This Row],[Amount Accepted ABII '[EUR']]]-t_ExtractAll[[#This Row],[Amount Accepted Plant '[EUR']]])&lt;0,0,t_ExtractAll[[#This Row],[Amount Accepted ABII '[EUR']]]-t_ExtractAll[[#This Row],[Amount Accepted Plant '[EUR']]])</f>
        <v>0</v>
      </c>
      <c r="AZ8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39" spans="1:52" ht="14.25" hidden="1" customHeight="1" x14ac:dyDescent="0.25">
      <c r="A839" t="s">
        <v>4368</v>
      </c>
      <c r="B839" s="16">
        <v>42629</v>
      </c>
      <c r="C839" s="16">
        <v>42727</v>
      </c>
      <c r="D839" s="16">
        <v>42727</v>
      </c>
      <c r="E839">
        <v>2016816</v>
      </c>
      <c r="F839" t="s">
        <v>64</v>
      </c>
      <c r="G839" t="s">
        <v>1068</v>
      </c>
      <c r="H839" t="s">
        <v>306</v>
      </c>
      <c r="I839" t="s">
        <v>313</v>
      </c>
      <c r="J839" t="s">
        <v>118</v>
      </c>
      <c r="K839" t="s">
        <v>69</v>
      </c>
      <c r="L839" t="s">
        <v>139</v>
      </c>
      <c r="N839" t="s">
        <v>90</v>
      </c>
      <c r="O839" t="s">
        <v>321</v>
      </c>
      <c r="Q839">
        <v>9247233</v>
      </c>
      <c r="R839" t="s">
        <v>4369</v>
      </c>
      <c r="U839" t="s">
        <v>144</v>
      </c>
      <c r="V839" t="s">
        <v>145</v>
      </c>
      <c r="W839">
        <v>31771</v>
      </c>
      <c r="X839" t="s">
        <v>1615</v>
      </c>
      <c r="Y839" t="s">
        <v>4370</v>
      </c>
      <c r="Z839">
        <v>171.072</v>
      </c>
      <c r="AB839" t="s">
        <v>97</v>
      </c>
      <c r="AC839" t="s">
        <v>98</v>
      </c>
      <c r="AE839" s="3"/>
      <c r="AF839" s="3"/>
      <c r="AG839">
        <v>0</v>
      </c>
      <c r="AH839" t="s">
        <v>82</v>
      </c>
      <c r="AI839" s="18">
        <v>0</v>
      </c>
      <c r="AJ839">
        <v>0</v>
      </c>
      <c r="AK839">
        <v>0</v>
      </c>
      <c r="AL839">
        <v>0</v>
      </c>
      <c r="AM839" s="19" t="s">
        <v>82</v>
      </c>
      <c r="AN839">
        <v>0</v>
      </c>
      <c r="AO839">
        <v>0</v>
      </c>
      <c r="AP839">
        <v>0</v>
      </c>
      <c r="AQ839">
        <v>0</v>
      </c>
      <c r="AR839" s="19" t="s">
        <v>82</v>
      </c>
      <c r="AS839">
        <v>0</v>
      </c>
      <c r="AT839" s="20">
        <f>IF(t_ExtractAll[[#This Row],[Currency]]="GBP",t_ExtractAll[[#This Row],[Claimed Amount]]*$BD$2,IF(t_ExtractAll[[#This Row],[Currency]]="USD",t_ExtractAll[[#This Row],[Claimed Amount]]*$BD$3,IF(t_ExtractAll[[#This Row],[Currency]]="MXN",t_ExtractAll[[#This Row],[Claimed Amount]]*$BD$4,t_ExtractAll[[#This Row],[Claimed Amount]])))</f>
        <v>0</v>
      </c>
      <c r="AU839" s="20">
        <f>IF(t_ExtractAll[[#This Row],[Currency2]]="GBP",t_ExtractAll[[#This Row],[Accruals Plant]]*$BD$2,IF(t_ExtractAll[[#This Row],[Currency2]]="USD",t_ExtractAll[[#This Row],[Accruals Plant]]*$BD$3,IF(t_ExtractAll[[#This Row],[Currency2]]="MXN",t_ExtractAll[[#This Row],[Accruals Plant]]*$BD$4,t_ExtractAll[[#This Row],[Accruals Plant]])))</f>
        <v>0</v>
      </c>
      <c r="AV839" s="20">
        <f>IF(t_ExtractAll[[#This Row],[IMD_Currency]]="GBP",t_ExtractAll[[#This Row],[Accruals ABII]]*$BD$2,IF(t_ExtractAll[[#This Row],[IMD_Currency]]="USD",t_ExtractAll[[#This Row],[Accruals ABII]]*$BD$3,t_ExtractAll[[#This Row],[Accruals ABII]]))</f>
        <v>0</v>
      </c>
      <c r="AW8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39" s="20">
        <f>IF(t_ExtractAll[[#This Row],[IMD_Currency]]="GBP",t_ExtractAll[[#This Row],[Amount Accepted (ABII)]]*$BD$2,IF(t_ExtractAll[[#This Row],[IMD_Currency]]="USD",t_ExtractAll[[#This Row],[Amount Accepted (ABII)]]*$BD$3,t_ExtractAll[[#This Row],[Amount Accepted (ABII)]]))</f>
        <v>0</v>
      </c>
      <c r="AY839" s="20">
        <f>IF((t_ExtractAll[[#This Row],[Amount Accepted ABII '[EUR']]]-t_ExtractAll[[#This Row],[Amount Accepted Plant '[EUR']]])&lt;0,0,t_ExtractAll[[#This Row],[Amount Accepted ABII '[EUR']]]-t_ExtractAll[[#This Row],[Amount Accepted Plant '[EUR']]])</f>
        <v>0</v>
      </c>
      <c r="AZ8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0" spans="1:52" ht="14.25" hidden="1" customHeight="1" x14ac:dyDescent="0.25">
      <c r="A840" t="s">
        <v>4371</v>
      </c>
      <c r="B840" s="16">
        <v>42629</v>
      </c>
      <c r="C840" s="16">
        <v>42632</v>
      </c>
      <c r="D840" s="16">
        <v>42632</v>
      </c>
      <c r="E840">
        <v>2016812</v>
      </c>
      <c r="F840" t="s">
        <v>64</v>
      </c>
      <c r="G840" t="s">
        <v>305</v>
      </c>
      <c r="H840" t="s">
        <v>306</v>
      </c>
      <c r="I840" t="s">
        <v>307</v>
      </c>
      <c r="J840" t="s">
        <v>118</v>
      </c>
      <c r="K840" t="s">
        <v>69</v>
      </c>
      <c r="L840" t="s">
        <v>103</v>
      </c>
      <c r="N840" t="s">
        <v>90</v>
      </c>
      <c r="O840" t="s">
        <v>91</v>
      </c>
      <c r="P840" s="3" t="s">
        <v>4372</v>
      </c>
      <c r="Q840">
        <v>8930528</v>
      </c>
      <c r="R840" t="s">
        <v>4373</v>
      </c>
      <c r="S840">
        <v>80485006</v>
      </c>
      <c r="U840" t="s">
        <v>108</v>
      </c>
      <c r="V840" t="s">
        <v>109</v>
      </c>
      <c r="W840">
        <v>5830</v>
      </c>
      <c r="X840" t="s">
        <v>1233</v>
      </c>
      <c r="Y840" t="s">
        <v>1510</v>
      </c>
      <c r="Z840">
        <v>0.47520000000000001</v>
      </c>
      <c r="AB840" t="s">
        <v>97</v>
      </c>
      <c r="AC840" t="s">
        <v>98</v>
      </c>
      <c r="AE840" s="3"/>
      <c r="AF840" s="3"/>
      <c r="AG840">
        <v>46.44</v>
      </c>
      <c r="AH840" t="s">
        <v>82</v>
      </c>
      <c r="AI840" s="18">
        <v>46.44</v>
      </c>
      <c r="AJ840">
        <v>0</v>
      </c>
      <c r="AK840">
        <v>46.44</v>
      </c>
      <c r="AL840">
        <v>46.44</v>
      </c>
      <c r="AM840" s="19" t="s">
        <v>82</v>
      </c>
      <c r="AN840">
        <v>30.12</v>
      </c>
      <c r="AO840">
        <v>0</v>
      </c>
      <c r="AP840">
        <v>30.12</v>
      </c>
      <c r="AQ840">
        <v>30.12</v>
      </c>
      <c r="AR840" s="19" t="s">
        <v>82</v>
      </c>
      <c r="AS840">
        <v>0</v>
      </c>
      <c r="AT840" s="20">
        <f>IF(t_ExtractAll[[#This Row],[Currency]]="GBP",t_ExtractAll[[#This Row],[Claimed Amount]]*$BD$2,IF(t_ExtractAll[[#This Row],[Currency]]="USD",t_ExtractAll[[#This Row],[Claimed Amount]]*$BD$3,IF(t_ExtractAll[[#This Row],[Currency]]="MXN",t_ExtractAll[[#This Row],[Claimed Amount]]*$BD$4,t_ExtractAll[[#This Row],[Claimed Amount]])))</f>
        <v>46.44</v>
      </c>
      <c r="AU840" s="20">
        <f>IF(t_ExtractAll[[#This Row],[Currency2]]="GBP",t_ExtractAll[[#This Row],[Accruals Plant]]*$BD$2,IF(t_ExtractAll[[#This Row],[Currency2]]="USD",t_ExtractAll[[#This Row],[Accruals Plant]]*$BD$3,IF(t_ExtractAll[[#This Row],[Currency2]]="MXN",t_ExtractAll[[#This Row],[Accruals Plant]]*$BD$4,t_ExtractAll[[#This Row],[Accruals Plant]])))</f>
        <v>30.12</v>
      </c>
      <c r="AV840" s="20">
        <f>IF(t_ExtractAll[[#This Row],[IMD_Currency]]="GBP",t_ExtractAll[[#This Row],[Accruals ABII]]*$BD$2,IF(t_ExtractAll[[#This Row],[IMD_Currency]]="USD",t_ExtractAll[[#This Row],[Accruals ABII]]*$BD$3,t_ExtractAll[[#This Row],[Accruals ABII]]))</f>
        <v>46.44</v>
      </c>
      <c r="AW840" s="20">
        <f>IF(t_ExtractAll[[#This Row],[Currency2]]="GBP",t_ExtractAll[[#This Row],[PlantAmountAccepted]]*$BD$2,IF(t_ExtractAll[[#This Row],[Currency2]]="USD",t_ExtractAll[[#This Row],[PlantAmountAccepted]]*$BD$3,IF(t_ExtractAll[[#This Row],[Currency2]]="MXN",t_ExtractAll[[#This Row],[PlantAmountAccepted]]*$BD$4,t_ExtractAll[[#This Row],[PlantAmountAccepted]])))</f>
        <v>30.12</v>
      </c>
      <c r="AX840" s="20">
        <f>IF(t_ExtractAll[[#This Row],[IMD_Currency]]="GBP",t_ExtractAll[[#This Row],[Amount Accepted (ABII)]]*$BD$2,IF(t_ExtractAll[[#This Row],[IMD_Currency]]="USD",t_ExtractAll[[#This Row],[Amount Accepted (ABII)]]*$BD$3,t_ExtractAll[[#This Row],[Amount Accepted (ABII)]]))</f>
        <v>46.44</v>
      </c>
      <c r="AY840" s="20">
        <f>IF((t_ExtractAll[[#This Row],[Amount Accepted ABII '[EUR']]]-t_ExtractAll[[#This Row],[Amount Accepted Plant '[EUR']]])&lt;0,0,t_ExtractAll[[#This Row],[Amount Accepted ABII '[EUR']]]-t_ExtractAll[[#This Row],[Amount Accepted Plant '[EUR']]])</f>
        <v>16.319999999999997</v>
      </c>
      <c r="AZ8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1" spans="1:52" ht="14.25" hidden="1" customHeight="1" x14ac:dyDescent="0.25">
      <c r="A841" t="s">
        <v>4374</v>
      </c>
      <c r="B841" s="16">
        <v>42629</v>
      </c>
      <c r="C841" s="16">
        <v>42636</v>
      </c>
      <c r="D841" s="16">
        <v>42655</v>
      </c>
      <c r="E841">
        <v>2016813</v>
      </c>
      <c r="F841" t="s">
        <v>64</v>
      </c>
      <c r="G841" t="s">
        <v>305</v>
      </c>
      <c r="H841" t="s">
        <v>306</v>
      </c>
      <c r="I841" t="s">
        <v>307</v>
      </c>
      <c r="J841" t="s">
        <v>118</v>
      </c>
      <c r="K841" t="s">
        <v>69</v>
      </c>
      <c r="L841" t="s">
        <v>225</v>
      </c>
      <c r="N841" t="s">
        <v>90</v>
      </c>
      <c r="O841" t="s">
        <v>121</v>
      </c>
      <c r="P841" s="3" t="s">
        <v>4375</v>
      </c>
      <c r="Q841">
        <v>8947863</v>
      </c>
      <c r="R841" t="s">
        <v>4376</v>
      </c>
      <c r="S841">
        <v>80480804</v>
      </c>
      <c r="U841" t="s">
        <v>182</v>
      </c>
      <c r="V841" t="s">
        <v>109</v>
      </c>
      <c r="W841">
        <v>49144</v>
      </c>
      <c r="X841" t="s">
        <v>4377</v>
      </c>
      <c r="Y841" t="s">
        <v>350</v>
      </c>
      <c r="Z841">
        <v>7.9200000000000007E-2</v>
      </c>
      <c r="AB841" t="s">
        <v>79</v>
      </c>
      <c r="AC841" t="s">
        <v>127</v>
      </c>
      <c r="AE841" s="3"/>
      <c r="AF841" s="3"/>
      <c r="AG841">
        <v>9.56</v>
      </c>
      <c r="AH841" t="s">
        <v>82</v>
      </c>
      <c r="AI841" s="18">
        <v>9.56</v>
      </c>
      <c r="AJ841">
        <v>0</v>
      </c>
      <c r="AK841">
        <v>9.56</v>
      </c>
      <c r="AL841">
        <v>9.56</v>
      </c>
      <c r="AM841" s="19" t="s">
        <v>82</v>
      </c>
      <c r="AN841">
        <v>5.57</v>
      </c>
      <c r="AO841">
        <v>0</v>
      </c>
      <c r="AP841">
        <v>5.57</v>
      </c>
      <c r="AQ841">
        <v>5.57</v>
      </c>
      <c r="AR841" s="19" t="s">
        <v>82</v>
      </c>
      <c r="AS841">
        <v>0</v>
      </c>
      <c r="AT841" s="20">
        <f>IF(t_ExtractAll[[#This Row],[Currency]]="GBP",t_ExtractAll[[#This Row],[Claimed Amount]]*$BD$2,IF(t_ExtractAll[[#This Row],[Currency]]="USD",t_ExtractAll[[#This Row],[Claimed Amount]]*$BD$3,IF(t_ExtractAll[[#This Row],[Currency]]="MXN",t_ExtractAll[[#This Row],[Claimed Amount]]*$BD$4,t_ExtractAll[[#This Row],[Claimed Amount]])))</f>
        <v>9.56</v>
      </c>
      <c r="AU841" s="20">
        <f>IF(t_ExtractAll[[#This Row],[Currency2]]="GBP",t_ExtractAll[[#This Row],[Accruals Plant]]*$BD$2,IF(t_ExtractAll[[#This Row],[Currency2]]="USD",t_ExtractAll[[#This Row],[Accruals Plant]]*$BD$3,IF(t_ExtractAll[[#This Row],[Currency2]]="MXN",t_ExtractAll[[#This Row],[Accruals Plant]]*$BD$4,t_ExtractAll[[#This Row],[Accruals Plant]])))</f>
        <v>5.57</v>
      </c>
      <c r="AV841" s="20">
        <f>IF(t_ExtractAll[[#This Row],[IMD_Currency]]="GBP",t_ExtractAll[[#This Row],[Accruals ABII]]*$BD$2,IF(t_ExtractAll[[#This Row],[IMD_Currency]]="USD",t_ExtractAll[[#This Row],[Accruals ABII]]*$BD$3,t_ExtractAll[[#This Row],[Accruals ABII]]))</f>
        <v>9.56</v>
      </c>
      <c r="AW841" s="20">
        <f>IF(t_ExtractAll[[#This Row],[Currency2]]="GBP",t_ExtractAll[[#This Row],[PlantAmountAccepted]]*$BD$2,IF(t_ExtractAll[[#This Row],[Currency2]]="USD",t_ExtractAll[[#This Row],[PlantAmountAccepted]]*$BD$3,IF(t_ExtractAll[[#This Row],[Currency2]]="MXN",t_ExtractAll[[#This Row],[PlantAmountAccepted]]*$BD$4,t_ExtractAll[[#This Row],[PlantAmountAccepted]])))</f>
        <v>5.57</v>
      </c>
      <c r="AX841" s="20">
        <f>IF(t_ExtractAll[[#This Row],[IMD_Currency]]="GBP",t_ExtractAll[[#This Row],[Amount Accepted (ABII)]]*$BD$2,IF(t_ExtractAll[[#This Row],[IMD_Currency]]="USD",t_ExtractAll[[#This Row],[Amount Accepted (ABII)]]*$BD$3,t_ExtractAll[[#This Row],[Amount Accepted (ABII)]]))</f>
        <v>9.56</v>
      </c>
      <c r="AY841" s="20">
        <f>IF((t_ExtractAll[[#This Row],[Amount Accepted ABII '[EUR']]]-t_ExtractAll[[#This Row],[Amount Accepted Plant '[EUR']]])&lt;0,0,t_ExtractAll[[#This Row],[Amount Accepted ABII '[EUR']]]-t_ExtractAll[[#This Row],[Amount Accepted Plant '[EUR']]])</f>
        <v>3.99</v>
      </c>
      <c r="AZ8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2" spans="1:52" ht="14.25" hidden="1" customHeight="1" x14ac:dyDescent="0.25">
      <c r="A842" t="s">
        <v>4378</v>
      </c>
      <c r="B842" s="16">
        <v>42632</v>
      </c>
      <c r="C842" s="16">
        <v>42632</v>
      </c>
      <c r="D842" s="16">
        <v>42633</v>
      </c>
      <c r="E842">
        <v>2016814</v>
      </c>
      <c r="F842" t="s">
        <v>64</v>
      </c>
      <c r="G842" t="s">
        <v>305</v>
      </c>
      <c r="H842" t="s">
        <v>306</v>
      </c>
      <c r="I842" t="s">
        <v>307</v>
      </c>
      <c r="J842" t="s">
        <v>118</v>
      </c>
      <c r="K842" t="s">
        <v>69</v>
      </c>
      <c r="L842" t="s">
        <v>103</v>
      </c>
      <c r="N842" t="s">
        <v>90</v>
      </c>
      <c r="O842" t="s">
        <v>91</v>
      </c>
      <c r="P842" s="3" t="s">
        <v>4379</v>
      </c>
      <c r="Q842">
        <v>8947874</v>
      </c>
      <c r="R842" t="s">
        <v>4380</v>
      </c>
      <c r="U842" t="s">
        <v>108</v>
      </c>
      <c r="V842" t="s">
        <v>109</v>
      </c>
      <c r="W842">
        <v>3452</v>
      </c>
      <c r="X842" t="s">
        <v>898</v>
      </c>
      <c r="Y842" t="s">
        <v>350</v>
      </c>
      <c r="Z842">
        <v>0.12</v>
      </c>
      <c r="AB842" t="s">
        <v>97</v>
      </c>
      <c r="AC842" t="s">
        <v>98</v>
      </c>
      <c r="AD842" t="s">
        <v>4381</v>
      </c>
      <c r="AE842" s="3"/>
      <c r="AF842" s="3"/>
      <c r="AG842">
        <v>8.5299999999999994</v>
      </c>
      <c r="AH842" t="s">
        <v>82</v>
      </c>
      <c r="AI842" s="18">
        <v>8.5299999999999994</v>
      </c>
      <c r="AJ842">
        <v>0</v>
      </c>
      <c r="AK842">
        <v>8.5299999999999994</v>
      </c>
      <c r="AL842">
        <v>8.5299999999999994</v>
      </c>
      <c r="AM842" s="19" t="s">
        <v>82</v>
      </c>
      <c r="AN842">
        <v>5.97</v>
      </c>
      <c r="AO842">
        <v>0</v>
      </c>
      <c r="AP842">
        <v>5.97</v>
      </c>
      <c r="AQ842">
        <v>5.97</v>
      </c>
      <c r="AR842" s="19" t="s">
        <v>82</v>
      </c>
      <c r="AS842">
        <v>0</v>
      </c>
      <c r="AT842" s="20">
        <f>IF(t_ExtractAll[[#This Row],[Currency]]="GBP",t_ExtractAll[[#This Row],[Claimed Amount]]*$BD$2,IF(t_ExtractAll[[#This Row],[Currency]]="USD",t_ExtractAll[[#This Row],[Claimed Amount]]*$BD$3,IF(t_ExtractAll[[#This Row],[Currency]]="MXN",t_ExtractAll[[#This Row],[Claimed Amount]]*$BD$4,t_ExtractAll[[#This Row],[Claimed Amount]])))</f>
        <v>8.5299999999999994</v>
      </c>
      <c r="AU842" s="20">
        <f>IF(t_ExtractAll[[#This Row],[Currency2]]="GBP",t_ExtractAll[[#This Row],[Accruals Plant]]*$BD$2,IF(t_ExtractAll[[#This Row],[Currency2]]="USD",t_ExtractAll[[#This Row],[Accruals Plant]]*$BD$3,IF(t_ExtractAll[[#This Row],[Currency2]]="MXN",t_ExtractAll[[#This Row],[Accruals Plant]]*$BD$4,t_ExtractAll[[#This Row],[Accruals Plant]])))</f>
        <v>5.97</v>
      </c>
      <c r="AV842" s="20">
        <f>IF(t_ExtractAll[[#This Row],[IMD_Currency]]="GBP",t_ExtractAll[[#This Row],[Accruals ABII]]*$BD$2,IF(t_ExtractAll[[#This Row],[IMD_Currency]]="USD",t_ExtractAll[[#This Row],[Accruals ABII]]*$BD$3,t_ExtractAll[[#This Row],[Accruals ABII]]))</f>
        <v>8.5299999999999994</v>
      </c>
      <c r="AW842"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842" s="20">
        <f>IF(t_ExtractAll[[#This Row],[IMD_Currency]]="GBP",t_ExtractAll[[#This Row],[Amount Accepted (ABII)]]*$BD$2,IF(t_ExtractAll[[#This Row],[IMD_Currency]]="USD",t_ExtractAll[[#This Row],[Amount Accepted (ABII)]]*$BD$3,t_ExtractAll[[#This Row],[Amount Accepted (ABII)]]))</f>
        <v>8.5299999999999994</v>
      </c>
      <c r="AY842" s="20">
        <f>IF((t_ExtractAll[[#This Row],[Amount Accepted ABII '[EUR']]]-t_ExtractAll[[#This Row],[Amount Accepted Plant '[EUR']]])&lt;0,0,t_ExtractAll[[#This Row],[Amount Accepted ABII '[EUR']]]-t_ExtractAll[[#This Row],[Amount Accepted Plant '[EUR']]])</f>
        <v>2.5599999999999996</v>
      </c>
      <c r="AZ8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3" spans="1:52" ht="14.25" hidden="1" customHeight="1" x14ac:dyDescent="0.25">
      <c r="A843" t="s">
        <v>4382</v>
      </c>
      <c r="B843" s="16">
        <v>42632</v>
      </c>
      <c r="C843" s="16">
        <v>42731</v>
      </c>
      <c r="D843" s="16">
        <v>42732</v>
      </c>
      <c r="E843">
        <v>2016817</v>
      </c>
      <c r="F843" t="s">
        <v>64</v>
      </c>
      <c r="G843" t="s">
        <v>575</v>
      </c>
      <c r="H843" t="s">
        <v>576</v>
      </c>
      <c r="I843" t="s">
        <v>577</v>
      </c>
      <c r="J843" t="s">
        <v>118</v>
      </c>
      <c r="K843" t="s">
        <v>69</v>
      </c>
      <c r="L843" t="s">
        <v>130</v>
      </c>
      <c r="N843" t="s">
        <v>90</v>
      </c>
      <c r="O843" t="s">
        <v>91</v>
      </c>
      <c r="P843" t="s">
        <v>4383</v>
      </c>
      <c r="Q843" t="s">
        <v>4384</v>
      </c>
      <c r="R843" t="s">
        <v>4385</v>
      </c>
      <c r="S843" t="s">
        <v>4386</v>
      </c>
      <c r="T843" t="s">
        <v>4387</v>
      </c>
      <c r="U843" t="s">
        <v>75</v>
      </c>
      <c r="V843" t="s">
        <v>76</v>
      </c>
      <c r="W843">
        <v>52308</v>
      </c>
      <c r="X843" t="s">
        <v>580</v>
      </c>
      <c r="Y843" t="s">
        <v>871</v>
      </c>
      <c r="Z843">
        <v>1.5336000000000001</v>
      </c>
      <c r="AB843" t="s">
        <v>97</v>
      </c>
      <c r="AC843" t="s">
        <v>98</v>
      </c>
      <c r="AD843" t="s">
        <v>4388</v>
      </c>
      <c r="AE843" s="3"/>
      <c r="AF843" s="3"/>
      <c r="AG843">
        <v>243.54</v>
      </c>
      <c r="AH843" t="s">
        <v>82</v>
      </c>
      <c r="AI843" s="18">
        <v>243.54</v>
      </c>
      <c r="AJ843">
        <v>0</v>
      </c>
      <c r="AK843">
        <v>243.54</v>
      </c>
      <c r="AL843">
        <v>243.54</v>
      </c>
      <c r="AM843" s="19" t="s">
        <v>82</v>
      </c>
      <c r="AN843">
        <v>117.48</v>
      </c>
      <c r="AO843">
        <v>0</v>
      </c>
      <c r="AP843">
        <v>117.48</v>
      </c>
      <c r="AQ843">
        <v>117.48</v>
      </c>
      <c r="AR843" s="19" t="s">
        <v>82</v>
      </c>
      <c r="AS843">
        <v>0</v>
      </c>
      <c r="AT843" s="20">
        <f>IF(t_ExtractAll[[#This Row],[Currency]]="GBP",t_ExtractAll[[#This Row],[Claimed Amount]]*$BD$2,IF(t_ExtractAll[[#This Row],[Currency]]="USD",t_ExtractAll[[#This Row],[Claimed Amount]]*$BD$3,IF(t_ExtractAll[[#This Row],[Currency]]="MXN",t_ExtractAll[[#This Row],[Claimed Amount]]*$BD$4,t_ExtractAll[[#This Row],[Claimed Amount]])))</f>
        <v>243.54</v>
      </c>
      <c r="AU843" s="20">
        <f>IF(t_ExtractAll[[#This Row],[Currency2]]="GBP",t_ExtractAll[[#This Row],[Accruals Plant]]*$BD$2,IF(t_ExtractAll[[#This Row],[Currency2]]="USD",t_ExtractAll[[#This Row],[Accruals Plant]]*$BD$3,IF(t_ExtractAll[[#This Row],[Currency2]]="MXN",t_ExtractAll[[#This Row],[Accruals Plant]]*$BD$4,t_ExtractAll[[#This Row],[Accruals Plant]])))</f>
        <v>117.48</v>
      </c>
      <c r="AV843" s="20">
        <f>IF(t_ExtractAll[[#This Row],[IMD_Currency]]="GBP",t_ExtractAll[[#This Row],[Accruals ABII]]*$BD$2,IF(t_ExtractAll[[#This Row],[IMD_Currency]]="USD",t_ExtractAll[[#This Row],[Accruals ABII]]*$BD$3,t_ExtractAll[[#This Row],[Accruals ABII]]))</f>
        <v>243.54</v>
      </c>
      <c r="AW843" s="20">
        <f>IF(t_ExtractAll[[#This Row],[Currency2]]="GBP",t_ExtractAll[[#This Row],[PlantAmountAccepted]]*$BD$2,IF(t_ExtractAll[[#This Row],[Currency2]]="USD",t_ExtractAll[[#This Row],[PlantAmountAccepted]]*$BD$3,IF(t_ExtractAll[[#This Row],[Currency2]]="MXN",t_ExtractAll[[#This Row],[PlantAmountAccepted]]*$BD$4,t_ExtractAll[[#This Row],[PlantAmountAccepted]])))</f>
        <v>117.48</v>
      </c>
      <c r="AX843" s="20">
        <f>IF(t_ExtractAll[[#This Row],[IMD_Currency]]="GBP",t_ExtractAll[[#This Row],[Amount Accepted (ABII)]]*$BD$2,IF(t_ExtractAll[[#This Row],[IMD_Currency]]="USD",t_ExtractAll[[#This Row],[Amount Accepted (ABII)]]*$BD$3,t_ExtractAll[[#This Row],[Amount Accepted (ABII)]]))</f>
        <v>243.54</v>
      </c>
      <c r="AY843" s="20">
        <f>IF((t_ExtractAll[[#This Row],[Amount Accepted ABII '[EUR']]]-t_ExtractAll[[#This Row],[Amount Accepted Plant '[EUR']]])&lt;0,0,t_ExtractAll[[#This Row],[Amount Accepted ABII '[EUR']]]-t_ExtractAll[[#This Row],[Amount Accepted Plant '[EUR']]])</f>
        <v>126.05999999999999</v>
      </c>
      <c r="AZ8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44" spans="1:52" ht="14.25" hidden="1" customHeight="1" x14ac:dyDescent="0.25">
      <c r="A844" t="s">
        <v>4389</v>
      </c>
      <c r="B844" s="16">
        <v>42632</v>
      </c>
      <c r="C844" s="16">
        <v>42641</v>
      </c>
      <c r="D844" s="16">
        <v>42641</v>
      </c>
      <c r="E844">
        <v>2016818</v>
      </c>
      <c r="F844" t="s">
        <v>64</v>
      </c>
      <c r="G844" t="s">
        <v>3444</v>
      </c>
      <c r="H844" t="s">
        <v>306</v>
      </c>
      <c r="I844" t="s">
        <v>313</v>
      </c>
      <c r="J844" t="s">
        <v>118</v>
      </c>
      <c r="K844" t="s">
        <v>88</v>
      </c>
      <c r="L844" t="s">
        <v>308</v>
      </c>
      <c r="N844" t="s">
        <v>90</v>
      </c>
      <c r="O844" t="s">
        <v>321</v>
      </c>
      <c r="P844" t="s">
        <v>4390</v>
      </c>
      <c r="Q844">
        <v>9272057</v>
      </c>
      <c r="R844">
        <v>8603</v>
      </c>
      <c r="T844" t="s">
        <v>4391</v>
      </c>
      <c r="U844" t="s">
        <v>312</v>
      </c>
      <c r="V844" t="s">
        <v>313</v>
      </c>
      <c r="Y844" t="s">
        <v>4392</v>
      </c>
      <c r="Z844">
        <v>0</v>
      </c>
      <c r="AB844" t="s">
        <v>97</v>
      </c>
      <c r="AC844" t="s">
        <v>98</v>
      </c>
      <c r="AD844" t="s">
        <v>4393</v>
      </c>
      <c r="AE844" s="3"/>
      <c r="AF844" s="3"/>
      <c r="AG844">
        <v>0</v>
      </c>
      <c r="AH844" t="s">
        <v>82</v>
      </c>
      <c r="AI844" s="18">
        <v>0</v>
      </c>
      <c r="AJ844">
        <v>0</v>
      </c>
      <c r="AK844">
        <v>0</v>
      </c>
      <c r="AM844" s="19" t="s">
        <v>82</v>
      </c>
      <c r="AN844">
        <v>0</v>
      </c>
      <c r="AO844">
        <v>0</v>
      </c>
      <c r="AP844">
        <v>0</v>
      </c>
      <c r="AR844" s="19" t="s">
        <v>82</v>
      </c>
      <c r="AS844">
        <v>0</v>
      </c>
      <c r="AT844" s="20">
        <f>IF(t_ExtractAll[[#This Row],[Currency]]="GBP",t_ExtractAll[[#This Row],[Claimed Amount]]*$BD$2,IF(t_ExtractAll[[#This Row],[Currency]]="USD",t_ExtractAll[[#This Row],[Claimed Amount]]*$BD$3,IF(t_ExtractAll[[#This Row],[Currency]]="MXN",t_ExtractAll[[#This Row],[Claimed Amount]]*$BD$4,t_ExtractAll[[#This Row],[Claimed Amount]])))</f>
        <v>0</v>
      </c>
      <c r="AU844" s="20">
        <f>IF(t_ExtractAll[[#This Row],[Currency2]]="GBP",t_ExtractAll[[#This Row],[Accruals Plant]]*$BD$2,IF(t_ExtractAll[[#This Row],[Currency2]]="USD",t_ExtractAll[[#This Row],[Accruals Plant]]*$BD$3,IF(t_ExtractAll[[#This Row],[Currency2]]="MXN",t_ExtractAll[[#This Row],[Accruals Plant]]*$BD$4,t_ExtractAll[[#This Row],[Accruals Plant]])))</f>
        <v>0</v>
      </c>
      <c r="AV844" s="20">
        <f>IF(t_ExtractAll[[#This Row],[IMD_Currency]]="GBP",t_ExtractAll[[#This Row],[Accruals ABII]]*$BD$2,IF(t_ExtractAll[[#This Row],[IMD_Currency]]="USD",t_ExtractAll[[#This Row],[Accruals ABII]]*$BD$3,t_ExtractAll[[#This Row],[Accruals ABII]]))</f>
        <v>0</v>
      </c>
      <c r="AW8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44" s="20">
        <f>IF(t_ExtractAll[[#This Row],[IMD_Currency]]="GBP",t_ExtractAll[[#This Row],[Amount Accepted (ABII)]]*$BD$2,IF(t_ExtractAll[[#This Row],[IMD_Currency]]="USD",t_ExtractAll[[#This Row],[Amount Accepted (ABII)]]*$BD$3,t_ExtractAll[[#This Row],[Amount Accepted (ABII)]]))</f>
        <v>0</v>
      </c>
      <c r="AY844" s="20">
        <f>IF((t_ExtractAll[[#This Row],[Amount Accepted ABII '[EUR']]]-t_ExtractAll[[#This Row],[Amount Accepted Plant '[EUR']]])&lt;0,0,t_ExtractAll[[#This Row],[Amount Accepted ABII '[EUR']]]-t_ExtractAll[[#This Row],[Amount Accepted Plant '[EUR']]])</f>
        <v>0</v>
      </c>
      <c r="AZ8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5" spans="1:52" ht="14.25" hidden="1" customHeight="1" x14ac:dyDescent="0.25">
      <c r="A845" t="s">
        <v>4394</v>
      </c>
      <c r="B845" s="16">
        <v>42632</v>
      </c>
      <c r="C845" s="16">
        <v>42647</v>
      </c>
      <c r="D845" s="16">
        <v>42647</v>
      </c>
      <c r="E845">
        <v>2016819</v>
      </c>
      <c r="F845" t="s">
        <v>64</v>
      </c>
      <c r="G845" t="s">
        <v>382</v>
      </c>
      <c r="H845" t="s">
        <v>86</v>
      </c>
      <c r="I845" t="s">
        <v>67</v>
      </c>
      <c r="J845" t="s">
        <v>68</v>
      </c>
      <c r="K845" t="s">
        <v>69</v>
      </c>
      <c r="L845" t="s">
        <v>609</v>
      </c>
      <c r="N845" t="s">
        <v>90</v>
      </c>
      <c r="O845" t="s">
        <v>121</v>
      </c>
      <c r="P845" t="s">
        <v>4395</v>
      </c>
      <c r="Q845">
        <v>8847271</v>
      </c>
      <c r="R845" t="s">
        <v>4396</v>
      </c>
      <c r="S845">
        <v>80435674</v>
      </c>
      <c r="U845" t="s">
        <v>278</v>
      </c>
      <c r="V845" t="s">
        <v>145</v>
      </c>
      <c r="W845">
        <v>54511</v>
      </c>
      <c r="X845" t="s">
        <v>386</v>
      </c>
      <c r="Y845" t="s">
        <v>4397</v>
      </c>
      <c r="Z845">
        <v>26.16</v>
      </c>
      <c r="AB845" t="s">
        <v>79</v>
      </c>
      <c r="AC845" t="s">
        <v>127</v>
      </c>
      <c r="AE845" s="3"/>
      <c r="AF845" s="3"/>
      <c r="AG845">
        <v>1490.15</v>
      </c>
      <c r="AH845" t="s">
        <v>82</v>
      </c>
      <c r="AI845" s="18">
        <v>0</v>
      </c>
      <c r="AJ845">
        <v>0</v>
      </c>
      <c r="AK845">
        <v>0</v>
      </c>
      <c r="AL845">
        <v>0</v>
      </c>
      <c r="AM845" s="19" t="s">
        <v>82</v>
      </c>
      <c r="AN845">
        <v>1490.15</v>
      </c>
      <c r="AO845">
        <v>0</v>
      </c>
      <c r="AP845">
        <v>1490.15</v>
      </c>
      <c r="AQ845">
        <v>1490.15</v>
      </c>
      <c r="AR845" s="19" t="s">
        <v>82</v>
      </c>
      <c r="AS845">
        <v>0</v>
      </c>
      <c r="AT845" s="20">
        <f>IF(t_ExtractAll[[#This Row],[Currency]]="GBP",t_ExtractAll[[#This Row],[Claimed Amount]]*$BD$2,IF(t_ExtractAll[[#This Row],[Currency]]="USD",t_ExtractAll[[#This Row],[Claimed Amount]]*$BD$3,IF(t_ExtractAll[[#This Row],[Currency]]="MXN",t_ExtractAll[[#This Row],[Claimed Amount]]*$BD$4,t_ExtractAll[[#This Row],[Claimed Amount]])))</f>
        <v>1490.15</v>
      </c>
      <c r="AU845" s="20">
        <f>IF(t_ExtractAll[[#This Row],[Currency2]]="GBP",t_ExtractAll[[#This Row],[Accruals Plant]]*$BD$2,IF(t_ExtractAll[[#This Row],[Currency2]]="USD",t_ExtractAll[[#This Row],[Accruals Plant]]*$BD$3,IF(t_ExtractAll[[#This Row],[Currency2]]="MXN",t_ExtractAll[[#This Row],[Accruals Plant]]*$BD$4,t_ExtractAll[[#This Row],[Accruals Plant]])))</f>
        <v>1490.15</v>
      </c>
      <c r="AV845" s="20">
        <f>IF(t_ExtractAll[[#This Row],[IMD_Currency]]="GBP",t_ExtractAll[[#This Row],[Accruals ABII]]*$BD$2,IF(t_ExtractAll[[#This Row],[IMD_Currency]]="USD",t_ExtractAll[[#This Row],[Accruals ABII]]*$BD$3,t_ExtractAll[[#This Row],[Accruals ABII]]))</f>
        <v>0</v>
      </c>
      <c r="AW845" s="20">
        <f>IF(t_ExtractAll[[#This Row],[Currency2]]="GBP",t_ExtractAll[[#This Row],[PlantAmountAccepted]]*$BD$2,IF(t_ExtractAll[[#This Row],[Currency2]]="USD",t_ExtractAll[[#This Row],[PlantAmountAccepted]]*$BD$3,IF(t_ExtractAll[[#This Row],[Currency2]]="MXN",t_ExtractAll[[#This Row],[PlantAmountAccepted]]*$BD$4,t_ExtractAll[[#This Row],[PlantAmountAccepted]])))</f>
        <v>1490.15</v>
      </c>
      <c r="AX845" s="20">
        <f>IF(t_ExtractAll[[#This Row],[IMD_Currency]]="GBP",t_ExtractAll[[#This Row],[Amount Accepted (ABII)]]*$BD$2,IF(t_ExtractAll[[#This Row],[IMD_Currency]]="USD",t_ExtractAll[[#This Row],[Amount Accepted (ABII)]]*$BD$3,t_ExtractAll[[#This Row],[Amount Accepted (ABII)]]))</f>
        <v>0</v>
      </c>
      <c r="AY845" s="20">
        <f>IF((t_ExtractAll[[#This Row],[Amount Accepted ABII '[EUR']]]-t_ExtractAll[[#This Row],[Amount Accepted Plant '[EUR']]])&lt;0,0,t_ExtractAll[[#This Row],[Amount Accepted ABII '[EUR']]]-t_ExtractAll[[#This Row],[Amount Accepted Plant '[EUR']]])</f>
        <v>0</v>
      </c>
      <c r="AZ8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46" spans="1:52" ht="14.25" hidden="1" customHeight="1" x14ac:dyDescent="0.25">
      <c r="A846" t="s">
        <v>4398</v>
      </c>
      <c r="B846" s="16">
        <v>42633</v>
      </c>
      <c r="C846" s="16">
        <v>42636</v>
      </c>
      <c r="D846" s="16">
        <v>42636</v>
      </c>
      <c r="E846">
        <v>2016821</v>
      </c>
      <c r="F846" t="s">
        <v>64</v>
      </c>
      <c r="G846" t="s">
        <v>2055</v>
      </c>
      <c r="H846" t="s">
        <v>287</v>
      </c>
      <c r="I846" t="s">
        <v>1319</v>
      </c>
      <c r="J846" t="s">
        <v>68</v>
      </c>
      <c r="K846" t="s">
        <v>69</v>
      </c>
      <c r="L846" t="s">
        <v>2511</v>
      </c>
      <c r="N846" t="s">
        <v>161</v>
      </c>
      <c r="O846" t="s">
        <v>177</v>
      </c>
      <c r="P846" s="3" t="s">
        <v>4399</v>
      </c>
      <c r="Q846" t="s">
        <v>4400</v>
      </c>
      <c r="R846" t="s">
        <v>4401</v>
      </c>
      <c r="U846" t="s">
        <v>75</v>
      </c>
      <c r="V846" t="s">
        <v>76</v>
      </c>
      <c r="W846">
        <v>52453</v>
      </c>
      <c r="X846" t="s">
        <v>4402</v>
      </c>
      <c r="Z846">
        <v>0</v>
      </c>
      <c r="AB846" t="s">
        <v>112</v>
      </c>
      <c r="AC846" t="s">
        <v>185</v>
      </c>
      <c r="AD846" t="s">
        <v>4403</v>
      </c>
      <c r="AE846" s="3"/>
      <c r="AF846" s="3"/>
      <c r="AG846">
        <v>0</v>
      </c>
      <c r="AH846" t="s">
        <v>82</v>
      </c>
      <c r="AI846" s="18">
        <v>0</v>
      </c>
      <c r="AJ846">
        <v>0</v>
      </c>
      <c r="AK846">
        <v>0</v>
      </c>
      <c r="AL846">
        <v>0</v>
      </c>
      <c r="AM846" s="19" t="s">
        <v>82</v>
      </c>
      <c r="AN846">
        <v>0</v>
      </c>
      <c r="AO846">
        <v>0</v>
      </c>
      <c r="AP846">
        <v>0</v>
      </c>
      <c r="AQ846">
        <v>0</v>
      </c>
      <c r="AR846" s="19" t="s">
        <v>82</v>
      </c>
      <c r="AS846">
        <v>0</v>
      </c>
      <c r="AT846" s="20">
        <f>IF(t_ExtractAll[[#This Row],[Currency]]="GBP",t_ExtractAll[[#This Row],[Claimed Amount]]*$BD$2,IF(t_ExtractAll[[#This Row],[Currency]]="USD",t_ExtractAll[[#This Row],[Claimed Amount]]*$BD$3,IF(t_ExtractAll[[#This Row],[Currency]]="MXN",t_ExtractAll[[#This Row],[Claimed Amount]]*$BD$4,t_ExtractAll[[#This Row],[Claimed Amount]])))</f>
        <v>0</v>
      </c>
      <c r="AU846" s="20">
        <f>IF(t_ExtractAll[[#This Row],[Currency2]]="GBP",t_ExtractAll[[#This Row],[Accruals Plant]]*$BD$2,IF(t_ExtractAll[[#This Row],[Currency2]]="USD",t_ExtractAll[[#This Row],[Accruals Plant]]*$BD$3,IF(t_ExtractAll[[#This Row],[Currency2]]="MXN",t_ExtractAll[[#This Row],[Accruals Plant]]*$BD$4,t_ExtractAll[[#This Row],[Accruals Plant]])))</f>
        <v>0</v>
      </c>
      <c r="AV846" s="20">
        <f>IF(t_ExtractAll[[#This Row],[IMD_Currency]]="GBP",t_ExtractAll[[#This Row],[Accruals ABII]]*$BD$2,IF(t_ExtractAll[[#This Row],[IMD_Currency]]="USD",t_ExtractAll[[#This Row],[Accruals ABII]]*$BD$3,t_ExtractAll[[#This Row],[Accruals ABII]]))</f>
        <v>0</v>
      </c>
      <c r="AW8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46" s="20">
        <f>IF(t_ExtractAll[[#This Row],[IMD_Currency]]="GBP",t_ExtractAll[[#This Row],[Amount Accepted (ABII)]]*$BD$2,IF(t_ExtractAll[[#This Row],[IMD_Currency]]="USD",t_ExtractAll[[#This Row],[Amount Accepted (ABII)]]*$BD$3,t_ExtractAll[[#This Row],[Amount Accepted (ABII)]]))</f>
        <v>0</v>
      </c>
      <c r="AY846" s="20">
        <f>IF((t_ExtractAll[[#This Row],[Amount Accepted ABII '[EUR']]]-t_ExtractAll[[#This Row],[Amount Accepted Plant '[EUR']]])&lt;0,0,t_ExtractAll[[#This Row],[Amount Accepted ABII '[EUR']]]-t_ExtractAll[[#This Row],[Amount Accepted Plant '[EUR']]])</f>
        <v>0</v>
      </c>
      <c r="AZ8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7" spans="1:52" ht="14.25" hidden="1" customHeight="1" x14ac:dyDescent="0.25">
      <c r="A847" t="s">
        <v>4404</v>
      </c>
      <c r="B847" s="16">
        <v>42632</v>
      </c>
      <c r="C847" s="16">
        <v>42667</v>
      </c>
      <c r="D847" s="16">
        <v>42667</v>
      </c>
      <c r="E847">
        <v>2016820</v>
      </c>
      <c r="F847" t="s">
        <v>64</v>
      </c>
      <c r="G847" t="s">
        <v>65</v>
      </c>
      <c r="H847" t="s">
        <v>86</v>
      </c>
      <c r="I847" t="s">
        <v>67</v>
      </c>
      <c r="J847" t="s">
        <v>68</v>
      </c>
      <c r="K847" t="s">
        <v>88</v>
      </c>
      <c r="L847" t="s">
        <v>1192</v>
      </c>
      <c r="N847" t="s">
        <v>161</v>
      </c>
      <c r="O847" t="s">
        <v>211</v>
      </c>
      <c r="P847" t="s">
        <v>4405</v>
      </c>
      <c r="Q847">
        <v>8478127</v>
      </c>
      <c r="R847" t="s">
        <v>4406</v>
      </c>
      <c r="S847">
        <v>80386515</v>
      </c>
      <c r="U847" t="s">
        <v>144</v>
      </c>
      <c r="V847" t="s">
        <v>145</v>
      </c>
      <c r="W847">
        <v>18618</v>
      </c>
      <c r="X847" t="s">
        <v>246</v>
      </c>
      <c r="Y847" t="s">
        <v>247</v>
      </c>
      <c r="Z847">
        <v>0.6</v>
      </c>
      <c r="AB847" t="s">
        <v>112</v>
      </c>
      <c r="AC847" t="s">
        <v>164</v>
      </c>
      <c r="AD847" s="3" t="s">
        <v>4407</v>
      </c>
      <c r="AE847" s="3"/>
      <c r="AF847" s="3"/>
      <c r="AG847">
        <v>20.3828</v>
      </c>
      <c r="AH847" t="s">
        <v>82</v>
      </c>
      <c r="AI847" s="18">
        <v>0</v>
      </c>
      <c r="AJ847">
        <v>0</v>
      </c>
      <c r="AK847">
        <v>0</v>
      </c>
      <c r="AM847" s="19" t="s">
        <v>82</v>
      </c>
      <c r="AN847">
        <v>20.3828</v>
      </c>
      <c r="AO847">
        <v>0</v>
      </c>
      <c r="AP847">
        <v>20.3828</v>
      </c>
      <c r="AR847" s="19" t="s">
        <v>82</v>
      </c>
      <c r="AS847">
        <v>0</v>
      </c>
      <c r="AT847" s="20">
        <f>IF(t_ExtractAll[[#This Row],[Currency]]="GBP",t_ExtractAll[[#This Row],[Claimed Amount]]*$BD$2,IF(t_ExtractAll[[#This Row],[Currency]]="USD",t_ExtractAll[[#This Row],[Claimed Amount]]*$BD$3,IF(t_ExtractAll[[#This Row],[Currency]]="MXN",t_ExtractAll[[#This Row],[Claimed Amount]]*$BD$4,t_ExtractAll[[#This Row],[Claimed Amount]])))</f>
        <v>20.3828</v>
      </c>
      <c r="AU847" s="20">
        <f>IF(t_ExtractAll[[#This Row],[Currency2]]="GBP",t_ExtractAll[[#This Row],[Accruals Plant]]*$BD$2,IF(t_ExtractAll[[#This Row],[Currency2]]="USD",t_ExtractAll[[#This Row],[Accruals Plant]]*$BD$3,IF(t_ExtractAll[[#This Row],[Currency2]]="MXN",t_ExtractAll[[#This Row],[Accruals Plant]]*$BD$4,t_ExtractAll[[#This Row],[Accruals Plant]])))</f>
        <v>20.3828</v>
      </c>
      <c r="AV847" s="20">
        <f>IF(t_ExtractAll[[#This Row],[IMD_Currency]]="GBP",t_ExtractAll[[#This Row],[Accruals ABII]]*$BD$2,IF(t_ExtractAll[[#This Row],[IMD_Currency]]="USD",t_ExtractAll[[#This Row],[Accruals ABII]]*$BD$3,t_ExtractAll[[#This Row],[Accruals ABII]]))</f>
        <v>0</v>
      </c>
      <c r="AW8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47" s="20">
        <f>IF(t_ExtractAll[[#This Row],[IMD_Currency]]="GBP",t_ExtractAll[[#This Row],[Amount Accepted (ABII)]]*$BD$2,IF(t_ExtractAll[[#This Row],[IMD_Currency]]="USD",t_ExtractAll[[#This Row],[Amount Accepted (ABII)]]*$BD$3,t_ExtractAll[[#This Row],[Amount Accepted (ABII)]]))</f>
        <v>0</v>
      </c>
      <c r="AY847" s="20">
        <f>IF((t_ExtractAll[[#This Row],[Amount Accepted ABII '[EUR']]]-t_ExtractAll[[#This Row],[Amount Accepted Plant '[EUR']]])&lt;0,0,t_ExtractAll[[#This Row],[Amount Accepted ABII '[EUR']]]-t_ExtractAll[[#This Row],[Amount Accepted Plant '[EUR']]])</f>
        <v>0</v>
      </c>
      <c r="AZ8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8" spans="1:52" ht="14.25" hidden="1" customHeight="1" x14ac:dyDescent="0.25">
      <c r="A848" t="s">
        <v>4408</v>
      </c>
      <c r="B848" s="16">
        <v>42632</v>
      </c>
      <c r="C848" s="16">
        <v>42639</v>
      </c>
      <c r="D848" s="16">
        <v>42639</v>
      </c>
      <c r="E848">
        <v>2016822</v>
      </c>
      <c r="F848" t="s">
        <v>64</v>
      </c>
      <c r="G848" t="s">
        <v>65</v>
      </c>
      <c r="H848" t="s">
        <v>86</v>
      </c>
      <c r="I848" t="s">
        <v>67</v>
      </c>
      <c r="J848" t="s">
        <v>68</v>
      </c>
      <c r="K848" t="s">
        <v>69</v>
      </c>
      <c r="L848" t="s">
        <v>187</v>
      </c>
      <c r="N848" t="s">
        <v>161</v>
      </c>
      <c r="O848" t="s">
        <v>211</v>
      </c>
      <c r="P848" t="s">
        <v>4409</v>
      </c>
      <c r="Q848">
        <v>8530000</v>
      </c>
      <c r="R848" t="s">
        <v>4410</v>
      </c>
      <c r="S848">
        <v>80382119</v>
      </c>
      <c r="U848" t="s">
        <v>182</v>
      </c>
      <c r="V848" t="s">
        <v>145</v>
      </c>
      <c r="W848">
        <v>3451</v>
      </c>
      <c r="X848" t="s">
        <v>1573</v>
      </c>
      <c r="Y848" t="s">
        <v>4411</v>
      </c>
      <c r="Z848">
        <v>0.3</v>
      </c>
      <c r="AB848" t="s">
        <v>112</v>
      </c>
      <c r="AC848" t="s">
        <v>164</v>
      </c>
      <c r="AD848" s="3" t="s">
        <v>4412</v>
      </c>
      <c r="AE848" s="3"/>
      <c r="AF848" s="3"/>
      <c r="AG848">
        <v>12.135300000000001</v>
      </c>
      <c r="AH848" t="s">
        <v>82</v>
      </c>
      <c r="AI848" s="18">
        <v>0</v>
      </c>
      <c r="AJ848">
        <v>0</v>
      </c>
      <c r="AK848">
        <v>0</v>
      </c>
      <c r="AL848">
        <v>0</v>
      </c>
      <c r="AM848" s="19" t="s">
        <v>82</v>
      </c>
      <c r="AN848">
        <v>12.1358</v>
      </c>
      <c r="AO848">
        <v>6.84</v>
      </c>
      <c r="AP848">
        <v>18.9758</v>
      </c>
      <c r="AQ848">
        <v>18.9758</v>
      </c>
      <c r="AR848" s="19" t="s">
        <v>82</v>
      </c>
      <c r="AS848">
        <v>0</v>
      </c>
      <c r="AT848" s="20">
        <f>IF(t_ExtractAll[[#This Row],[Currency]]="GBP",t_ExtractAll[[#This Row],[Claimed Amount]]*$BD$2,IF(t_ExtractAll[[#This Row],[Currency]]="USD",t_ExtractAll[[#This Row],[Claimed Amount]]*$BD$3,IF(t_ExtractAll[[#This Row],[Currency]]="MXN",t_ExtractAll[[#This Row],[Claimed Amount]]*$BD$4,t_ExtractAll[[#This Row],[Claimed Amount]])))</f>
        <v>12.135300000000001</v>
      </c>
      <c r="AU848" s="20">
        <f>IF(t_ExtractAll[[#This Row],[Currency2]]="GBP",t_ExtractAll[[#This Row],[Accruals Plant]]*$BD$2,IF(t_ExtractAll[[#This Row],[Currency2]]="USD",t_ExtractAll[[#This Row],[Accruals Plant]]*$BD$3,IF(t_ExtractAll[[#This Row],[Currency2]]="MXN",t_ExtractAll[[#This Row],[Accruals Plant]]*$BD$4,t_ExtractAll[[#This Row],[Accruals Plant]])))</f>
        <v>18.9758</v>
      </c>
      <c r="AV848" s="20">
        <f>IF(t_ExtractAll[[#This Row],[IMD_Currency]]="GBP",t_ExtractAll[[#This Row],[Accruals ABII]]*$BD$2,IF(t_ExtractAll[[#This Row],[IMD_Currency]]="USD",t_ExtractAll[[#This Row],[Accruals ABII]]*$BD$3,t_ExtractAll[[#This Row],[Accruals ABII]]))</f>
        <v>0</v>
      </c>
      <c r="AW848" s="20">
        <f>IF(t_ExtractAll[[#This Row],[Currency2]]="GBP",t_ExtractAll[[#This Row],[PlantAmountAccepted]]*$BD$2,IF(t_ExtractAll[[#This Row],[Currency2]]="USD",t_ExtractAll[[#This Row],[PlantAmountAccepted]]*$BD$3,IF(t_ExtractAll[[#This Row],[Currency2]]="MXN",t_ExtractAll[[#This Row],[PlantAmountAccepted]]*$BD$4,t_ExtractAll[[#This Row],[PlantAmountAccepted]])))</f>
        <v>18.9758</v>
      </c>
      <c r="AX848" s="20">
        <f>IF(t_ExtractAll[[#This Row],[IMD_Currency]]="GBP",t_ExtractAll[[#This Row],[Amount Accepted (ABII)]]*$BD$2,IF(t_ExtractAll[[#This Row],[IMD_Currency]]="USD",t_ExtractAll[[#This Row],[Amount Accepted (ABII)]]*$BD$3,t_ExtractAll[[#This Row],[Amount Accepted (ABII)]]))</f>
        <v>0</v>
      </c>
      <c r="AY848" s="20">
        <f>IF((t_ExtractAll[[#This Row],[Amount Accepted ABII '[EUR']]]-t_ExtractAll[[#This Row],[Amount Accepted Plant '[EUR']]])&lt;0,0,t_ExtractAll[[#This Row],[Amount Accepted ABII '[EUR']]]-t_ExtractAll[[#This Row],[Amount Accepted Plant '[EUR']]])</f>
        <v>0</v>
      </c>
      <c r="AZ8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49" spans="1:52" ht="14.25" hidden="1" customHeight="1" x14ac:dyDescent="0.25">
      <c r="A849" t="s">
        <v>4413</v>
      </c>
      <c r="B849" s="16">
        <v>42628</v>
      </c>
      <c r="C849" s="16">
        <v>42674</v>
      </c>
      <c r="D849" s="16">
        <v>42674</v>
      </c>
      <c r="E849">
        <v>2016823</v>
      </c>
      <c r="F849" t="s">
        <v>64</v>
      </c>
      <c r="G849" t="s">
        <v>567</v>
      </c>
      <c r="H849" t="s">
        <v>86</v>
      </c>
      <c r="I849" t="s">
        <v>568</v>
      </c>
      <c r="J849" t="s">
        <v>68</v>
      </c>
      <c r="K849" t="s">
        <v>88</v>
      </c>
      <c r="L849" t="s">
        <v>70</v>
      </c>
      <c r="N849" t="s">
        <v>90</v>
      </c>
      <c r="O849" t="s">
        <v>72</v>
      </c>
      <c r="P849" s="3" t="s">
        <v>4414</v>
      </c>
      <c r="Q849">
        <v>9122178</v>
      </c>
      <c r="R849" t="s">
        <v>4415</v>
      </c>
      <c r="S849">
        <v>80459222</v>
      </c>
      <c r="T849" t="s">
        <v>4416</v>
      </c>
      <c r="U849" t="s">
        <v>269</v>
      </c>
      <c r="V849" t="s">
        <v>117</v>
      </c>
      <c r="W849">
        <v>55475</v>
      </c>
      <c r="X849" t="s">
        <v>4061</v>
      </c>
      <c r="Y849">
        <v>22680</v>
      </c>
      <c r="Z849">
        <v>2574.6336000000001</v>
      </c>
      <c r="AB849" t="s">
        <v>79</v>
      </c>
      <c r="AC849" t="s">
        <v>80</v>
      </c>
      <c r="AD849" s="3" t="s">
        <v>4417</v>
      </c>
      <c r="AE849" s="3"/>
      <c r="AF849" s="3"/>
      <c r="AG849">
        <v>6527.49</v>
      </c>
      <c r="AH849" t="s">
        <v>100</v>
      </c>
      <c r="AI849" s="18">
        <v>0</v>
      </c>
      <c r="AJ849">
        <v>0</v>
      </c>
      <c r="AK849">
        <v>0</v>
      </c>
      <c r="AM849" s="19" t="s">
        <v>82</v>
      </c>
      <c r="AN849">
        <v>0</v>
      </c>
      <c r="AO849">
        <v>0</v>
      </c>
      <c r="AP849">
        <v>0</v>
      </c>
      <c r="AR849" s="19" t="s">
        <v>82</v>
      </c>
      <c r="AS849">
        <v>0</v>
      </c>
      <c r="AT849" s="20">
        <f>IF(t_ExtractAll[[#This Row],[Currency]]="GBP",t_ExtractAll[[#This Row],[Claimed Amount]]*$BD$2,IF(t_ExtractAll[[#This Row],[Currency]]="USD",t_ExtractAll[[#This Row],[Claimed Amount]]*$BD$3,IF(t_ExtractAll[[#This Row],[Currency]]="MXN",t_ExtractAll[[#This Row],[Claimed Amount]]*$BD$4,t_ExtractAll[[#This Row],[Claimed Amount]])))</f>
        <v>5972.0006009999997</v>
      </c>
      <c r="AU849" s="20">
        <f>IF(t_ExtractAll[[#This Row],[Currency2]]="GBP",t_ExtractAll[[#This Row],[Accruals Plant]]*$BD$2,IF(t_ExtractAll[[#This Row],[Currency2]]="USD",t_ExtractAll[[#This Row],[Accruals Plant]]*$BD$3,IF(t_ExtractAll[[#This Row],[Currency2]]="MXN",t_ExtractAll[[#This Row],[Accruals Plant]]*$BD$4,t_ExtractAll[[#This Row],[Accruals Plant]])))</f>
        <v>0</v>
      </c>
      <c r="AV849" s="20">
        <f>IF(t_ExtractAll[[#This Row],[IMD_Currency]]="GBP",t_ExtractAll[[#This Row],[Accruals ABII]]*$BD$2,IF(t_ExtractAll[[#This Row],[IMD_Currency]]="USD",t_ExtractAll[[#This Row],[Accruals ABII]]*$BD$3,t_ExtractAll[[#This Row],[Accruals ABII]]))</f>
        <v>0</v>
      </c>
      <c r="AW8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49" s="20">
        <f>IF(t_ExtractAll[[#This Row],[IMD_Currency]]="GBP",t_ExtractAll[[#This Row],[Amount Accepted (ABII)]]*$BD$2,IF(t_ExtractAll[[#This Row],[IMD_Currency]]="USD",t_ExtractAll[[#This Row],[Amount Accepted (ABII)]]*$BD$3,t_ExtractAll[[#This Row],[Amount Accepted (ABII)]]))</f>
        <v>0</v>
      </c>
      <c r="AY849" s="20">
        <f>IF((t_ExtractAll[[#This Row],[Amount Accepted ABII '[EUR']]]-t_ExtractAll[[#This Row],[Amount Accepted Plant '[EUR']]])&lt;0,0,t_ExtractAll[[#This Row],[Amount Accepted ABII '[EUR']]]-t_ExtractAll[[#This Row],[Amount Accepted Plant '[EUR']]])</f>
        <v>0</v>
      </c>
      <c r="AZ8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850" spans="1:52" ht="14.25" hidden="1" customHeight="1" x14ac:dyDescent="0.25">
      <c r="A850" t="s">
        <v>4418</v>
      </c>
      <c r="B850" s="16">
        <v>42632</v>
      </c>
      <c r="C850" s="16">
        <v>42686</v>
      </c>
      <c r="D850" s="16">
        <v>42698</v>
      </c>
      <c r="E850">
        <v>2016824</v>
      </c>
      <c r="F850" t="s">
        <v>64</v>
      </c>
      <c r="G850" t="s">
        <v>116</v>
      </c>
      <c r="H850" t="s">
        <v>86</v>
      </c>
      <c r="I850" t="s">
        <v>117</v>
      </c>
      <c r="J850" t="s">
        <v>118</v>
      </c>
      <c r="K850" t="s">
        <v>69</v>
      </c>
      <c r="L850" t="s">
        <v>70</v>
      </c>
      <c r="M850" t="s">
        <v>3017</v>
      </c>
      <c r="N850" t="s">
        <v>71</v>
      </c>
      <c r="O850" t="s">
        <v>121</v>
      </c>
      <c r="P850" t="s">
        <v>4419</v>
      </c>
      <c r="Q850">
        <v>8879977</v>
      </c>
      <c r="R850">
        <v>88936</v>
      </c>
      <c r="S850">
        <v>80442082</v>
      </c>
      <c r="T850">
        <v>564</v>
      </c>
      <c r="U850" t="s">
        <v>124</v>
      </c>
      <c r="V850" t="s">
        <v>117</v>
      </c>
      <c r="W850">
        <v>52674</v>
      </c>
      <c r="X850" t="s">
        <v>4420</v>
      </c>
      <c r="Y850" t="s">
        <v>4421</v>
      </c>
      <c r="Z850">
        <v>42.910559999999997</v>
      </c>
      <c r="AB850" t="s">
        <v>79</v>
      </c>
      <c r="AC850" t="s">
        <v>127</v>
      </c>
      <c r="AD850" t="s">
        <v>4422</v>
      </c>
      <c r="AE850" s="3"/>
      <c r="AF850" s="3"/>
      <c r="AG850">
        <v>0</v>
      </c>
      <c r="AH850" t="s">
        <v>82</v>
      </c>
      <c r="AI850" s="18">
        <v>0</v>
      </c>
      <c r="AJ850">
        <v>0</v>
      </c>
      <c r="AK850">
        <v>0</v>
      </c>
      <c r="AL850">
        <v>0</v>
      </c>
      <c r="AM850" s="19" t="s">
        <v>82</v>
      </c>
      <c r="AN850">
        <v>0</v>
      </c>
      <c r="AO850">
        <v>0</v>
      </c>
      <c r="AP850">
        <v>0</v>
      </c>
      <c r="AQ850">
        <v>0</v>
      </c>
      <c r="AR850" s="19" t="s">
        <v>82</v>
      </c>
      <c r="AS850">
        <v>0</v>
      </c>
      <c r="AT850" s="20">
        <f>IF(t_ExtractAll[[#This Row],[Currency]]="GBP",t_ExtractAll[[#This Row],[Claimed Amount]]*$BD$2,IF(t_ExtractAll[[#This Row],[Currency]]="USD",t_ExtractAll[[#This Row],[Claimed Amount]]*$BD$3,IF(t_ExtractAll[[#This Row],[Currency]]="MXN",t_ExtractAll[[#This Row],[Claimed Amount]]*$BD$4,t_ExtractAll[[#This Row],[Claimed Amount]])))</f>
        <v>0</v>
      </c>
      <c r="AU850" s="20">
        <f>IF(t_ExtractAll[[#This Row],[Currency2]]="GBP",t_ExtractAll[[#This Row],[Accruals Plant]]*$BD$2,IF(t_ExtractAll[[#This Row],[Currency2]]="USD",t_ExtractAll[[#This Row],[Accruals Plant]]*$BD$3,IF(t_ExtractAll[[#This Row],[Currency2]]="MXN",t_ExtractAll[[#This Row],[Accruals Plant]]*$BD$4,t_ExtractAll[[#This Row],[Accruals Plant]])))</f>
        <v>0</v>
      </c>
      <c r="AV850" s="20">
        <f>IF(t_ExtractAll[[#This Row],[IMD_Currency]]="GBP",t_ExtractAll[[#This Row],[Accruals ABII]]*$BD$2,IF(t_ExtractAll[[#This Row],[IMD_Currency]]="USD",t_ExtractAll[[#This Row],[Accruals ABII]]*$BD$3,t_ExtractAll[[#This Row],[Accruals ABII]]))</f>
        <v>0</v>
      </c>
      <c r="AW8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0" s="20">
        <f>IF(t_ExtractAll[[#This Row],[IMD_Currency]]="GBP",t_ExtractAll[[#This Row],[Amount Accepted (ABII)]]*$BD$2,IF(t_ExtractAll[[#This Row],[IMD_Currency]]="USD",t_ExtractAll[[#This Row],[Amount Accepted (ABII)]]*$BD$3,t_ExtractAll[[#This Row],[Amount Accepted (ABII)]]))</f>
        <v>0</v>
      </c>
      <c r="AY850" s="20">
        <f>IF((t_ExtractAll[[#This Row],[Amount Accepted ABII '[EUR']]]-t_ExtractAll[[#This Row],[Amount Accepted Plant '[EUR']]])&lt;0,0,t_ExtractAll[[#This Row],[Amount Accepted ABII '[EUR']]]-t_ExtractAll[[#This Row],[Amount Accepted Plant '[EUR']]])</f>
        <v>0</v>
      </c>
      <c r="AZ8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51" spans="1:52" ht="14.25" hidden="1" customHeight="1" x14ac:dyDescent="0.25">
      <c r="A851" t="s">
        <v>4423</v>
      </c>
      <c r="B851" s="16">
        <v>42634</v>
      </c>
      <c r="C851" s="16">
        <v>42688</v>
      </c>
      <c r="D851" s="16">
        <v>42688</v>
      </c>
      <c r="E851">
        <v>2016825</v>
      </c>
      <c r="F851" t="s">
        <v>64</v>
      </c>
      <c r="G851" t="s">
        <v>2055</v>
      </c>
      <c r="H851" t="s">
        <v>287</v>
      </c>
      <c r="I851" t="s">
        <v>1319</v>
      </c>
      <c r="J851" t="s">
        <v>68</v>
      </c>
      <c r="K851" t="s">
        <v>69</v>
      </c>
      <c r="L851" t="s">
        <v>70</v>
      </c>
      <c r="N851" t="s">
        <v>71</v>
      </c>
      <c r="O851" t="s">
        <v>72</v>
      </c>
      <c r="P851" t="s">
        <v>4424</v>
      </c>
      <c r="Q851" t="s">
        <v>4425</v>
      </c>
      <c r="R851" t="s">
        <v>4426</v>
      </c>
      <c r="S851" t="s">
        <v>4427</v>
      </c>
      <c r="T851" t="s">
        <v>4428</v>
      </c>
      <c r="U851" t="s">
        <v>75</v>
      </c>
      <c r="V851" t="s">
        <v>76</v>
      </c>
      <c r="W851" t="s">
        <v>4429</v>
      </c>
      <c r="Y851" t="s">
        <v>4430</v>
      </c>
      <c r="Z851">
        <v>1288.24</v>
      </c>
      <c r="AB851" t="s">
        <v>79</v>
      </c>
      <c r="AC851" t="s">
        <v>80</v>
      </c>
      <c r="AD851" t="s">
        <v>4431</v>
      </c>
      <c r="AE851" s="3"/>
      <c r="AF851" s="3"/>
      <c r="AG851">
        <v>0</v>
      </c>
      <c r="AH851" t="s">
        <v>82</v>
      </c>
      <c r="AI851" s="18">
        <v>0</v>
      </c>
      <c r="AJ851">
        <v>0</v>
      </c>
      <c r="AK851">
        <v>0</v>
      </c>
      <c r="AL851">
        <v>0</v>
      </c>
      <c r="AM851" s="19" t="s">
        <v>82</v>
      </c>
      <c r="AN851">
        <v>0</v>
      </c>
      <c r="AO851">
        <v>0</v>
      </c>
      <c r="AP851">
        <v>0</v>
      </c>
      <c r="AQ851">
        <v>0</v>
      </c>
      <c r="AR851" s="19" t="s">
        <v>82</v>
      </c>
      <c r="AS851">
        <v>0</v>
      </c>
      <c r="AT851" s="20">
        <f>IF(t_ExtractAll[[#This Row],[Currency]]="GBP",t_ExtractAll[[#This Row],[Claimed Amount]]*$BD$2,IF(t_ExtractAll[[#This Row],[Currency]]="USD",t_ExtractAll[[#This Row],[Claimed Amount]]*$BD$3,IF(t_ExtractAll[[#This Row],[Currency]]="MXN",t_ExtractAll[[#This Row],[Claimed Amount]]*$BD$4,t_ExtractAll[[#This Row],[Claimed Amount]])))</f>
        <v>0</v>
      </c>
      <c r="AU851" s="20">
        <f>IF(t_ExtractAll[[#This Row],[Currency2]]="GBP",t_ExtractAll[[#This Row],[Accruals Plant]]*$BD$2,IF(t_ExtractAll[[#This Row],[Currency2]]="USD",t_ExtractAll[[#This Row],[Accruals Plant]]*$BD$3,IF(t_ExtractAll[[#This Row],[Currency2]]="MXN",t_ExtractAll[[#This Row],[Accruals Plant]]*$BD$4,t_ExtractAll[[#This Row],[Accruals Plant]])))</f>
        <v>0</v>
      </c>
      <c r="AV851" s="20">
        <f>IF(t_ExtractAll[[#This Row],[IMD_Currency]]="GBP",t_ExtractAll[[#This Row],[Accruals ABII]]*$BD$2,IF(t_ExtractAll[[#This Row],[IMD_Currency]]="USD",t_ExtractAll[[#This Row],[Accruals ABII]]*$BD$3,t_ExtractAll[[#This Row],[Accruals ABII]]))</f>
        <v>0</v>
      </c>
      <c r="AW8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1" s="20">
        <f>IF(t_ExtractAll[[#This Row],[IMD_Currency]]="GBP",t_ExtractAll[[#This Row],[Amount Accepted (ABII)]]*$BD$2,IF(t_ExtractAll[[#This Row],[IMD_Currency]]="USD",t_ExtractAll[[#This Row],[Amount Accepted (ABII)]]*$BD$3,t_ExtractAll[[#This Row],[Amount Accepted (ABII)]]))</f>
        <v>0</v>
      </c>
      <c r="AY851" s="20">
        <f>IF((t_ExtractAll[[#This Row],[Amount Accepted ABII '[EUR']]]-t_ExtractAll[[#This Row],[Amount Accepted Plant '[EUR']]])&lt;0,0,t_ExtractAll[[#This Row],[Amount Accepted ABII '[EUR']]]-t_ExtractAll[[#This Row],[Amount Accepted Plant '[EUR']]])</f>
        <v>0</v>
      </c>
      <c r="AZ8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52" spans="1:52" ht="14.25" hidden="1" customHeight="1" x14ac:dyDescent="0.25">
      <c r="A852" t="s">
        <v>4432</v>
      </c>
      <c r="B852" s="16">
        <v>42634</v>
      </c>
      <c r="C852" s="16">
        <v>42695</v>
      </c>
      <c r="D852" s="16">
        <v>42695</v>
      </c>
      <c r="E852">
        <v>2016826</v>
      </c>
      <c r="F852" t="s">
        <v>64</v>
      </c>
      <c r="G852" t="s">
        <v>900</v>
      </c>
      <c r="H852" t="s">
        <v>86</v>
      </c>
      <c r="I852" t="s">
        <v>901</v>
      </c>
      <c r="J852" t="s">
        <v>68</v>
      </c>
      <c r="K852" t="s">
        <v>88</v>
      </c>
      <c r="L852" t="s">
        <v>70</v>
      </c>
      <c r="N852" t="s">
        <v>71</v>
      </c>
      <c r="O852" t="s">
        <v>72</v>
      </c>
      <c r="P852" t="s">
        <v>4433</v>
      </c>
      <c r="U852" t="s">
        <v>75</v>
      </c>
      <c r="V852" t="s">
        <v>76</v>
      </c>
      <c r="W852">
        <v>48082</v>
      </c>
      <c r="X852" t="s">
        <v>4434</v>
      </c>
      <c r="Y852" t="s">
        <v>4435</v>
      </c>
      <c r="Z852">
        <v>6776.808</v>
      </c>
      <c r="AB852" t="s">
        <v>79</v>
      </c>
      <c r="AC852" t="s">
        <v>80</v>
      </c>
      <c r="AD852" s="3" t="s">
        <v>4436</v>
      </c>
      <c r="AE852" s="3"/>
      <c r="AF852" s="3"/>
      <c r="AG852">
        <v>29349.13</v>
      </c>
      <c r="AH852" t="s">
        <v>82</v>
      </c>
      <c r="AI852" s="18">
        <v>0</v>
      </c>
      <c r="AJ852">
        <v>0</v>
      </c>
      <c r="AK852">
        <v>0</v>
      </c>
      <c r="AM852" s="19" t="s">
        <v>82</v>
      </c>
      <c r="AN852">
        <v>0</v>
      </c>
      <c r="AO852">
        <v>0</v>
      </c>
      <c r="AP852">
        <v>0</v>
      </c>
      <c r="AR852" s="19" t="s">
        <v>82</v>
      </c>
      <c r="AS852">
        <v>29349.13</v>
      </c>
      <c r="AT852" s="20">
        <f>IF(t_ExtractAll[[#This Row],[Currency]]="GBP",t_ExtractAll[[#This Row],[Claimed Amount]]*$BD$2,IF(t_ExtractAll[[#This Row],[Currency]]="USD",t_ExtractAll[[#This Row],[Claimed Amount]]*$BD$3,IF(t_ExtractAll[[#This Row],[Currency]]="MXN",t_ExtractAll[[#This Row],[Claimed Amount]]*$BD$4,t_ExtractAll[[#This Row],[Claimed Amount]])))</f>
        <v>29349.13</v>
      </c>
      <c r="AU852" s="20">
        <f>IF(t_ExtractAll[[#This Row],[Currency2]]="GBP",t_ExtractAll[[#This Row],[Accruals Plant]]*$BD$2,IF(t_ExtractAll[[#This Row],[Currency2]]="USD",t_ExtractAll[[#This Row],[Accruals Plant]]*$BD$3,IF(t_ExtractAll[[#This Row],[Currency2]]="MXN",t_ExtractAll[[#This Row],[Accruals Plant]]*$BD$4,t_ExtractAll[[#This Row],[Accruals Plant]])))</f>
        <v>0</v>
      </c>
      <c r="AV852" s="20">
        <f>IF(t_ExtractAll[[#This Row],[IMD_Currency]]="GBP",t_ExtractAll[[#This Row],[Accruals ABII]]*$BD$2,IF(t_ExtractAll[[#This Row],[IMD_Currency]]="USD",t_ExtractAll[[#This Row],[Accruals ABII]]*$BD$3,t_ExtractAll[[#This Row],[Accruals ABII]]))</f>
        <v>0</v>
      </c>
      <c r="AW8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2" s="20">
        <f>IF(t_ExtractAll[[#This Row],[IMD_Currency]]="GBP",t_ExtractAll[[#This Row],[Amount Accepted (ABII)]]*$BD$2,IF(t_ExtractAll[[#This Row],[IMD_Currency]]="USD",t_ExtractAll[[#This Row],[Amount Accepted (ABII)]]*$BD$3,t_ExtractAll[[#This Row],[Amount Accepted (ABII)]]))</f>
        <v>0</v>
      </c>
      <c r="AY852" s="20">
        <f>IF((t_ExtractAll[[#This Row],[Amount Accepted ABII '[EUR']]]-t_ExtractAll[[#This Row],[Amount Accepted Plant '[EUR']]])&lt;0,0,t_ExtractAll[[#This Row],[Amount Accepted ABII '[EUR']]]-t_ExtractAll[[#This Row],[Amount Accepted Plant '[EUR']]])</f>
        <v>0</v>
      </c>
      <c r="AZ8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853" spans="1:52" ht="14.25" hidden="1" customHeight="1" x14ac:dyDescent="0.25">
      <c r="A853" t="s">
        <v>4437</v>
      </c>
      <c r="B853" s="16">
        <v>42634</v>
      </c>
      <c r="C853" s="16">
        <v>42648</v>
      </c>
      <c r="D853" s="16">
        <v>42648</v>
      </c>
      <c r="E853">
        <v>2016828</v>
      </c>
      <c r="F853" t="s">
        <v>64</v>
      </c>
      <c r="G853" t="s">
        <v>4438</v>
      </c>
      <c r="H853" t="s">
        <v>86</v>
      </c>
      <c r="I853" t="s">
        <v>4439</v>
      </c>
      <c r="J853" t="s">
        <v>68</v>
      </c>
      <c r="K853" t="s">
        <v>69</v>
      </c>
      <c r="L853" t="s">
        <v>70</v>
      </c>
      <c r="N853" t="s">
        <v>71</v>
      </c>
      <c r="O853" t="s">
        <v>72</v>
      </c>
      <c r="P853" s="3" t="s">
        <v>4440</v>
      </c>
      <c r="Q853">
        <v>9130487</v>
      </c>
      <c r="R853" t="s">
        <v>4441</v>
      </c>
      <c r="S853">
        <v>80471639</v>
      </c>
      <c r="U853" t="s">
        <v>515</v>
      </c>
      <c r="V853" t="s">
        <v>145</v>
      </c>
      <c r="W853">
        <v>6530</v>
      </c>
      <c r="X853" t="s">
        <v>4442</v>
      </c>
      <c r="Y853" t="s">
        <v>4443</v>
      </c>
      <c r="Z853">
        <v>33</v>
      </c>
      <c r="AB853" t="s">
        <v>79</v>
      </c>
      <c r="AC853" t="s">
        <v>80</v>
      </c>
      <c r="AD853" t="s">
        <v>3386</v>
      </c>
      <c r="AE853" s="3"/>
      <c r="AF853" s="3"/>
      <c r="AG853">
        <v>138</v>
      </c>
      <c r="AH853" t="s">
        <v>82</v>
      </c>
      <c r="AI853" s="18">
        <v>0</v>
      </c>
      <c r="AJ853">
        <v>0</v>
      </c>
      <c r="AK853">
        <v>0</v>
      </c>
      <c r="AL853">
        <v>0</v>
      </c>
      <c r="AM853" s="19" t="s">
        <v>82</v>
      </c>
      <c r="AN853">
        <v>0</v>
      </c>
      <c r="AO853">
        <v>0</v>
      </c>
      <c r="AP853">
        <v>0</v>
      </c>
      <c r="AQ853">
        <v>0</v>
      </c>
      <c r="AR853" s="19" t="s">
        <v>82</v>
      </c>
      <c r="AS853">
        <v>128</v>
      </c>
      <c r="AT853" s="20">
        <f>IF(t_ExtractAll[[#This Row],[Currency]]="GBP",t_ExtractAll[[#This Row],[Claimed Amount]]*$BD$2,IF(t_ExtractAll[[#This Row],[Currency]]="USD",t_ExtractAll[[#This Row],[Claimed Amount]]*$BD$3,IF(t_ExtractAll[[#This Row],[Currency]]="MXN",t_ExtractAll[[#This Row],[Claimed Amount]]*$BD$4,t_ExtractAll[[#This Row],[Claimed Amount]])))</f>
        <v>138</v>
      </c>
      <c r="AU853" s="20">
        <f>IF(t_ExtractAll[[#This Row],[Currency2]]="GBP",t_ExtractAll[[#This Row],[Accruals Plant]]*$BD$2,IF(t_ExtractAll[[#This Row],[Currency2]]="USD",t_ExtractAll[[#This Row],[Accruals Plant]]*$BD$3,IF(t_ExtractAll[[#This Row],[Currency2]]="MXN",t_ExtractAll[[#This Row],[Accruals Plant]]*$BD$4,t_ExtractAll[[#This Row],[Accruals Plant]])))</f>
        <v>0</v>
      </c>
      <c r="AV853" s="20">
        <f>IF(t_ExtractAll[[#This Row],[IMD_Currency]]="GBP",t_ExtractAll[[#This Row],[Accruals ABII]]*$BD$2,IF(t_ExtractAll[[#This Row],[IMD_Currency]]="USD",t_ExtractAll[[#This Row],[Accruals ABII]]*$BD$3,t_ExtractAll[[#This Row],[Accruals ABII]]))</f>
        <v>0</v>
      </c>
      <c r="AW8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3" s="20">
        <f>IF(t_ExtractAll[[#This Row],[IMD_Currency]]="GBP",t_ExtractAll[[#This Row],[Amount Accepted (ABII)]]*$BD$2,IF(t_ExtractAll[[#This Row],[IMD_Currency]]="USD",t_ExtractAll[[#This Row],[Amount Accepted (ABII)]]*$BD$3,t_ExtractAll[[#This Row],[Amount Accepted (ABII)]]))</f>
        <v>0</v>
      </c>
      <c r="AY853" s="20">
        <f>IF((t_ExtractAll[[#This Row],[Amount Accepted ABII '[EUR']]]-t_ExtractAll[[#This Row],[Amount Accepted Plant '[EUR']]])&lt;0,0,t_ExtractAll[[#This Row],[Amount Accepted ABII '[EUR']]]-t_ExtractAll[[#This Row],[Amount Accepted Plant '[EUR']]])</f>
        <v>0</v>
      </c>
      <c r="AZ8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54" spans="1:52" ht="14.25" hidden="1" customHeight="1" x14ac:dyDescent="0.25">
      <c r="A854" t="s">
        <v>4437</v>
      </c>
      <c r="B854" s="16">
        <v>42634</v>
      </c>
      <c r="C854" s="16">
        <v>42648</v>
      </c>
      <c r="D854" s="16">
        <v>42648</v>
      </c>
      <c r="E854">
        <v>2016828</v>
      </c>
      <c r="F854" t="s">
        <v>64</v>
      </c>
      <c r="G854" t="s">
        <v>4438</v>
      </c>
      <c r="H854" t="s">
        <v>86</v>
      </c>
      <c r="I854" t="s">
        <v>4439</v>
      </c>
      <c r="J854" t="s">
        <v>68</v>
      </c>
      <c r="K854" t="s">
        <v>69</v>
      </c>
      <c r="L854" t="s">
        <v>70</v>
      </c>
      <c r="N854" t="s">
        <v>71</v>
      </c>
      <c r="O854" t="s">
        <v>72</v>
      </c>
      <c r="P854" s="3" t="s">
        <v>4440</v>
      </c>
      <c r="Q854">
        <v>9130487</v>
      </c>
      <c r="R854" t="s">
        <v>4441</v>
      </c>
      <c r="S854">
        <v>80471639</v>
      </c>
      <c r="U854" t="s">
        <v>182</v>
      </c>
      <c r="V854" t="s">
        <v>145</v>
      </c>
      <c r="W854">
        <v>48710</v>
      </c>
      <c r="X854" t="s">
        <v>378</v>
      </c>
      <c r="Y854" t="s">
        <v>3087</v>
      </c>
      <c r="Z854">
        <v>68.42</v>
      </c>
      <c r="AB854" t="s">
        <v>79</v>
      </c>
      <c r="AC854" t="s">
        <v>80</v>
      </c>
      <c r="AE854" s="3"/>
      <c r="AF854" s="3"/>
      <c r="AG854">
        <v>138</v>
      </c>
      <c r="AH854" t="s">
        <v>82</v>
      </c>
      <c r="AI854" s="18">
        <v>0</v>
      </c>
      <c r="AJ854">
        <v>0</v>
      </c>
      <c r="AK854">
        <v>0</v>
      </c>
      <c r="AL854">
        <v>0</v>
      </c>
      <c r="AM854" s="19" t="s">
        <v>82</v>
      </c>
      <c r="AN854">
        <v>0</v>
      </c>
      <c r="AO854">
        <v>0</v>
      </c>
      <c r="AP854">
        <v>0</v>
      </c>
      <c r="AQ854">
        <v>0</v>
      </c>
      <c r="AR854" s="19" t="s">
        <v>82</v>
      </c>
      <c r="AS854">
        <v>0</v>
      </c>
      <c r="AT854" s="20">
        <f>IF(t_ExtractAll[[#This Row],[Currency]]="GBP",t_ExtractAll[[#This Row],[Claimed Amount]]*$BD$2,IF(t_ExtractAll[[#This Row],[Currency]]="USD",t_ExtractAll[[#This Row],[Claimed Amount]]*$BD$3,IF(t_ExtractAll[[#This Row],[Currency]]="MXN",t_ExtractAll[[#This Row],[Claimed Amount]]*$BD$4,t_ExtractAll[[#This Row],[Claimed Amount]])))</f>
        <v>138</v>
      </c>
      <c r="AU854" s="20">
        <f>IF(t_ExtractAll[[#This Row],[Currency2]]="GBP",t_ExtractAll[[#This Row],[Accruals Plant]]*$BD$2,IF(t_ExtractAll[[#This Row],[Currency2]]="USD",t_ExtractAll[[#This Row],[Accruals Plant]]*$BD$3,IF(t_ExtractAll[[#This Row],[Currency2]]="MXN",t_ExtractAll[[#This Row],[Accruals Plant]]*$BD$4,t_ExtractAll[[#This Row],[Accruals Plant]])))</f>
        <v>0</v>
      </c>
      <c r="AV854" s="20">
        <f>IF(t_ExtractAll[[#This Row],[IMD_Currency]]="GBP",t_ExtractAll[[#This Row],[Accruals ABII]]*$BD$2,IF(t_ExtractAll[[#This Row],[IMD_Currency]]="USD",t_ExtractAll[[#This Row],[Accruals ABII]]*$BD$3,t_ExtractAll[[#This Row],[Accruals ABII]]))</f>
        <v>0</v>
      </c>
      <c r="AW8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4" s="20">
        <f>IF(t_ExtractAll[[#This Row],[IMD_Currency]]="GBP",t_ExtractAll[[#This Row],[Amount Accepted (ABII)]]*$BD$2,IF(t_ExtractAll[[#This Row],[IMD_Currency]]="USD",t_ExtractAll[[#This Row],[Amount Accepted (ABII)]]*$BD$3,t_ExtractAll[[#This Row],[Amount Accepted (ABII)]]))</f>
        <v>0</v>
      </c>
      <c r="AY854" s="20">
        <f>IF((t_ExtractAll[[#This Row],[Amount Accepted ABII '[EUR']]]-t_ExtractAll[[#This Row],[Amount Accepted Plant '[EUR']]])&lt;0,0,t_ExtractAll[[#This Row],[Amount Accepted ABII '[EUR']]]-t_ExtractAll[[#This Row],[Amount Accepted Plant '[EUR']]])</f>
        <v>0</v>
      </c>
      <c r="AZ8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55" spans="1:52" ht="14.25" hidden="1" customHeight="1" x14ac:dyDescent="0.25">
      <c r="A855" t="s">
        <v>4437</v>
      </c>
      <c r="B855" s="16">
        <v>42634</v>
      </c>
      <c r="C855" s="16">
        <v>42648</v>
      </c>
      <c r="D855" s="16">
        <v>42648</v>
      </c>
      <c r="E855">
        <v>2016828</v>
      </c>
      <c r="F855" t="s">
        <v>64</v>
      </c>
      <c r="G855" t="s">
        <v>4438</v>
      </c>
      <c r="H855" t="s">
        <v>86</v>
      </c>
      <c r="I855" t="s">
        <v>4439</v>
      </c>
      <c r="J855" t="s">
        <v>68</v>
      </c>
      <c r="K855" t="s">
        <v>69</v>
      </c>
      <c r="L855" t="s">
        <v>70</v>
      </c>
      <c r="N855" t="s">
        <v>71</v>
      </c>
      <c r="O855" t="s">
        <v>72</v>
      </c>
      <c r="P855" s="3" t="s">
        <v>4440</v>
      </c>
      <c r="Q855">
        <v>9130487</v>
      </c>
      <c r="R855" t="s">
        <v>4441</v>
      </c>
      <c r="S855">
        <v>80471639</v>
      </c>
      <c r="U855" t="s">
        <v>333</v>
      </c>
      <c r="V855" t="s">
        <v>145</v>
      </c>
      <c r="W855">
        <v>48507</v>
      </c>
      <c r="X855" t="s">
        <v>836</v>
      </c>
      <c r="Y855">
        <v>288</v>
      </c>
      <c r="Z855">
        <v>22.8</v>
      </c>
      <c r="AB855" t="s">
        <v>79</v>
      </c>
      <c r="AC855" t="s">
        <v>80</v>
      </c>
      <c r="AE855" s="3"/>
      <c r="AF855" s="3"/>
      <c r="AG855">
        <v>138</v>
      </c>
      <c r="AH855" t="s">
        <v>82</v>
      </c>
      <c r="AI855" s="18">
        <v>0</v>
      </c>
      <c r="AJ855">
        <v>0</v>
      </c>
      <c r="AK855">
        <v>0</v>
      </c>
      <c r="AL855">
        <v>0</v>
      </c>
      <c r="AM855" s="19" t="s">
        <v>82</v>
      </c>
      <c r="AN855">
        <v>0</v>
      </c>
      <c r="AO855">
        <v>0</v>
      </c>
      <c r="AP855">
        <v>0</v>
      </c>
      <c r="AQ855">
        <v>0</v>
      </c>
      <c r="AR855" s="19" t="s">
        <v>82</v>
      </c>
      <c r="AS855">
        <v>0</v>
      </c>
      <c r="AT855" s="20">
        <f>IF(t_ExtractAll[[#This Row],[Currency]]="GBP",t_ExtractAll[[#This Row],[Claimed Amount]]*$BD$2,IF(t_ExtractAll[[#This Row],[Currency]]="USD",t_ExtractAll[[#This Row],[Claimed Amount]]*$BD$3,IF(t_ExtractAll[[#This Row],[Currency]]="MXN",t_ExtractAll[[#This Row],[Claimed Amount]]*$BD$4,t_ExtractAll[[#This Row],[Claimed Amount]])))</f>
        <v>138</v>
      </c>
      <c r="AU855" s="20">
        <f>IF(t_ExtractAll[[#This Row],[Currency2]]="GBP",t_ExtractAll[[#This Row],[Accruals Plant]]*$BD$2,IF(t_ExtractAll[[#This Row],[Currency2]]="USD",t_ExtractAll[[#This Row],[Accruals Plant]]*$BD$3,IF(t_ExtractAll[[#This Row],[Currency2]]="MXN",t_ExtractAll[[#This Row],[Accruals Plant]]*$BD$4,t_ExtractAll[[#This Row],[Accruals Plant]])))</f>
        <v>0</v>
      </c>
      <c r="AV855" s="20">
        <f>IF(t_ExtractAll[[#This Row],[IMD_Currency]]="GBP",t_ExtractAll[[#This Row],[Accruals ABII]]*$BD$2,IF(t_ExtractAll[[#This Row],[IMD_Currency]]="USD",t_ExtractAll[[#This Row],[Accruals ABII]]*$BD$3,t_ExtractAll[[#This Row],[Accruals ABII]]))</f>
        <v>0</v>
      </c>
      <c r="AW8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5" s="20">
        <f>IF(t_ExtractAll[[#This Row],[IMD_Currency]]="GBP",t_ExtractAll[[#This Row],[Amount Accepted (ABII)]]*$BD$2,IF(t_ExtractAll[[#This Row],[IMD_Currency]]="USD",t_ExtractAll[[#This Row],[Amount Accepted (ABII)]]*$BD$3,t_ExtractAll[[#This Row],[Amount Accepted (ABII)]]))</f>
        <v>0</v>
      </c>
      <c r="AY855" s="20">
        <f>IF((t_ExtractAll[[#This Row],[Amount Accepted ABII '[EUR']]]-t_ExtractAll[[#This Row],[Amount Accepted Plant '[EUR']]])&lt;0,0,t_ExtractAll[[#This Row],[Amount Accepted ABII '[EUR']]]-t_ExtractAll[[#This Row],[Amount Accepted Plant '[EUR']]])</f>
        <v>0</v>
      </c>
      <c r="AZ8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56" spans="1:52" ht="14.25" hidden="1" customHeight="1" x14ac:dyDescent="0.25">
      <c r="A856" t="s">
        <v>4444</v>
      </c>
      <c r="B856" s="16">
        <v>42633</v>
      </c>
      <c r="C856" s="16">
        <v>42650</v>
      </c>
      <c r="D856" s="16">
        <v>42650</v>
      </c>
      <c r="E856">
        <v>2016827</v>
      </c>
      <c r="F856" t="s">
        <v>64</v>
      </c>
      <c r="G856" t="s">
        <v>174</v>
      </c>
      <c r="I856" t="s">
        <v>175</v>
      </c>
      <c r="J856" t="s">
        <v>68</v>
      </c>
      <c r="K856" t="s">
        <v>88</v>
      </c>
      <c r="L856" t="s">
        <v>70</v>
      </c>
      <c r="O856" t="s">
        <v>331</v>
      </c>
      <c r="P856" t="s">
        <v>4445</v>
      </c>
      <c r="U856" t="s">
        <v>3812</v>
      </c>
      <c r="V856" t="s">
        <v>117</v>
      </c>
      <c r="Y856" t="s">
        <v>2048</v>
      </c>
      <c r="Z856">
        <v>3.516</v>
      </c>
      <c r="AB856" t="s">
        <v>79</v>
      </c>
      <c r="AC856" t="s">
        <v>127</v>
      </c>
      <c r="AD856" t="s">
        <v>4446</v>
      </c>
      <c r="AE856" s="3"/>
      <c r="AF856" s="3"/>
      <c r="AG856">
        <v>0</v>
      </c>
      <c r="AH856" t="s">
        <v>82</v>
      </c>
      <c r="AI856" s="18">
        <v>0</v>
      </c>
      <c r="AJ856">
        <v>0</v>
      </c>
      <c r="AK856">
        <v>0</v>
      </c>
      <c r="AM856" s="19" t="s">
        <v>82</v>
      </c>
      <c r="AN856">
        <v>0</v>
      </c>
      <c r="AO856">
        <v>0</v>
      </c>
      <c r="AP856">
        <v>0</v>
      </c>
      <c r="AR856" s="19" t="s">
        <v>82</v>
      </c>
      <c r="AS856">
        <v>0</v>
      </c>
      <c r="AT856" s="20">
        <f>IF(t_ExtractAll[[#This Row],[Currency]]="GBP",t_ExtractAll[[#This Row],[Claimed Amount]]*$BD$2,IF(t_ExtractAll[[#This Row],[Currency]]="USD",t_ExtractAll[[#This Row],[Claimed Amount]]*$BD$3,IF(t_ExtractAll[[#This Row],[Currency]]="MXN",t_ExtractAll[[#This Row],[Claimed Amount]]*$BD$4,t_ExtractAll[[#This Row],[Claimed Amount]])))</f>
        <v>0</v>
      </c>
      <c r="AU856" s="20">
        <f>IF(t_ExtractAll[[#This Row],[Currency2]]="GBP",t_ExtractAll[[#This Row],[Accruals Plant]]*$BD$2,IF(t_ExtractAll[[#This Row],[Currency2]]="USD",t_ExtractAll[[#This Row],[Accruals Plant]]*$BD$3,IF(t_ExtractAll[[#This Row],[Currency2]]="MXN",t_ExtractAll[[#This Row],[Accruals Plant]]*$BD$4,t_ExtractAll[[#This Row],[Accruals Plant]])))</f>
        <v>0</v>
      </c>
      <c r="AV856" s="20">
        <f>IF(t_ExtractAll[[#This Row],[IMD_Currency]]="GBP",t_ExtractAll[[#This Row],[Accruals ABII]]*$BD$2,IF(t_ExtractAll[[#This Row],[IMD_Currency]]="USD",t_ExtractAll[[#This Row],[Accruals ABII]]*$BD$3,t_ExtractAll[[#This Row],[Accruals ABII]]))</f>
        <v>0</v>
      </c>
      <c r="AW8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6" s="20">
        <f>IF(t_ExtractAll[[#This Row],[IMD_Currency]]="GBP",t_ExtractAll[[#This Row],[Amount Accepted (ABII)]]*$BD$2,IF(t_ExtractAll[[#This Row],[IMD_Currency]]="USD",t_ExtractAll[[#This Row],[Amount Accepted (ABII)]]*$BD$3,t_ExtractAll[[#This Row],[Amount Accepted (ABII)]]))</f>
        <v>0</v>
      </c>
      <c r="AY856" s="20">
        <f>IF((t_ExtractAll[[#This Row],[Amount Accepted ABII '[EUR']]]-t_ExtractAll[[#This Row],[Amount Accepted Plant '[EUR']]])&lt;0,0,t_ExtractAll[[#This Row],[Amount Accepted ABII '[EUR']]]-t_ExtractAll[[#This Row],[Amount Accepted Plant '[EUR']]])</f>
        <v>0</v>
      </c>
      <c r="AZ8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57" spans="1:52" ht="14.25" hidden="1" customHeight="1" x14ac:dyDescent="0.25">
      <c r="A857" t="s">
        <v>807</v>
      </c>
      <c r="B857" s="16">
        <v>42635</v>
      </c>
      <c r="C857" s="16">
        <v>42642</v>
      </c>
      <c r="D857" s="16">
        <v>42643</v>
      </c>
      <c r="E857">
        <v>2016829</v>
      </c>
      <c r="F857" t="s">
        <v>64</v>
      </c>
      <c r="G857" t="s">
        <v>305</v>
      </c>
      <c r="H857" t="s">
        <v>306</v>
      </c>
      <c r="I857" t="s">
        <v>307</v>
      </c>
      <c r="J857" t="s">
        <v>118</v>
      </c>
      <c r="K857" t="s">
        <v>69</v>
      </c>
      <c r="L857" t="s">
        <v>103</v>
      </c>
      <c r="N857" t="s">
        <v>90</v>
      </c>
      <c r="O857" t="s">
        <v>91</v>
      </c>
      <c r="P857" s="3" t="s">
        <v>4447</v>
      </c>
      <c r="Q857" t="s">
        <v>4448</v>
      </c>
      <c r="R857" t="s">
        <v>4449</v>
      </c>
      <c r="S857" t="s">
        <v>4450</v>
      </c>
      <c r="U857" t="s">
        <v>108</v>
      </c>
      <c r="V857" t="s">
        <v>109</v>
      </c>
      <c r="W857">
        <v>5830</v>
      </c>
      <c r="X857" t="s">
        <v>1233</v>
      </c>
      <c r="Y857" t="s">
        <v>4451</v>
      </c>
      <c r="Z857">
        <v>14.9688</v>
      </c>
      <c r="AB857" t="s">
        <v>97</v>
      </c>
      <c r="AC857" t="s">
        <v>98</v>
      </c>
      <c r="AD857" s="3" t="s">
        <v>4452</v>
      </c>
      <c r="AE857" s="3"/>
      <c r="AF857" s="3"/>
      <c r="AG857">
        <v>1462.86</v>
      </c>
      <c r="AH857" t="s">
        <v>82</v>
      </c>
      <c r="AI857" s="18">
        <v>1462.86</v>
      </c>
      <c r="AJ857">
        <v>0</v>
      </c>
      <c r="AK857">
        <v>1462.86</v>
      </c>
      <c r="AL857">
        <v>1462.86</v>
      </c>
      <c r="AM857" s="19" t="s">
        <v>82</v>
      </c>
      <c r="AN857">
        <v>948.78</v>
      </c>
      <c r="AO857">
        <v>0</v>
      </c>
      <c r="AP857">
        <v>948.78</v>
      </c>
      <c r="AQ857">
        <v>948.78</v>
      </c>
      <c r="AR857" s="19" t="s">
        <v>82</v>
      </c>
      <c r="AS857">
        <v>0</v>
      </c>
      <c r="AT857" s="20">
        <f>IF(t_ExtractAll[[#This Row],[Currency]]="GBP",t_ExtractAll[[#This Row],[Claimed Amount]]*$BD$2,IF(t_ExtractAll[[#This Row],[Currency]]="USD",t_ExtractAll[[#This Row],[Claimed Amount]]*$BD$3,IF(t_ExtractAll[[#This Row],[Currency]]="MXN",t_ExtractAll[[#This Row],[Claimed Amount]]*$BD$4,t_ExtractAll[[#This Row],[Claimed Amount]])))</f>
        <v>1462.86</v>
      </c>
      <c r="AU857" s="20">
        <f>IF(t_ExtractAll[[#This Row],[Currency2]]="GBP",t_ExtractAll[[#This Row],[Accruals Plant]]*$BD$2,IF(t_ExtractAll[[#This Row],[Currency2]]="USD",t_ExtractAll[[#This Row],[Accruals Plant]]*$BD$3,IF(t_ExtractAll[[#This Row],[Currency2]]="MXN",t_ExtractAll[[#This Row],[Accruals Plant]]*$BD$4,t_ExtractAll[[#This Row],[Accruals Plant]])))</f>
        <v>948.78</v>
      </c>
      <c r="AV857" s="20">
        <f>IF(t_ExtractAll[[#This Row],[IMD_Currency]]="GBP",t_ExtractAll[[#This Row],[Accruals ABII]]*$BD$2,IF(t_ExtractAll[[#This Row],[IMD_Currency]]="USD",t_ExtractAll[[#This Row],[Accruals ABII]]*$BD$3,t_ExtractAll[[#This Row],[Accruals ABII]]))</f>
        <v>1462.86</v>
      </c>
      <c r="AW857" s="20">
        <f>IF(t_ExtractAll[[#This Row],[Currency2]]="GBP",t_ExtractAll[[#This Row],[PlantAmountAccepted]]*$BD$2,IF(t_ExtractAll[[#This Row],[Currency2]]="USD",t_ExtractAll[[#This Row],[PlantAmountAccepted]]*$BD$3,IF(t_ExtractAll[[#This Row],[Currency2]]="MXN",t_ExtractAll[[#This Row],[PlantAmountAccepted]]*$BD$4,t_ExtractAll[[#This Row],[PlantAmountAccepted]])))</f>
        <v>948.78</v>
      </c>
      <c r="AX857" s="20">
        <f>IF(t_ExtractAll[[#This Row],[IMD_Currency]]="GBP",t_ExtractAll[[#This Row],[Amount Accepted (ABII)]]*$BD$2,IF(t_ExtractAll[[#This Row],[IMD_Currency]]="USD",t_ExtractAll[[#This Row],[Amount Accepted (ABII)]]*$BD$3,t_ExtractAll[[#This Row],[Amount Accepted (ABII)]]))</f>
        <v>1462.86</v>
      </c>
      <c r="AY857" s="20">
        <f>IF((t_ExtractAll[[#This Row],[Amount Accepted ABII '[EUR']]]-t_ExtractAll[[#This Row],[Amount Accepted Plant '[EUR']]])&lt;0,0,t_ExtractAll[[#This Row],[Amount Accepted ABII '[EUR']]]-t_ExtractAll[[#This Row],[Amount Accepted Plant '[EUR']]])</f>
        <v>514.07999999999993</v>
      </c>
      <c r="AZ8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58" spans="1:52" ht="14.25" hidden="1" customHeight="1" x14ac:dyDescent="0.25">
      <c r="A858" t="s">
        <v>4453</v>
      </c>
      <c r="B858" s="16">
        <v>42635</v>
      </c>
      <c r="C858" s="16">
        <v>42636</v>
      </c>
      <c r="D858" s="16">
        <v>42636</v>
      </c>
      <c r="E858">
        <v>2016831</v>
      </c>
      <c r="F858" t="s">
        <v>64</v>
      </c>
      <c r="G858" t="s">
        <v>641</v>
      </c>
      <c r="H858" t="s">
        <v>86</v>
      </c>
      <c r="I858" t="s">
        <v>242</v>
      </c>
      <c r="J858" t="s">
        <v>68</v>
      </c>
      <c r="K858" t="s">
        <v>88</v>
      </c>
      <c r="L858" t="s">
        <v>130</v>
      </c>
      <c r="N858" t="s">
        <v>90</v>
      </c>
      <c r="O858" t="s">
        <v>91</v>
      </c>
      <c r="P858" t="s">
        <v>4454</v>
      </c>
      <c r="Q858" t="s">
        <v>4455</v>
      </c>
      <c r="R858" t="s">
        <v>4456</v>
      </c>
      <c r="S858" t="s">
        <v>4457</v>
      </c>
      <c r="T858" t="s">
        <v>4458</v>
      </c>
      <c r="U858" t="s">
        <v>75</v>
      </c>
      <c r="V858" t="s">
        <v>76</v>
      </c>
      <c r="W858">
        <v>49102</v>
      </c>
      <c r="X858" t="s">
        <v>646</v>
      </c>
      <c r="Y858" t="s">
        <v>581</v>
      </c>
      <c r="Z858">
        <v>0.25559999999999999</v>
      </c>
      <c r="AB858" t="s">
        <v>97</v>
      </c>
      <c r="AC858" t="s">
        <v>98</v>
      </c>
      <c r="AE858" s="3"/>
      <c r="AF858" s="3"/>
      <c r="AG858">
        <v>0</v>
      </c>
      <c r="AH858" t="s">
        <v>82</v>
      </c>
      <c r="AI858" s="18">
        <v>0</v>
      </c>
      <c r="AJ858">
        <v>0</v>
      </c>
      <c r="AK858">
        <v>0</v>
      </c>
      <c r="AM858" s="19" t="s">
        <v>82</v>
      </c>
      <c r="AN858">
        <v>0</v>
      </c>
      <c r="AO858">
        <v>0</v>
      </c>
      <c r="AP858">
        <v>0</v>
      </c>
      <c r="AR858" s="19" t="s">
        <v>82</v>
      </c>
      <c r="AS858">
        <v>0</v>
      </c>
      <c r="AT858" s="20">
        <f>IF(t_ExtractAll[[#This Row],[Currency]]="GBP",t_ExtractAll[[#This Row],[Claimed Amount]]*$BD$2,IF(t_ExtractAll[[#This Row],[Currency]]="USD",t_ExtractAll[[#This Row],[Claimed Amount]]*$BD$3,IF(t_ExtractAll[[#This Row],[Currency]]="MXN",t_ExtractAll[[#This Row],[Claimed Amount]]*$BD$4,t_ExtractAll[[#This Row],[Claimed Amount]])))</f>
        <v>0</v>
      </c>
      <c r="AU858" s="20">
        <f>IF(t_ExtractAll[[#This Row],[Currency2]]="GBP",t_ExtractAll[[#This Row],[Accruals Plant]]*$BD$2,IF(t_ExtractAll[[#This Row],[Currency2]]="USD",t_ExtractAll[[#This Row],[Accruals Plant]]*$BD$3,IF(t_ExtractAll[[#This Row],[Currency2]]="MXN",t_ExtractAll[[#This Row],[Accruals Plant]]*$BD$4,t_ExtractAll[[#This Row],[Accruals Plant]])))</f>
        <v>0</v>
      </c>
      <c r="AV858" s="20">
        <f>IF(t_ExtractAll[[#This Row],[IMD_Currency]]="GBP",t_ExtractAll[[#This Row],[Accruals ABII]]*$BD$2,IF(t_ExtractAll[[#This Row],[IMD_Currency]]="USD",t_ExtractAll[[#This Row],[Accruals ABII]]*$BD$3,t_ExtractAll[[#This Row],[Accruals ABII]]))</f>
        <v>0</v>
      </c>
      <c r="AW8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8" s="20">
        <f>IF(t_ExtractAll[[#This Row],[IMD_Currency]]="GBP",t_ExtractAll[[#This Row],[Amount Accepted (ABII)]]*$BD$2,IF(t_ExtractAll[[#This Row],[IMD_Currency]]="USD",t_ExtractAll[[#This Row],[Amount Accepted (ABII)]]*$BD$3,t_ExtractAll[[#This Row],[Amount Accepted (ABII)]]))</f>
        <v>0</v>
      </c>
      <c r="AY858" s="20">
        <f>IF((t_ExtractAll[[#This Row],[Amount Accepted ABII '[EUR']]]-t_ExtractAll[[#This Row],[Amount Accepted Plant '[EUR']]])&lt;0,0,t_ExtractAll[[#This Row],[Amount Accepted ABII '[EUR']]]-t_ExtractAll[[#This Row],[Amount Accepted Plant '[EUR']]])</f>
        <v>0</v>
      </c>
      <c r="AZ8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59" spans="1:52" ht="14.25" hidden="1" customHeight="1" x14ac:dyDescent="0.25">
      <c r="A859" t="s">
        <v>4459</v>
      </c>
      <c r="B859" s="16">
        <v>42635</v>
      </c>
      <c r="C859" s="16">
        <v>42717</v>
      </c>
      <c r="D859" s="16">
        <v>42717</v>
      </c>
      <c r="E859">
        <v>2016838</v>
      </c>
      <c r="F859" t="s">
        <v>64</v>
      </c>
      <c r="G859" t="s">
        <v>65</v>
      </c>
      <c r="H859" t="s">
        <v>86</v>
      </c>
      <c r="I859" t="s">
        <v>67</v>
      </c>
      <c r="J859" t="s">
        <v>68</v>
      </c>
      <c r="K859" t="s">
        <v>88</v>
      </c>
      <c r="L859" t="s">
        <v>609</v>
      </c>
      <c r="N859" t="s">
        <v>90</v>
      </c>
      <c r="O859" t="s">
        <v>72</v>
      </c>
      <c r="P859" s="3" t="s">
        <v>4460</v>
      </c>
      <c r="Q859">
        <v>9125511</v>
      </c>
      <c r="R859" t="s">
        <v>4461</v>
      </c>
      <c r="S859">
        <v>80458581</v>
      </c>
      <c r="U859" t="s">
        <v>182</v>
      </c>
      <c r="V859" t="s">
        <v>145</v>
      </c>
      <c r="W859">
        <v>3451</v>
      </c>
      <c r="X859" t="s">
        <v>1573</v>
      </c>
      <c r="Y859" t="s">
        <v>4462</v>
      </c>
      <c r="Z859">
        <v>163.19999999999999</v>
      </c>
      <c r="AB859" t="s">
        <v>79</v>
      </c>
      <c r="AC859" t="s">
        <v>80</v>
      </c>
      <c r="AD859" t="s">
        <v>4463</v>
      </c>
      <c r="AE859" s="3"/>
      <c r="AF859" s="3"/>
      <c r="AG859">
        <v>300</v>
      </c>
      <c r="AH859" t="s">
        <v>82</v>
      </c>
      <c r="AI859" s="18">
        <v>0</v>
      </c>
      <c r="AJ859">
        <v>0</v>
      </c>
      <c r="AK859">
        <v>0</v>
      </c>
      <c r="AM859" s="19" t="s">
        <v>82</v>
      </c>
      <c r="AN859">
        <v>0</v>
      </c>
      <c r="AO859">
        <v>300</v>
      </c>
      <c r="AP859">
        <v>300</v>
      </c>
      <c r="AR859" s="19" t="s">
        <v>82</v>
      </c>
      <c r="AT859" s="20">
        <f>IF(t_ExtractAll[[#This Row],[Currency]]="GBP",t_ExtractAll[[#This Row],[Claimed Amount]]*$BD$2,IF(t_ExtractAll[[#This Row],[Currency]]="USD",t_ExtractAll[[#This Row],[Claimed Amount]]*$BD$3,IF(t_ExtractAll[[#This Row],[Currency]]="MXN",t_ExtractAll[[#This Row],[Claimed Amount]]*$BD$4,t_ExtractAll[[#This Row],[Claimed Amount]])))</f>
        <v>300</v>
      </c>
      <c r="AU859" s="20">
        <f>IF(t_ExtractAll[[#This Row],[Currency2]]="GBP",t_ExtractAll[[#This Row],[Accruals Plant]]*$BD$2,IF(t_ExtractAll[[#This Row],[Currency2]]="USD",t_ExtractAll[[#This Row],[Accruals Plant]]*$BD$3,IF(t_ExtractAll[[#This Row],[Currency2]]="MXN",t_ExtractAll[[#This Row],[Accruals Plant]]*$BD$4,t_ExtractAll[[#This Row],[Accruals Plant]])))</f>
        <v>300</v>
      </c>
      <c r="AV859" s="20">
        <f>IF(t_ExtractAll[[#This Row],[IMD_Currency]]="GBP",t_ExtractAll[[#This Row],[Accruals ABII]]*$BD$2,IF(t_ExtractAll[[#This Row],[IMD_Currency]]="USD",t_ExtractAll[[#This Row],[Accruals ABII]]*$BD$3,t_ExtractAll[[#This Row],[Accruals ABII]]))</f>
        <v>0</v>
      </c>
      <c r="AW8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59" s="20">
        <f>IF(t_ExtractAll[[#This Row],[IMD_Currency]]="GBP",t_ExtractAll[[#This Row],[Amount Accepted (ABII)]]*$BD$2,IF(t_ExtractAll[[#This Row],[IMD_Currency]]="USD",t_ExtractAll[[#This Row],[Amount Accepted (ABII)]]*$BD$3,t_ExtractAll[[#This Row],[Amount Accepted (ABII)]]))</f>
        <v>0</v>
      </c>
      <c r="AY859" s="20">
        <f>IF((t_ExtractAll[[#This Row],[Amount Accepted ABII '[EUR']]]-t_ExtractAll[[#This Row],[Amount Accepted Plant '[EUR']]])&lt;0,0,t_ExtractAll[[#This Row],[Amount Accepted ABII '[EUR']]]-t_ExtractAll[[#This Row],[Amount Accepted Plant '[EUR']]])</f>
        <v>0</v>
      </c>
      <c r="AZ8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860" spans="1:52" ht="14.25" hidden="1" customHeight="1" x14ac:dyDescent="0.25">
      <c r="A860" t="s">
        <v>4464</v>
      </c>
      <c r="B860" s="16">
        <v>42635</v>
      </c>
      <c r="C860" s="16">
        <v>42717</v>
      </c>
      <c r="D860" s="16">
        <v>42717</v>
      </c>
      <c r="E860">
        <v>2016839</v>
      </c>
      <c r="F860" t="s">
        <v>64</v>
      </c>
      <c r="G860" t="s">
        <v>65</v>
      </c>
      <c r="H860" t="s">
        <v>86</v>
      </c>
      <c r="I860" t="s">
        <v>67</v>
      </c>
      <c r="J860" t="s">
        <v>68</v>
      </c>
      <c r="K860" t="s">
        <v>88</v>
      </c>
      <c r="L860" t="s">
        <v>609</v>
      </c>
      <c r="N860" t="s">
        <v>90</v>
      </c>
      <c r="O860" t="s">
        <v>72</v>
      </c>
      <c r="P860" s="3" t="s">
        <v>4465</v>
      </c>
      <c r="Q860">
        <v>9035982</v>
      </c>
      <c r="R860" t="s">
        <v>4466</v>
      </c>
      <c r="S860">
        <v>80458575</v>
      </c>
      <c r="U860" t="s">
        <v>144</v>
      </c>
      <c r="V860" t="s">
        <v>145</v>
      </c>
      <c r="W860">
        <v>53428</v>
      </c>
      <c r="X860" t="s">
        <v>4179</v>
      </c>
      <c r="Y860" t="s">
        <v>4467</v>
      </c>
      <c r="Z860">
        <v>443.5</v>
      </c>
      <c r="AB860" t="s">
        <v>79</v>
      </c>
      <c r="AC860" t="s">
        <v>80</v>
      </c>
      <c r="AD860" t="s">
        <v>4463</v>
      </c>
      <c r="AE860" s="3"/>
      <c r="AF860" s="3"/>
      <c r="AG860">
        <v>660</v>
      </c>
      <c r="AH860" t="s">
        <v>82</v>
      </c>
      <c r="AI860" s="18">
        <v>0</v>
      </c>
      <c r="AJ860">
        <v>0</v>
      </c>
      <c r="AK860">
        <v>0</v>
      </c>
      <c r="AM860" s="19" t="s">
        <v>82</v>
      </c>
      <c r="AN860">
        <v>0</v>
      </c>
      <c r="AO860">
        <v>660</v>
      </c>
      <c r="AP860">
        <v>660</v>
      </c>
      <c r="AR860" s="19" t="s">
        <v>82</v>
      </c>
      <c r="AT860" s="20">
        <f>IF(t_ExtractAll[[#This Row],[Currency]]="GBP",t_ExtractAll[[#This Row],[Claimed Amount]]*$BD$2,IF(t_ExtractAll[[#This Row],[Currency]]="USD",t_ExtractAll[[#This Row],[Claimed Amount]]*$BD$3,IF(t_ExtractAll[[#This Row],[Currency]]="MXN",t_ExtractAll[[#This Row],[Claimed Amount]]*$BD$4,t_ExtractAll[[#This Row],[Claimed Amount]])))</f>
        <v>660</v>
      </c>
      <c r="AU860" s="20">
        <f>IF(t_ExtractAll[[#This Row],[Currency2]]="GBP",t_ExtractAll[[#This Row],[Accruals Plant]]*$BD$2,IF(t_ExtractAll[[#This Row],[Currency2]]="USD",t_ExtractAll[[#This Row],[Accruals Plant]]*$BD$3,IF(t_ExtractAll[[#This Row],[Currency2]]="MXN",t_ExtractAll[[#This Row],[Accruals Plant]]*$BD$4,t_ExtractAll[[#This Row],[Accruals Plant]])))</f>
        <v>660</v>
      </c>
      <c r="AV860" s="20">
        <f>IF(t_ExtractAll[[#This Row],[IMD_Currency]]="GBP",t_ExtractAll[[#This Row],[Accruals ABII]]*$BD$2,IF(t_ExtractAll[[#This Row],[IMD_Currency]]="USD",t_ExtractAll[[#This Row],[Accruals ABII]]*$BD$3,t_ExtractAll[[#This Row],[Accruals ABII]]))</f>
        <v>0</v>
      </c>
      <c r="AW8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0" s="20">
        <f>IF(t_ExtractAll[[#This Row],[IMD_Currency]]="GBP",t_ExtractAll[[#This Row],[Amount Accepted (ABII)]]*$BD$2,IF(t_ExtractAll[[#This Row],[IMD_Currency]]="USD",t_ExtractAll[[#This Row],[Amount Accepted (ABII)]]*$BD$3,t_ExtractAll[[#This Row],[Amount Accepted (ABII)]]))</f>
        <v>0</v>
      </c>
      <c r="AY860" s="20">
        <f>IF((t_ExtractAll[[#This Row],[Amount Accepted ABII '[EUR']]]-t_ExtractAll[[#This Row],[Amount Accepted Plant '[EUR']]])&lt;0,0,t_ExtractAll[[#This Row],[Amount Accepted ABII '[EUR']]]-t_ExtractAll[[#This Row],[Amount Accepted Plant '[EUR']]])</f>
        <v>0</v>
      </c>
      <c r="AZ8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61" spans="1:52" ht="14.25" hidden="1" customHeight="1" x14ac:dyDescent="0.25">
      <c r="A861" t="s">
        <v>4468</v>
      </c>
      <c r="B861" s="16">
        <v>42635</v>
      </c>
      <c r="C861" s="16">
        <v>42705</v>
      </c>
      <c r="D861" s="16">
        <v>42705</v>
      </c>
      <c r="E861">
        <v>2016840</v>
      </c>
      <c r="F861" t="s">
        <v>64</v>
      </c>
      <c r="G861" t="s">
        <v>65</v>
      </c>
      <c r="H861" t="s">
        <v>86</v>
      </c>
      <c r="I861" t="s">
        <v>67</v>
      </c>
      <c r="J861" t="s">
        <v>68</v>
      </c>
      <c r="K861" t="s">
        <v>69</v>
      </c>
      <c r="L861" t="s">
        <v>609</v>
      </c>
      <c r="N861" t="s">
        <v>90</v>
      </c>
      <c r="O861" t="s">
        <v>444</v>
      </c>
      <c r="P861" s="3" t="s">
        <v>4469</v>
      </c>
      <c r="Q861">
        <v>8990732</v>
      </c>
      <c r="R861" t="s">
        <v>4470</v>
      </c>
      <c r="S861">
        <v>80467426</v>
      </c>
      <c r="U861" t="s">
        <v>1197</v>
      </c>
      <c r="V861" t="s">
        <v>145</v>
      </c>
      <c r="W861">
        <v>19971</v>
      </c>
      <c r="X861" t="s">
        <v>1198</v>
      </c>
      <c r="Y861" t="s">
        <v>2553</v>
      </c>
      <c r="Z861">
        <v>42.76</v>
      </c>
      <c r="AB861" t="s">
        <v>79</v>
      </c>
      <c r="AC861" t="s">
        <v>127</v>
      </c>
      <c r="AD861" t="s">
        <v>4471</v>
      </c>
      <c r="AE861" s="3"/>
      <c r="AF861" s="3"/>
      <c r="AG861">
        <v>112.3</v>
      </c>
      <c r="AH861" t="s">
        <v>82</v>
      </c>
      <c r="AI861" s="18">
        <v>0</v>
      </c>
      <c r="AJ861">
        <v>0</v>
      </c>
      <c r="AK861">
        <v>0</v>
      </c>
      <c r="AL861">
        <v>0</v>
      </c>
      <c r="AM861" s="19" t="s">
        <v>82</v>
      </c>
      <c r="AN861">
        <v>0</v>
      </c>
      <c r="AO861">
        <v>112.3</v>
      </c>
      <c r="AP861">
        <v>112.3</v>
      </c>
      <c r="AQ861">
        <v>112.3</v>
      </c>
      <c r="AR861" s="19" t="s">
        <v>82</v>
      </c>
      <c r="AT861" s="20">
        <f>IF(t_ExtractAll[[#This Row],[Currency]]="GBP",t_ExtractAll[[#This Row],[Claimed Amount]]*$BD$2,IF(t_ExtractAll[[#This Row],[Currency]]="USD",t_ExtractAll[[#This Row],[Claimed Amount]]*$BD$3,IF(t_ExtractAll[[#This Row],[Currency]]="MXN",t_ExtractAll[[#This Row],[Claimed Amount]]*$BD$4,t_ExtractAll[[#This Row],[Claimed Amount]])))</f>
        <v>112.3</v>
      </c>
      <c r="AU861" s="20">
        <f>IF(t_ExtractAll[[#This Row],[Currency2]]="GBP",t_ExtractAll[[#This Row],[Accruals Plant]]*$BD$2,IF(t_ExtractAll[[#This Row],[Currency2]]="USD",t_ExtractAll[[#This Row],[Accruals Plant]]*$BD$3,IF(t_ExtractAll[[#This Row],[Currency2]]="MXN",t_ExtractAll[[#This Row],[Accruals Plant]]*$BD$4,t_ExtractAll[[#This Row],[Accruals Plant]])))</f>
        <v>112.3</v>
      </c>
      <c r="AV861" s="20">
        <f>IF(t_ExtractAll[[#This Row],[IMD_Currency]]="GBP",t_ExtractAll[[#This Row],[Accruals ABII]]*$BD$2,IF(t_ExtractAll[[#This Row],[IMD_Currency]]="USD",t_ExtractAll[[#This Row],[Accruals ABII]]*$BD$3,t_ExtractAll[[#This Row],[Accruals ABII]]))</f>
        <v>0</v>
      </c>
      <c r="AW861" s="20">
        <f>IF(t_ExtractAll[[#This Row],[Currency2]]="GBP",t_ExtractAll[[#This Row],[PlantAmountAccepted]]*$BD$2,IF(t_ExtractAll[[#This Row],[Currency2]]="USD",t_ExtractAll[[#This Row],[PlantAmountAccepted]]*$BD$3,IF(t_ExtractAll[[#This Row],[Currency2]]="MXN",t_ExtractAll[[#This Row],[PlantAmountAccepted]]*$BD$4,t_ExtractAll[[#This Row],[PlantAmountAccepted]])))</f>
        <v>112.3</v>
      </c>
      <c r="AX861" s="20">
        <f>IF(t_ExtractAll[[#This Row],[IMD_Currency]]="GBP",t_ExtractAll[[#This Row],[Amount Accepted (ABII)]]*$BD$2,IF(t_ExtractAll[[#This Row],[IMD_Currency]]="USD",t_ExtractAll[[#This Row],[Amount Accepted (ABII)]]*$BD$3,t_ExtractAll[[#This Row],[Amount Accepted (ABII)]]))</f>
        <v>0</v>
      </c>
      <c r="AY861" s="20">
        <f>IF((t_ExtractAll[[#This Row],[Amount Accepted ABII '[EUR']]]-t_ExtractAll[[#This Row],[Amount Accepted Plant '[EUR']]])&lt;0,0,t_ExtractAll[[#This Row],[Amount Accepted ABII '[EUR']]]-t_ExtractAll[[#This Row],[Amount Accepted Plant '[EUR']]])</f>
        <v>0</v>
      </c>
      <c r="AZ8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62" spans="1:52" ht="14.25" hidden="1" customHeight="1" x14ac:dyDescent="0.25">
      <c r="A862" t="s">
        <v>4468</v>
      </c>
      <c r="B862" s="16">
        <v>42635</v>
      </c>
      <c r="C862" s="16">
        <v>42705</v>
      </c>
      <c r="D862" s="16">
        <v>42705</v>
      </c>
      <c r="E862">
        <v>2016840</v>
      </c>
      <c r="F862" t="s">
        <v>64</v>
      </c>
      <c r="G862" t="s">
        <v>65</v>
      </c>
      <c r="H862" t="s">
        <v>86</v>
      </c>
      <c r="I862" t="s">
        <v>67</v>
      </c>
      <c r="J862" t="s">
        <v>68</v>
      </c>
      <c r="K862" t="s">
        <v>69</v>
      </c>
      <c r="L862" t="s">
        <v>70</v>
      </c>
      <c r="N862" t="s">
        <v>90</v>
      </c>
      <c r="O862" t="s">
        <v>444</v>
      </c>
      <c r="P862" s="3" t="s">
        <v>4469</v>
      </c>
      <c r="Q862">
        <v>8990732</v>
      </c>
      <c r="R862" t="s">
        <v>4470</v>
      </c>
      <c r="S862">
        <v>80467426</v>
      </c>
      <c r="U862" t="s">
        <v>369</v>
      </c>
      <c r="V862" t="s">
        <v>145</v>
      </c>
      <c r="W862">
        <v>48501</v>
      </c>
      <c r="X862" t="s">
        <v>891</v>
      </c>
      <c r="Y862">
        <v>843</v>
      </c>
      <c r="Z862">
        <v>66.760000000000005</v>
      </c>
      <c r="AB862" t="s">
        <v>79</v>
      </c>
      <c r="AC862" t="s">
        <v>127</v>
      </c>
      <c r="AE862" s="3"/>
      <c r="AF862" s="3"/>
      <c r="AG862">
        <v>112.3</v>
      </c>
      <c r="AH862" t="s">
        <v>82</v>
      </c>
      <c r="AI862" s="18">
        <v>0</v>
      </c>
      <c r="AJ862">
        <v>0</v>
      </c>
      <c r="AK862">
        <v>0</v>
      </c>
      <c r="AL862">
        <v>0</v>
      </c>
      <c r="AM862" s="19" t="s">
        <v>82</v>
      </c>
      <c r="AN862">
        <v>0</v>
      </c>
      <c r="AO862">
        <v>0</v>
      </c>
      <c r="AP862">
        <v>0</v>
      </c>
      <c r="AQ862">
        <v>0</v>
      </c>
      <c r="AR862" s="19" t="s">
        <v>82</v>
      </c>
      <c r="AS862">
        <v>0</v>
      </c>
      <c r="AT862" s="20">
        <f>IF(t_ExtractAll[[#This Row],[Currency]]="GBP",t_ExtractAll[[#This Row],[Claimed Amount]]*$BD$2,IF(t_ExtractAll[[#This Row],[Currency]]="USD",t_ExtractAll[[#This Row],[Claimed Amount]]*$BD$3,IF(t_ExtractAll[[#This Row],[Currency]]="MXN",t_ExtractAll[[#This Row],[Claimed Amount]]*$BD$4,t_ExtractAll[[#This Row],[Claimed Amount]])))</f>
        <v>112.3</v>
      </c>
      <c r="AU862" s="20">
        <f>IF(t_ExtractAll[[#This Row],[Currency2]]="GBP",t_ExtractAll[[#This Row],[Accruals Plant]]*$BD$2,IF(t_ExtractAll[[#This Row],[Currency2]]="USD",t_ExtractAll[[#This Row],[Accruals Plant]]*$BD$3,IF(t_ExtractAll[[#This Row],[Currency2]]="MXN",t_ExtractAll[[#This Row],[Accruals Plant]]*$BD$4,t_ExtractAll[[#This Row],[Accruals Plant]])))</f>
        <v>0</v>
      </c>
      <c r="AV862" s="20">
        <f>IF(t_ExtractAll[[#This Row],[IMD_Currency]]="GBP",t_ExtractAll[[#This Row],[Accruals ABII]]*$BD$2,IF(t_ExtractAll[[#This Row],[IMD_Currency]]="USD",t_ExtractAll[[#This Row],[Accruals ABII]]*$BD$3,t_ExtractAll[[#This Row],[Accruals ABII]]))</f>
        <v>0</v>
      </c>
      <c r="AW8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2" s="20">
        <f>IF(t_ExtractAll[[#This Row],[IMD_Currency]]="GBP",t_ExtractAll[[#This Row],[Amount Accepted (ABII)]]*$BD$2,IF(t_ExtractAll[[#This Row],[IMD_Currency]]="USD",t_ExtractAll[[#This Row],[Amount Accepted (ABII)]]*$BD$3,t_ExtractAll[[#This Row],[Amount Accepted (ABII)]]))</f>
        <v>0</v>
      </c>
      <c r="AY862" s="20">
        <f>IF((t_ExtractAll[[#This Row],[Amount Accepted ABII '[EUR']]]-t_ExtractAll[[#This Row],[Amount Accepted Plant '[EUR']]])&lt;0,0,t_ExtractAll[[#This Row],[Amount Accepted ABII '[EUR']]]-t_ExtractAll[[#This Row],[Amount Accepted Plant '[EUR']]])</f>
        <v>0</v>
      </c>
      <c r="AZ8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63" spans="1:52" ht="14.25" hidden="1" customHeight="1" x14ac:dyDescent="0.25">
      <c r="A863" t="s">
        <v>807</v>
      </c>
      <c r="B863" s="16">
        <v>42636</v>
      </c>
      <c r="C863" s="16">
        <v>42640</v>
      </c>
      <c r="D863" s="16">
        <v>42642</v>
      </c>
      <c r="E863">
        <v>2016846</v>
      </c>
      <c r="F863" t="s">
        <v>64</v>
      </c>
      <c r="G863" t="s">
        <v>598</v>
      </c>
      <c r="H863" t="s">
        <v>306</v>
      </c>
      <c r="I863" t="s">
        <v>461</v>
      </c>
      <c r="J863" t="s">
        <v>118</v>
      </c>
      <c r="K863" t="s">
        <v>69</v>
      </c>
      <c r="L863" t="s">
        <v>210</v>
      </c>
      <c r="N863" t="s">
        <v>161</v>
      </c>
      <c r="O863" t="s">
        <v>354</v>
      </c>
      <c r="P863" t="s">
        <v>4472</v>
      </c>
      <c r="Q863">
        <v>8928725</v>
      </c>
      <c r="R863" t="s">
        <v>4473</v>
      </c>
      <c r="U863" t="s">
        <v>144</v>
      </c>
      <c r="V863" t="s">
        <v>145</v>
      </c>
      <c r="W863">
        <v>18618</v>
      </c>
      <c r="X863" t="s">
        <v>246</v>
      </c>
      <c r="Y863" t="s">
        <v>2151</v>
      </c>
      <c r="Z863">
        <v>1.2</v>
      </c>
      <c r="AB863" t="s">
        <v>112</v>
      </c>
      <c r="AC863" t="s">
        <v>113</v>
      </c>
      <c r="AD863" t="s">
        <v>4474</v>
      </c>
      <c r="AE863" s="3"/>
      <c r="AF863" s="3"/>
      <c r="AG863">
        <v>146.44</v>
      </c>
      <c r="AH863" t="s">
        <v>82</v>
      </c>
      <c r="AI863" s="18">
        <v>105.92</v>
      </c>
      <c r="AJ863">
        <v>40.520000000000003</v>
      </c>
      <c r="AK863">
        <v>146.44</v>
      </c>
      <c r="AL863">
        <v>146.44</v>
      </c>
      <c r="AM863" s="19" t="s">
        <v>82</v>
      </c>
      <c r="AN863">
        <v>40.76</v>
      </c>
      <c r="AO863">
        <v>40.520000000000003</v>
      </c>
      <c r="AP863">
        <v>81.28</v>
      </c>
      <c r="AQ863">
        <v>81.28</v>
      </c>
      <c r="AR863" s="19" t="s">
        <v>82</v>
      </c>
      <c r="AS863">
        <v>0</v>
      </c>
      <c r="AT863" s="20">
        <f>IF(t_ExtractAll[[#This Row],[Currency]]="GBP",t_ExtractAll[[#This Row],[Claimed Amount]]*$BD$2,IF(t_ExtractAll[[#This Row],[Currency]]="USD",t_ExtractAll[[#This Row],[Claimed Amount]]*$BD$3,IF(t_ExtractAll[[#This Row],[Currency]]="MXN",t_ExtractAll[[#This Row],[Claimed Amount]]*$BD$4,t_ExtractAll[[#This Row],[Claimed Amount]])))</f>
        <v>146.44</v>
      </c>
      <c r="AU863" s="20">
        <f>IF(t_ExtractAll[[#This Row],[Currency2]]="GBP",t_ExtractAll[[#This Row],[Accruals Plant]]*$BD$2,IF(t_ExtractAll[[#This Row],[Currency2]]="USD",t_ExtractAll[[#This Row],[Accruals Plant]]*$BD$3,IF(t_ExtractAll[[#This Row],[Currency2]]="MXN",t_ExtractAll[[#This Row],[Accruals Plant]]*$BD$4,t_ExtractAll[[#This Row],[Accruals Plant]])))</f>
        <v>81.28</v>
      </c>
      <c r="AV863" s="20">
        <f>IF(t_ExtractAll[[#This Row],[IMD_Currency]]="GBP",t_ExtractAll[[#This Row],[Accruals ABII]]*$BD$2,IF(t_ExtractAll[[#This Row],[IMD_Currency]]="USD",t_ExtractAll[[#This Row],[Accruals ABII]]*$BD$3,t_ExtractAll[[#This Row],[Accruals ABII]]))</f>
        <v>146.44</v>
      </c>
      <c r="AW863" s="20">
        <f>IF(t_ExtractAll[[#This Row],[Currency2]]="GBP",t_ExtractAll[[#This Row],[PlantAmountAccepted]]*$BD$2,IF(t_ExtractAll[[#This Row],[Currency2]]="USD",t_ExtractAll[[#This Row],[PlantAmountAccepted]]*$BD$3,IF(t_ExtractAll[[#This Row],[Currency2]]="MXN",t_ExtractAll[[#This Row],[PlantAmountAccepted]]*$BD$4,t_ExtractAll[[#This Row],[PlantAmountAccepted]])))</f>
        <v>81.28</v>
      </c>
      <c r="AX863" s="20">
        <f>IF(t_ExtractAll[[#This Row],[IMD_Currency]]="GBP",t_ExtractAll[[#This Row],[Amount Accepted (ABII)]]*$BD$2,IF(t_ExtractAll[[#This Row],[IMD_Currency]]="USD",t_ExtractAll[[#This Row],[Amount Accepted (ABII)]]*$BD$3,t_ExtractAll[[#This Row],[Amount Accepted (ABII)]]))</f>
        <v>146.44</v>
      </c>
      <c r="AY863" s="20">
        <f>IF((t_ExtractAll[[#This Row],[Amount Accepted ABII '[EUR']]]-t_ExtractAll[[#This Row],[Amount Accepted Plant '[EUR']]])&lt;0,0,t_ExtractAll[[#This Row],[Amount Accepted ABII '[EUR']]]-t_ExtractAll[[#This Row],[Amount Accepted Plant '[EUR']]])</f>
        <v>65.16</v>
      </c>
      <c r="AZ8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64" spans="1:52" ht="14.25" hidden="1" customHeight="1" x14ac:dyDescent="0.25">
      <c r="A864" t="s">
        <v>4475</v>
      </c>
      <c r="B864" s="16">
        <v>42639</v>
      </c>
      <c r="C864" s="16">
        <v>42744</v>
      </c>
      <c r="D864" s="16">
        <v>42744</v>
      </c>
      <c r="E864">
        <v>2016852</v>
      </c>
      <c r="F864" t="s">
        <v>64</v>
      </c>
      <c r="G864" t="s">
        <v>318</v>
      </c>
      <c r="H864" t="s">
        <v>86</v>
      </c>
      <c r="I864" t="s">
        <v>319</v>
      </c>
      <c r="J864" t="s">
        <v>68</v>
      </c>
      <c r="K864" t="s">
        <v>69</v>
      </c>
      <c r="L864" t="s">
        <v>70</v>
      </c>
      <c r="N864" t="s">
        <v>90</v>
      </c>
      <c r="O864" t="s">
        <v>589</v>
      </c>
      <c r="P864" t="s">
        <v>4476</v>
      </c>
      <c r="Q864">
        <v>8962260</v>
      </c>
      <c r="R864" t="s">
        <v>4477</v>
      </c>
      <c r="S864">
        <v>80436085</v>
      </c>
      <c r="T864" t="s">
        <v>4478</v>
      </c>
      <c r="U864" t="s">
        <v>593</v>
      </c>
      <c r="V864" t="s">
        <v>117</v>
      </c>
      <c r="W864">
        <v>55426</v>
      </c>
      <c r="X864" t="s">
        <v>594</v>
      </c>
      <c r="Y864">
        <v>8640</v>
      </c>
      <c r="Z864">
        <v>734.05439999999999</v>
      </c>
      <c r="AB864" t="s">
        <v>79</v>
      </c>
      <c r="AC864" t="s">
        <v>127</v>
      </c>
      <c r="AD864" s="3" t="s">
        <v>4479</v>
      </c>
      <c r="AE864" s="3"/>
      <c r="AF864" s="3"/>
      <c r="AG864">
        <v>46736</v>
      </c>
      <c r="AH864" t="s">
        <v>82</v>
      </c>
      <c r="AI864" s="18">
        <v>0</v>
      </c>
      <c r="AJ864">
        <v>0</v>
      </c>
      <c r="AK864">
        <v>0</v>
      </c>
      <c r="AL864">
        <v>0</v>
      </c>
      <c r="AM864" s="19" t="s">
        <v>82</v>
      </c>
      <c r="AN864">
        <v>0</v>
      </c>
      <c r="AO864">
        <v>0</v>
      </c>
      <c r="AP864">
        <v>0</v>
      </c>
      <c r="AQ864">
        <v>0</v>
      </c>
      <c r="AR864" s="19" t="s">
        <v>82</v>
      </c>
      <c r="AS864">
        <v>0</v>
      </c>
      <c r="AT864" s="20">
        <f>IF(t_ExtractAll[[#This Row],[Currency]]="GBP",t_ExtractAll[[#This Row],[Claimed Amount]]*$BD$2,IF(t_ExtractAll[[#This Row],[Currency]]="USD",t_ExtractAll[[#This Row],[Claimed Amount]]*$BD$3,IF(t_ExtractAll[[#This Row],[Currency]]="MXN",t_ExtractAll[[#This Row],[Claimed Amount]]*$BD$4,t_ExtractAll[[#This Row],[Claimed Amount]])))</f>
        <v>46736</v>
      </c>
      <c r="AU864" s="20">
        <f>IF(t_ExtractAll[[#This Row],[Currency2]]="GBP",t_ExtractAll[[#This Row],[Accruals Plant]]*$BD$2,IF(t_ExtractAll[[#This Row],[Currency2]]="USD",t_ExtractAll[[#This Row],[Accruals Plant]]*$BD$3,IF(t_ExtractAll[[#This Row],[Currency2]]="MXN",t_ExtractAll[[#This Row],[Accruals Plant]]*$BD$4,t_ExtractAll[[#This Row],[Accruals Plant]])))</f>
        <v>0</v>
      </c>
      <c r="AV864" s="20">
        <f>IF(t_ExtractAll[[#This Row],[IMD_Currency]]="GBP",t_ExtractAll[[#This Row],[Accruals ABII]]*$BD$2,IF(t_ExtractAll[[#This Row],[IMD_Currency]]="USD",t_ExtractAll[[#This Row],[Accruals ABII]]*$BD$3,t_ExtractAll[[#This Row],[Accruals ABII]]))</f>
        <v>0</v>
      </c>
      <c r="AW8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4" s="20">
        <f>IF(t_ExtractAll[[#This Row],[IMD_Currency]]="GBP",t_ExtractAll[[#This Row],[Amount Accepted (ABII)]]*$BD$2,IF(t_ExtractAll[[#This Row],[IMD_Currency]]="USD",t_ExtractAll[[#This Row],[Amount Accepted (ABII)]]*$BD$3,t_ExtractAll[[#This Row],[Amount Accepted (ABII)]]))</f>
        <v>0</v>
      </c>
      <c r="AY864" s="20">
        <f>IF((t_ExtractAll[[#This Row],[Amount Accepted ABII '[EUR']]]-t_ExtractAll[[#This Row],[Amount Accepted Plant '[EUR']]])&lt;0,0,t_ExtractAll[[#This Row],[Amount Accepted ABII '[EUR']]]-t_ExtractAll[[#This Row],[Amount Accepted Plant '[EUR']]])</f>
        <v>0</v>
      </c>
      <c r="AZ8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865" spans="1:52" ht="14.25" hidden="1" customHeight="1" x14ac:dyDescent="0.25">
      <c r="A865" t="s">
        <v>4480</v>
      </c>
      <c r="B865" s="16">
        <v>42634</v>
      </c>
      <c r="C865" s="16">
        <v>42640</v>
      </c>
      <c r="D865" s="16">
        <v>42640</v>
      </c>
      <c r="E865">
        <v>2016830</v>
      </c>
      <c r="F865" t="s">
        <v>64</v>
      </c>
      <c r="G865" t="s">
        <v>65</v>
      </c>
      <c r="H865" t="s">
        <v>86</v>
      </c>
      <c r="I865" t="s">
        <v>67</v>
      </c>
      <c r="J865" t="s">
        <v>68</v>
      </c>
      <c r="K865" t="s">
        <v>88</v>
      </c>
      <c r="L865" t="s">
        <v>609</v>
      </c>
      <c r="N865" t="s">
        <v>90</v>
      </c>
      <c r="O865" t="s">
        <v>91</v>
      </c>
      <c r="P865" t="s">
        <v>4481</v>
      </c>
      <c r="Q865">
        <v>8261764</v>
      </c>
      <c r="R865" t="s">
        <v>4482</v>
      </c>
      <c r="S865">
        <v>80366298</v>
      </c>
      <c r="U865" t="s">
        <v>1197</v>
      </c>
      <c r="V865" t="s">
        <v>145</v>
      </c>
      <c r="W865">
        <v>19971</v>
      </c>
      <c r="X865" t="s">
        <v>1198</v>
      </c>
      <c r="Y865" t="s">
        <v>860</v>
      </c>
      <c r="Z865">
        <v>2.76</v>
      </c>
      <c r="AB865" t="s">
        <v>97</v>
      </c>
      <c r="AC865" t="s">
        <v>98</v>
      </c>
      <c r="AE865" s="3"/>
      <c r="AF865" s="3"/>
      <c r="AG865">
        <v>196.65</v>
      </c>
      <c r="AH865" t="s">
        <v>82</v>
      </c>
      <c r="AI865" s="18">
        <v>0</v>
      </c>
      <c r="AJ865">
        <v>0</v>
      </c>
      <c r="AK865">
        <v>0</v>
      </c>
      <c r="AM865" s="19" t="s">
        <v>82</v>
      </c>
      <c r="AN865">
        <v>0</v>
      </c>
      <c r="AO865">
        <v>0</v>
      </c>
      <c r="AP865">
        <v>0</v>
      </c>
      <c r="AR865" s="19" t="s">
        <v>82</v>
      </c>
      <c r="AS865">
        <v>0</v>
      </c>
      <c r="AT865" s="20">
        <f>IF(t_ExtractAll[[#This Row],[Currency]]="GBP",t_ExtractAll[[#This Row],[Claimed Amount]]*$BD$2,IF(t_ExtractAll[[#This Row],[Currency]]="USD",t_ExtractAll[[#This Row],[Claimed Amount]]*$BD$3,IF(t_ExtractAll[[#This Row],[Currency]]="MXN",t_ExtractAll[[#This Row],[Claimed Amount]]*$BD$4,t_ExtractAll[[#This Row],[Claimed Amount]])))</f>
        <v>196.65</v>
      </c>
      <c r="AU865" s="20">
        <f>IF(t_ExtractAll[[#This Row],[Currency2]]="GBP",t_ExtractAll[[#This Row],[Accruals Plant]]*$BD$2,IF(t_ExtractAll[[#This Row],[Currency2]]="USD",t_ExtractAll[[#This Row],[Accruals Plant]]*$BD$3,IF(t_ExtractAll[[#This Row],[Currency2]]="MXN",t_ExtractAll[[#This Row],[Accruals Plant]]*$BD$4,t_ExtractAll[[#This Row],[Accruals Plant]])))</f>
        <v>0</v>
      </c>
      <c r="AV865" s="20">
        <f>IF(t_ExtractAll[[#This Row],[IMD_Currency]]="GBP",t_ExtractAll[[#This Row],[Accruals ABII]]*$BD$2,IF(t_ExtractAll[[#This Row],[IMD_Currency]]="USD",t_ExtractAll[[#This Row],[Accruals ABII]]*$BD$3,t_ExtractAll[[#This Row],[Accruals ABII]]))</f>
        <v>0</v>
      </c>
      <c r="AW8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5" s="20">
        <f>IF(t_ExtractAll[[#This Row],[IMD_Currency]]="GBP",t_ExtractAll[[#This Row],[Amount Accepted (ABII)]]*$BD$2,IF(t_ExtractAll[[#This Row],[IMD_Currency]]="USD",t_ExtractAll[[#This Row],[Amount Accepted (ABII)]]*$BD$3,t_ExtractAll[[#This Row],[Amount Accepted (ABII)]]))</f>
        <v>0</v>
      </c>
      <c r="AY865" s="20">
        <f>IF((t_ExtractAll[[#This Row],[Amount Accepted ABII '[EUR']]]-t_ExtractAll[[#This Row],[Amount Accepted Plant '[EUR']]])&lt;0,0,t_ExtractAll[[#This Row],[Amount Accepted ABII '[EUR']]]-t_ExtractAll[[#This Row],[Amount Accepted Plant '[EUR']]])</f>
        <v>0</v>
      </c>
      <c r="AZ8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66" spans="1:52" ht="14.25" hidden="1" customHeight="1" x14ac:dyDescent="0.25">
      <c r="A866" t="s">
        <v>4483</v>
      </c>
      <c r="B866" s="16">
        <v>42640</v>
      </c>
      <c r="C866" s="16">
        <v>42641</v>
      </c>
      <c r="D866" s="16">
        <v>42641</v>
      </c>
      <c r="E866">
        <v>2016854</v>
      </c>
      <c r="F866" t="s">
        <v>64</v>
      </c>
      <c r="G866" t="s">
        <v>65</v>
      </c>
      <c r="H866" t="s">
        <v>66</v>
      </c>
      <c r="I866" t="s">
        <v>67</v>
      </c>
      <c r="J866" t="s">
        <v>68</v>
      </c>
      <c r="K866" t="s">
        <v>88</v>
      </c>
      <c r="L866" t="s">
        <v>130</v>
      </c>
      <c r="N866" t="s">
        <v>90</v>
      </c>
      <c r="O866" t="s">
        <v>547</v>
      </c>
      <c r="P866" t="s">
        <v>4484</v>
      </c>
      <c r="Q866">
        <v>8984524</v>
      </c>
      <c r="R866" t="s">
        <v>4485</v>
      </c>
      <c r="S866">
        <v>80451092</v>
      </c>
      <c r="T866" t="s">
        <v>4486</v>
      </c>
      <c r="U866" t="s">
        <v>75</v>
      </c>
      <c r="V866" t="s">
        <v>76</v>
      </c>
      <c r="W866">
        <v>52608</v>
      </c>
      <c r="X866" t="s">
        <v>969</v>
      </c>
      <c r="Y866" t="s">
        <v>4487</v>
      </c>
      <c r="Z866">
        <v>2.2852800000000002</v>
      </c>
      <c r="AB866" t="s">
        <v>97</v>
      </c>
      <c r="AC866" t="s">
        <v>98</v>
      </c>
      <c r="AE866" s="3"/>
      <c r="AF866" s="3"/>
      <c r="AG866">
        <v>0</v>
      </c>
      <c r="AH866" t="s">
        <v>82</v>
      </c>
      <c r="AI866" s="18">
        <v>0</v>
      </c>
      <c r="AJ866">
        <v>0</v>
      </c>
      <c r="AK866">
        <v>0</v>
      </c>
      <c r="AM866" s="19" t="s">
        <v>82</v>
      </c>
      <c r="AN866">
        <v>0</v>
      </c>
      <c r="AO866">
        <v>0</v>
      </c>
      <c r="AP866">
        <v>0</v>
      </c>
      <c r="AR866" s="19" t="s">
        <v>82</v>
      </c>
      <c r="AS866">
        <v>0</v>
      </c>
      <c r="AT866" s="20">
        <f>IF(t_ExtractAll[[#This Row],[Currency]]="GBP",t_ExtractAll[[#This Row],[Claimed Amount]]*$BD$2,IF(t_ExtractAll[[#This Row],[Currency]]="USD",t_ExtractAll[[#This Row],[Claimed Amount]]*$BD$3,IF(t_ExtractAll[[#This Row],[Currency]]="MXN",t_ExtractAll[[#This Row],[Claimed Amount]]*$BD$4,t_ExtractAll[[#This Row],[Claimed Amount]])))</f>
        <v>0</v>
      </c>
      <c r="AU866" s="20">
        <f>IF(t_ExtractAll[[#This Row],[Currency2]]="GBP",t_ExtractAll[[#This Row],[Accruals Plant]]*$BD$2,IF(t_ExtractAll[[#This Row],[Currency2]]="USD",t_ExtractAll[[#This Row],[Accruals Plant]]*$BD$3,IF(t_ExtractAll[[#This Row],[Currency2]]="MXN",t_ExtractAll[[#This Row],[Accruals Plant]]*$BD$4,t_ExtractAll[[#This Row],[Accruals Plant]])))</f>
        <v>0</v>
      </c>
      <c r="AV866" s="20">
        <f>IF(t_ExtractAll[[#This Row],[IMD_Currency]]="GBP",t_ExtractAll[[#This Row],[Accruals ABII]]*$BD$2,IF(t_ExtractAll[[#This Row],[IMD_Currency]]="USD",t_ExtractAll[[#This Row],[Accruals ABII]]*$BD$3,t_ExtractAll[[#This Row],[Accruals ABII]]))</f>
        <v>0</v>
      </c>
      <c r="AW8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66" s="20">
        <f>IF(t_ExtractAll[[#This Row],[IMD_Currency]]="GBP",t_ExtractAll[[#This Row],[Amount Accepted (ABII)]]*$BD$2,IF(t_ExtractAll[[#This Row],[IMD_Currency]]="USD",t_ExtractAll[[#This Row],[Amount Accepted (ABII)]]*$BD$3,t_ExtractAll[[#This Row],[Amount Accepted (ABII)]]))</f>
        <v>0</v>
      </c>
      <c r="AY866" s="20">
        <f>IF((t_ExtractAll[[#This Row],[Amount Accepted ABII '[EUR']]]-t_ExtractAll[[#This Row],[Amount Accepted Plant '[EUR']]])&lt;0,0,t_ExtractAll[[#This Row],[Amount Accepted ABII '[EUR']]]-t_ExtractAll[[#This Row],[Amount Accepted Plant '[EUR']]])</f>
        <v>0</v>
      </c>
      <c r="AZ8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67" spans="1:52" ht="14.25" hidden="1" customHeight="1" x14ac:dyDescent="0.25">
      <c r="A867" t="s">
        <v>4488</v>
      </c>
      <c r="B867" s="16">
        <v>42642</v>
      </c>
      <c r="C867" s="16">
        <v>42664</v>
      </c>
      <c r="D867" s="16">
        <v>42667</v>
      </c>
      <c r="E867">
        <v>2016855</v>
      </c>
      <c r="F867" t="s">
        <v>64</v>
      </c>
      <c r="G867" t="s">
        <v>598</v>
      </c>
      <c r="H867" t="s">
        <v>287</v>
      </c>
      <c r="I867" t="s">
        <v>461</v>
      </c>
      <c r="J867" t="s">
        <v>118</v>
      </c>
      <c r="K867" t="s">
        <v>69</v>
      </c>
      <c r="L867" t="s">
        <v>609</v>
      </c>
      <c r="N867" t="s">
        <v>90</v>
      </c>
      <c r="O867" t="s">
        <v>121</v>
      </c>
      <c r="P867" s="3" t="s">
        <v>4489</v>
      </c>
      <c r="Q867">
        <v>9150260</v>
      </c>
      <c r="R867" t="s">
        <v>4490</v>
      </c>
      <c r="S867">
        <v>80482521</v>
      </c>
      <c r="T867" t="s">
        <v>4491</v>
      </c>
      <c r="U867" t="s">
        <v>333</v>
      </c>
      <c r="V867" t="s">
        <v>145</v>
      </c>
      <c r="W867">
        <v>48507</v>
      </c>
      <c r="X867" t="s">
        <v>836</v>
      </c>
      <c r="Y867" t="s">
        <v>2532</v>
      </c>
      <c r="Z867">
        <v>2.6135999999999999</v>
      </c>
      <c r="AB867" t="s">
        <v>79</v>
      </c>
      <c r="AC867" t="s">
        <v>127</v>
      </c>
      <c r="AE867" s="3"/>
      <c r="AF867" s="3"/>
      <c r="AG867">
        <v>533.28</v>
      </c>
      <c r="AH867" t="s">
        <v>82</v>
      </c>
      <c r="AI867" s="18">
        <v>412.5</v>
      </c>
      <c r="AJ867">
        <v>120.78</v>
      </c>
      <c r="AK867">
        <v>533.28</v>
      </c>
      <c r="AL867">
        <v>533.28</v>
      </c>
      <c r="AM867" s="19" t="s">
        <v>82</v>
      </c>
      <c r="AN867">
        <v>186.45</v>
      </c>
      <c r="AO867">
        <v>120.78</v>
      </c>
      <c r="AP867">
        <v>307.23</v>
      </c>
      <c r="AQ867">
        <v>307.23</v>
      </c>
      <c r="AR867" s="19" t="s">
        <v>82</v>
      </c>
      <c r="AS867">
        <v>0</v>
      </c>
      <c r="AT867" s="20">
        <f>IF(t_ExtractAll[[#This Row],[Currency]]="GBP",t_ExtractAll[[#This Row],[Claimed Amount]]*$BD$2,IF(t_ExtractAll[[#This Row],[Currency]]="USD",t_ExtractAll[[#This Row],[Claimed Amount]]*$BD$3,IF(t_ExtractAll[[#This Row],[Currency]]="MXN",t_ExtractAll[[#This Row],[Claimed Amount]]*$BD$4,t_ExtractAll[[#This Row],[Claimed Amount]])))</f>
        <v>533.28</v>
      </c>
      <c r="AU867" s="20">
        <f>IF(t_ExtractAll[[#This Row],[Currency2]]="GBP",t_ExtractAll[[#This Row],[Accruals Plant]]*$BD$2,IF(t_ExtractAll[[#This Row],[Currency2]]="USD",t_ExtractAll[[#This Row],[Accruals Plant]]*$BD$3,IF(t_ExtractAll[[#This Row],[Currency2]]="MXN",t_ExtractAll[[#This Row],[Accruals Plant]]*$BD$4,t_ExtractAll[[#This Row],[Accruals Plant]])))</f>
        <v>307.23</v>
      </c>
      <c r="AV867" s="20">
        <f>IF(t_ExtractAll[[#This Row],[IMD_Currency]]="GBP",t_ExtractAll[[#This Row],[Accruals ABII]]*$BD$2,IF(t_ExtractAll[[#This Row],[IMD_Currency]]="USD",t_ExtractAll[[#This Row],[Accruals ABII]]*$BD$3,t_ExtractAll[[#This Row],[Accruals ABII]]))</f>
        <v>533.28</v>
      </c>
      <c r="AW867" s="20">
        <f>IF(t_ExtractAll[[#This Row],[Currency2]]="GBP",t_ExtractAll[[#This Row],[PlantAmountAccepted]]*$BD$2,IF(t_ExtractAll[[#This Row],[Currency2]]="USD",t_ExtractAll[[#This Row],[PlantAmountAccepted]]*$BD$3,IF(t_ExtractAll[[#This Row],[Currency2]]="MXN",t_ExtractAll[[#This Row],[PlantAmountAccepted]]*$BD$4,t_ExtractAll[[#This Row],[PlantAmountAccepted]])))</f>
        <v>307.23</v>
      </c>
      <c r="AX867" s="20">
        <f>IF(t_ExtractAll[[#This Row],[IMD_Currency]]="GBP",t_ExtractAll[[#This Row],[Amount Accepted (ABII)]]*$BD$2,IF(t_ExtractAll[[#This Row],[IMD_Currency]]="USD",t_ExtractAll[[#This Row],[Amount Accepted (ABII)]]*$BD$3,t_ExtractAll[[#This Row],[Amount Accepted (ABII)]]))</f>
        <v>533.28</v>
      </c>
      <c r="AY867" s="20">
        <f>IF((t_ExtractAll[[#This Row],[Amount Accepted ABII '[EUR']]]-t_ExtractAll[[#This Row],[Amount Accepted Plant '[EUR']]])&lt;0,0,t_ExtractAll[[#This Row],[Amount Accepted ABII '[EUR']]]-t_ExtractAll[[#This Row],[Amount Accepted Plant '[EUR']]])</f>
        <v>226.04999999999995</v>
      </c>
      <c r="AZ8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68" spans="1:52" ht="14.25" hidden="1" customHeight="1" x14ac:dyDescent="0.25">
      <c r="A868" t="s">
        <v>4492</v>
      </c>
      <c r="B868" s="16">
        <v>42642</v>
      </c>
      <c r="C868" s="16">
        <v>42698</v>
      </c>
      <c r="D868" s="16">
        <v>42731</v>
      </c>
      <c r="E868">
        <v>2016856</v>
      </c>
      <c r="F868" t="s">
        <v>64</v>
      </c>
      <c r="G868" t="s">
        <v>286</v>
      </c>
      <c r="H868" t="s">
        <v>287</v>
      </c>
      <c r="I868" t="s">
        <v>288</v>
      </c>
      <c r="J868" t="s">
        <v>118</v>
      </c>
      <c r="K868" t="s">
        <v>69</v>
      </c>
      <c r="L868" t="s">
        <v>130</v>
      </c>
      <c r="N868" t="s">
        <v>90</v>
      </c>
      <c r="O868" t="s">
        <v>91</v>
      </c>
      <c r="P868" s="3" t="s">
        <v>4493</v>
      </c>
      <c r="Q868">
        <v>8784220</v>
      </c>
      <c r="R868" t="s">
        <v>4494</v>
      </c>
      <c r="S868">
        <v>80433866</v>
      </c>
      <c r="T868" t="s">
        <v>4495</v>
      </c>
      <c r="U868" t="s">
        <v>75</v>
      </c>
      <c r="V868" t="s">
        <v>76</v>
      </c>
      <c r="W868">
        <v>51137</v>
      </c>
      <c r="X868" t="s">
        <v>293</v>
      </c>
      <c r="Y868" t="s">
        <v>4496</v>
      </c>
      <c r="Z868">
        <v>16.273199999999999</v>
      </c>
      <c r="AB868" t="s">
        <v>97</v>
      </c>
      <c r="AC868" t="s">
        <v>98</v>
      </c>
      <c r="AD868" s="3" t="s">
        <v>4497</v>
      </c>
      <c r="AE868" s="3"/>
      <c r="AF868" s="3"/>
      <c r="AG868">
        <v>3322.48</v>
      </c>
      <c r="AH868" t="s">
        <v>100</v>
      </c>
      <c r="AI868" s="18">
        <v>1795.4</v>
      </c>
      <c r="AJ868">
        <v>1350.77</v>
      </c>
      <c r="AK868">
        <v>3146.17</v>
      </c>
      <c r="AL868">
        <v>3146.17</v>
      </c>
      <c r="AM868" s="19" t="s">
        <v>82</v>
      </c>
      <c r="AN868">
        <v>1587.21</v>
      </c>
      <c r="AO868">
        <v>1350.77</v>
      </c>
      <c r="AP868">
        <v>2937.98</v>
      </c>
      <c r="AQ868">
        <v>2937.98</v>
      </c>
      <c r="AR868" s="19" t="s">
        <v>100</v>
      </c>
      <c r="AS868">
        <v>0</v>
      </c>
      <c r="AT868" s="20">
        <f>IF(t_ExtractAll[[#This Row],[Currency]]="GBP",t_ExtractAll[[#This Row],[Claimed Amount]]*$BD$2,IF(t_ExtractAll[[#This Row],[Currency]]="USD",t_ExtractAll[[#This Row],[Claimed Amount]]*$BD$3,IF(t_ExtractAll[[#This Row],[Currency]]="MXN",t_ExtractAll[[#This Row],[Claimed Amount]]*$BD$4,t_ExtractAll[[#This Row],[Claimed Amount]])))</f>
        <v>3039.7369520000002</v>
      </c>
      <c r="AU868" s="20">
        <f>IF(t_ExtractAll[[#This Row],[Currency2]]="GBP",t_ExtractAll[[#This Row],[Accruals Plant]]*$BD$2,IF(t_ExtractAll[[#This Row],[Currency2]]="USD",t_ExtractAll[[#This Row],[Accruals Plant]]*$BD$3,IF(t_ExtractAll[[#This Row],[Currency2]]="MXN",t_ExtractAll[[#This Row],[Accruals Plant]]*$BD$4,t_ExtractAll[[#This Row],[Accruals Plant]])))</f>
        <v>2687.9579020000001</v>
      </c>
      <c r="AV868" s="20">
        <f>IF(t_ExtractAll[[#This Row],[IMD_Currency]]="GBP",t_ExtractAll[[#This Row],[Accruals ABII]]*$BD$2,IF(t_ExtractAll[[#This Row],[IMD_Currency]]="USD",t_ExtractAll[[#This Row],[Accruals ABII]]*$BD$3,t_ExtractAll[[#This Row],[Accruals ABII]]))</f>
        <v>3146.17</v>
      </c>
      <c r="AW868" s="20">
        <f>IF(t_ExtractAll[[#This Row],[Currency2]]="GBP",t_ExtractAll[[#This Row],[PlantAmountAccepted]]*$BD$2,IF(t_ExtractAll[[#This Row],[Currency2]]="USD",t_ExtractAll[[#This Row],[PlantAmountAccepted]]*$BD$3,IF(t_ExtractAll[[#This Row],[Currency2]]="MXN",t_ExtractAll[[#This Row],[PlantAmountAccepted]]*$BD$4,t_ExtractAll[[#This Row],[PlantAmountAccepted]])))</f>
        <v>2687.9579020000001</v>
      </c>
      <c r="AX868" s="20">
        <f>IF(t_ExtractAll[[#This Row],[IMD_Currency]]="GBP",t_ExtractAll[[#This Row],[Amount Accepted (ABII)]]*$BD$2,IF(t_ExtractAll[[#This Row],[IMD_Currency]]="USD",t_ExtractAll[[#This Row],[Amount Accepted (ABII)]]*$BD$3,t_ExtractAll[[#This Row],[Amount Accepted (ABII)]]))</f>
        <v>3146.17</v>
      </c>
      <c r="AY868" s="20">
        <f>IF((t_ExtractAll[[#This Row],[Amount Accepted ABII '[EUR']]]-t_ExtractAll[[#This Row],[Amount Accepted Plant '[EUR']]])&lt;0,0,t_ExtractAll[[#This Row],[Amount Accepted ABII '[EUR']]]-t_ExtractAll[[#This Row],[Amount Accepted Plant '[EUR']]])</f>
        <v>458.21209799999997</v>
      </c>
      <c r="AZ8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869" spans="1:52" ht="14.25" hidden="1" customHeight="1" x14ac:dyDescent="0.25">
      <c r="A869" t="s">
        <v>4498</v>
      </c>
      <c r="B869" s="16">
        <v>42642</v>
      </c>
      <c r="C869" s="16">
        <v>42690</v>
      </c>
      <c r="D869" s="16">
        <v>42702</v>
      </c>
      <c r="E869">
        <v>2016857</v>
      </c>
      <c r="F869" t="s">
        <v>64</v>
      </c>
      <c r="G869" t="s">
        <v>65</v>
      </c>
      <c r="H869" t="s">
        <v>66</v>
      </c>
      <c r="I869" t="s">
        <v>67</v>
      </c>
      <c r="J869" t="s">
        <v>68</v>
      </c>
      <c r="K869" t="s">
        <v>69</v>
      </c>
      <c r="L869" t="s">
        <v>2511</v>
      </c>
      <c r="N869" t="s">
        <v>161</v>
      </c>
      <c r="O869" t="s">
        <v>4499</v>
      </c>
      <c r="P869" t="s">
        <v>4500</v>
      </c>
      <c r="Q869">
        <v>8536107</v>
      </c>
      <c r="R869" t="s">
        <v>4501</v>
      </c>
      <c r="S869">
        <v>80389173</v>
      </c>
      <c r="T869" t="s">
        <v>4502</v>
      </c>
      <c r="U869" t="s">
        <v>75</v>
      </c>
      <c r="V869" t="s">
        <v>76</v>
      </c>
      <c r="W869">
        <v>46694</v>
      </c>
      <c r="X869" t="s">
        <v>945</v>
      </c>
      <c r="Y869" t="s">
        <v>4503</v>
      </c>
      <c r="Z869">
        <v>7.1000000000000004E-3</v>
      </c>
      <c r="AB869" t="s">
        <v>112</v>
      </c>
      <c r="AC869" t="s">
        <v>4499</v>
      </c>
      <c r="AE869" s="3"/>
      <c r="AF869" s="3"/>
      <c r="AG869">
        <v>0.5</v>
      </c>
      <c r="AH869" t="s">
        <v>82</v>
      </c>
      <c r="AI869" s="18">
        <v>0</v>
      </c>
      <c r="AJ869">
        <v>0</v>
      </c>
      <c r="AK869">
        <v>0</v>
      </c>
      <c r="AL869">
        <v>0</v>
      </c>
      <c r="AM869" s="19" t="s">
        <v>82</v>
      </c>
      <c r="AN869">
        <v>0.5</v>
      </c>
      <c r="AO869">
        <v>0</v>
      </c>
      <c r="AP869">
        <v>0.5</v>
      </c>
      <c r="AQ869">
        <v>0.5</v>
      </c>
      <c r="AR869" s="19" t="s">
        <v>82</v>
      </c>
      <c r="AS869">
        <v>0</v>
      </c>
      <c r="AT869" s="20">
        <f>IF(t_ExtractAll[[#This Row],[Currency]]="GBP",t_ExtractAll[[#This Row],[Claimed Amount]]*$BD$2,IF(t_ExtractAll[[#This Row],[Currency]]="USD",t_ExtractAll[[#This Row],[Claimed Amount]]*$BD$3,IF(t_ExtractAll[[#This Row],[Currency]]="MXN",t_ExtractAll[[#This Row],[Claimed Amount]]*$BD$4,t_ExtractAll[[#This Row],[Claimed Amount]])))</f>
        <v>0.5</v>
      </c>
      <c r="AU869" s="20">
        <f>IF(t_ExtractAll[[#This Row],[Currency2]]="GBP",t_ExtractAll[[#This Row],[Accruals Plant]]*$BD$2,IF(t_ExtractAll[[#This Row],[Currency2]]="USD",t_ExtractAll[[#This Row],[Accruals Plant]]*$BD$3,IF(t_ExtractAll[[#This Row],[Currency2]]="MXN",t_ExtractAll[[#This Row],[Accruals Plant]]*$BD$4,t_ExtractAll[[#This Row],[Accruals Plant]])))</f>
        <v>0.5</v>
      </c>
      <c r="AV869" s="20">
        <f>IF(t_ExtractAll[[#This Row],[IMD_Currency]]="GBP",t_ExtractAll[[#This Row],[Accruals ABII]]*$BD$2,IF(t_ExtractAll[[#This Row],[IMD_Currency]]="USD",t_ExtractAll[[#This Row],[Accruals ABII]]*$BD$3,t_ExtractAll[[#This Row],[Accruals ABII]]))</f>
        <v>0</v>
      </c>
      <c r="AW869" s="20">
        <f>IF(t_ExtractAll[[#This Row],[Currency2]]="GBP",t_ExtractAll[[#This Row],[PlantAmountAccepted]]*$BD$2,IF(t_ExtractAll[[#This Row],[Currency2]]="USD",t_ExtractAll[[#This Row],[PlantAmountAccepted]]*$BD$3,IF(t_ExtractAll[[#This Row],[Currency2]]="MXN",t_ExtractAll[[#This Row],[PlantAmountAccepted]]*$BD$4,t_ExtractAll[[#This Row],[PlantAmountAccepted]])))</f>
        <v>0.5</v>
      </c>
      <c r="AX869" s="20">
        <f>IF(t_ExtractAll[[#This Row],[IMD_Currency]]="GBP",t_ExtractAll[[#This Row],[Amount Accepted (ABII)]]*$BD$2,IF(t_ExtractAll[[#This Row],[IMD_Currency]]="USD",t_ExtractAll[[#This Row],[Amount Accepted (ABII)]]*$BD$3,t_ExtractAll[[#This Row],[Amount Accepted (ABII)]]))</f>
        <v>0</v>
      </c>
      <c r="AY869" s="20">
        <f>IF((t_ExtractAll[[#This Row],[Amount Accepted ABII '[EUR']]]-t_ExtractAll[[#This Row],[Amount Accepted Plant '[EUR']]])&lt;0,0,t_ExtractAll[[#This Row],[Amount Accepted ABII '[EUR']]]-t_ExtractAll[[#This Row],[Amount Accepted Plant '[EUR']]])</f>
        <v>0</v>
      </c>
      <c r="AZ8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0" spans="1:52" ht="14.25" hidden="1" customHeight="1" x14ac:dyDescent="0.25">
      <c r="A870" t="s">
        <v>4504</v>
      </c>
      <c r="B870" s="16">
        <v>42640</v>
      </c>
      <c r="C870" s="16">
        <v>42741</v>
      </c>
      <c r="D870" s="16">
        <v>42741</v>
      </c>
      <c r="E870">
        <v>2016853</v>
      </c>
      <c r="F870" t="s">
        <v>64</v>
      </c>
      <c r="G870" t="s">
        <v>174</v>
      </c>
      <c r="H870" t="s">
        <v>86</v>
      </c>
      <c r="I870" t="s">
        <v>175</v>
      </c>
      <c r="J870" t="s">
        <v>68</v>
      </c>
      <c r="K870" t="s">
        <v>69</v>
      </c>
      <c r="L870" t="s">
        <v>609</v>
      </c>
      <c r="N870" t="s">
        <v>90</v>
      </c>
      <c r="O870" t="s">
        <v>589</v>
      </c>
      <c r="P870" s="3" t="s">
        <v>4505</v>
      </c>
      <c r="Q870">
        <v>8950430</v>
      </c>
      <c r="R870" t="s">
        <v>4506</v>
      </c>
      <c r="S870">
        <v>80457876</v>
      </c>
      <c r="U870" t="s">
        <v>1197</v>
      </c>
      <c r="V870" t="s">
        <v>145</v>
      </c>
      <c r="W870">
        <v>19971</v>
      </c>
      <c r="X870" t="s">
        <v>1198</v>
      </c>
      <c r="Y870">
        <v>540</v>
      </c>
      <c r="Z870">
        <v>64.8</v>
      </c>
      <c r="AB870" t="s">
        <v>79</v>
      </c>
      <c r="AC870" t="s">
        <v>127</v>
      </c>
      <c r="AD870" t="s">
        <v>4507</v>
      </c>
      <c r="AE870" s="3"/>
      <c r="AF870" s="3"/>
      <c r="AG870">
        <v>0</v>
      </c>
      <c r="AH870" t="s">
        <v>82</v>
      </c>
      <c r="AI870" s="18">
        <v>0</v>
      </c>
      <c r="AJ870">
        <v>0</v>
      </c>
      <c r="AK870">
        <v>0</v>
      </c>
      <c r="AL870">
        <v>0</v>
      </c>
      <c r="AM870" s="19" t="s">
        <v>82</v>
      </c>
      <c r="AN870">
        <v>9385.99</v>
      </c>
      <c r="AO870">
        <v>0</v>
      </c>
      <c r="AP870">
        <v>9385.99</v>
      </c>
      <c r="AQ870">
        <v>9385.99</v>
      </c>
      <c r="AR870" s="19" t="s">
        <v>82</v>
      </c>
      <c r="AS870">
        <v>0</v>
      </c>
      <c r="AT870" s="20">
        <f>IF(t_ExtractAll[[#This Row],[Currency]]="GBP",t_ExtractAll[[#This Row],[Claimed Amount]]*$BD$2,IF(t_ExtractAll[[#This Row],[Currency]]="USD",t_ExtractAll[[#This Row],[Claimed Amount]]*$BD$3,IF(t_ExtractAll[[#This Row],[Currency]]="MXN",t_ExtractAll[[#This Row],[Claimed Amount]]*$BD$4,t_ExtractAll[[#This Row],[Claimed Amount]])))</f>
        <v>0</v>
      </c>
      <c r="AU870" s="20">
        <f>IF(t_ExtractAll[[#This Row],[Currency2]]="GBP",t_ExtractAll[[#This Row],[Accruals Plant]]*$BD$2,IF(t_ExtractAll[[#This Row],[Currency2]]="USD",t_ExtractAll[[#This Row],[Accruals Plant]]*$BD$3,IF(t_ExtractAll[[#This Row],[Currency2]]="MXN",t_ExtractAll[[#This Row],[Accruals Plant]]*$BD$4,t_ExtractAll[[#This Row],[Accruals Plant]])))</f>
        <v>9385.99</v>
      </c>
      <c r="AV870" s="20">
        <f>IF(t_ExtractAll[[#This Row],[IMD_Currency]]="GBP",t_ExtractAll[[#This Row],[Accruals ABII]]*$BD$2,IF(t_ExtractAll[[#This Row],[IMD_Currency]]="USD",t_ExtractAll[[#This Row],[Accruals ABII]]*$BD$3,t_ExtractAll[[#This Row],[Accruals ABII]]))</f>
        <v>0</v>
      </c>
      <c r="AW870" s="20">
        <f>IF(t_ExtractAll[[#This Row],[Currency2]]="GBP",t_ExtractAll[[#This Row],[PlantAmountAccepted]]*$BD$2,IF(t_ExtractAll[[#This Row],[Currency2]]="USD",t_ExtractAll[[#This Row],[PlantAmountAccepted]]*$BD$3,IF(t_ExtractAll[[#This Row],[Currency2]]="MXN",t_ExtractAll[[#This Row],[PlantAmountAccepted]]*$BD$4,t_ExtractAll[[#This Row],[PlantAmountAccepted]])))</f>
        <v>9385.99</v>
      </c>
      <c r="AX870" s="20">
        <f>IF(t_ExtractAll[[#This Row],[IMD_Currency]]="GBP",t_ExtractAll[[#This Row],[Amount Accepted (ABII)]]*$BD$2,IF(t_ExtractAll[[#This Row],[IMD_Currency]]="USD",t_ExtractAll[[#This Row],[Amount Accepted (ABII)]]*$BD$3,t_ExtractAll[[#This Row],[Amount Accepted (ABII)]]))</f>
        <v>0</v>
      </c>
      <c r="AY870" s="20">
        <f>IF((t_ExtractAll[[#This Row],[Amount Accepted ABII '[EUR']]]-t_ExtractAll[[#This Row],[Amount Accepted Plant '[EUR']]])&lt;0,0,t_ExtractAll[[#This Row],[Amount Accepted ABII '[EUR']]]-t_ExtractAll[[#This Row],[Amount Accepted Plant '[EUR']]])</f>
        <v>0</v>
      </c>
      <c r="AZ8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1" spans="1:52" ht="14.25" hidden="1" customHeight="1" x14ac:dyDescent="0.25">
      <c r="A871" t="s">
        <v>4504</v>
      </c>
      <c r="B871" s="16">
        <v>42640</v>
      </c>
      <c r="C871" s="16">
        <v>42741</v>
      </c>
      <c r="D871" s="16">
        <v>42741</v>
      </c>
      <c r="E871">
        <v>2016853</v>
      </c>
      <c r="F871" t="s">
        <v>64</v>
      </c>
      <c r="G871" t="s">
        <v>174</v>
      </c>
      <c r="H871" t="s">
        <v>86</v>
      </c>
      <c r="I871" t="s">
        <v>175</v>
      </c>
      <c r="J871" t="s">
        <v>68</v>
      </c>
      <c r="K871" t="s">
        <v>69</v>
      </c>
      <c r="L871" t="s">
        <v>609</v>
      </c>
      <c r="N871" t="s">
        <v>90</v>
      </c>
      <c r="O871" t="s">
        <v>589</v>
      </c>
      <c r="P871" s="3" t="s">
        <v>4505</v>
      </c>
      <c r="Q871">
        <v>8950430</v>
      </c>
      <c r="R871" t="s">
        <v>4506</v>
      </c>
      <c r="S871">
        <v>80457876</v>
      </c>
      <c r="U871" t="s">
        <v>369</v>
      </c>
      <c r="V871" t="s">
        <v>145</v>
      </c>
      <c r="W871">
        <v>48501</v>
      </c>
      <c r="X871" t="s">
        <v>891</v>
      </c>
      <c r="Y871">
        <v>843</v>
      </c>
      <c r="Z871">
        <v>66.760000000000005</v>
      </c>
      <c r="AB871" t="s">
        <v>79</v>
      </c>
      <c r="AC871" t="s">
        <v>127</v>
      </c>
      <c r="AE871" s="3"/>
      <c r="AF871" s="3"/>
      <c r="AG871">
        <v>0</v>
      </c>
      <c r="AH871" t="s">
        <v>82</v>
      </c>
      <c r="AI871" s="18">
        <v>0</v>
      </c>
      <c r="AJ871">
        <v>0</v>
      </c>
      <c r="AK871">
        <v>0</v>
      </c>
      <c r="AL871">
        <v>0</v>
      </c>
      <c r="AM871" s="19" t="s">
        <v>82</v>
      </c>
      <c r="AN871">
        <v>0</v>
      </c>
      <c r="AO871">
        <v>0</v>
      </c>
      <c r="AP871">
        <v>0</v>
      </c>
      <c r="AQ871">
        <v>0</v>
      </c>
      <c r="AR871" s="19" t="s">
        <v>82</v>
      </c>
      <c r="AS871">
        <v>0</v>
      </c>
      <c r="AT871" s="20">
        <f>IF(t_ExtractAll[[#This Row],[Currency]]="GBP",t_ExtractAll[[#This Row],[Claimed Amount]]*$BD$2,IF(t_ExtractAll[[#This Row],[Currency]]="USD",t_ExtractAll[[#This Row],[Claimed Amount]]*$BD$3,IF(t_ExtractAll[[#This Row],[Currency]]="MXN",t_ExtractAll[[#This Row],[Claimed Amount]]*$BD$4,t_ExtractAll[[#This Row],[Claimed Amount]])))</f>
        <v>0</v>
      </c>
      <c r="AU871" s="20">
        <f>IF(t_ExtractAll[[#This Row],[Currency2]]="GBP",t_ExtractAll[[#This Row],[Accruals Plant]]*$BD$2,IF(t_ExtractAll[[#This Row],[Currency2]]="USD",t_ExtractAll[[#This Row],[Accruals Plant]]*$BD$3,IF(t_ExtractAll[[#This Row],[Currency2]]="MXN",t_ExtractAll[[#This Row],[Accruals Plant]]*$BD$4,t_ExtractAll[[#This Row],[Accruals Plant]])))</f>
        <v>0</v>
      </c>
      <c r="AV871" s="20">
        <f>IF(t_ExtractAll[[#This Row],[IMD_Currency]]="GBP",t_ExtractAll[[#This Row],[Accruals ABII]]*$BD$2,IF(t_ExtractAll[[#This Row],[IMD_Currency]]="USD",t_ExtractAll[[#This Row],[Accruals ABII]]*$BD$3,t_ExtractAll[[#This Row],[Accruals ABII]]))</f>
        <v>0</v>
      </c>
      <c r="AW8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1" s="20">
        <f>IF(t_ExtractAll[[#This Row],[IMD_Currency]]="GBP",t_ExtractAll[[#This Row],[Amount Accepted (ABII)]]*$BD$2,IF(t_ExtractAll[[#This Row],[IMD_Currency]]="USD",t_ExtractAll[[#This Row],[Amount Accepted (ABII)]]*$BD$3,t_ExtractAll[[#This Row],[Amount Accepted (ABII)]]))</f>
        <v>0</v>
      </c>
      <c r="AY871" s="20">
        <f>IF((t_ExtractAll[[#This Row],[Amount Accepted ABII '[EUR']]]-t_ExtractAll[[#This Row],[Amount Accepted Plant '[EUR']]])&lt;0,0,t_ExtractAll[[#This Row],[Amount Accepted ABII '[EUR']]]-t_ExtractAll[[#This Row],[Amount Accepted Plant '[EUR']]])</f>
        <v>0</v>
      </c>
      <c r="AZ8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2" spans="1:52" ht="14.25" hidden="1" customHeight="1" x14ac:dyDescent="0.25">
      <c r="A872" t="s">
        <v>4508</v>
      </c>
      <c r="B872" s="16">
        <v>42643</v>
      </c>
      <c r="C872" s="16">
        <v>42649</v>
      </c>
      <c r="D872" s="16">
        <v>42649</v>
      </c>
      <c r="E872">
        <v>2016859</v>
      </c>
      <c r="F872" t="s">
        <v>64</v>
      </c>
      <c r="G872" t="s">
        <v>436</v>
      </c>
      <c r="H872" t="s">
        <v>306</v>
      </c>
      <c r="I872" t="s">
        <v>437</v>
      </c>
      <c r="J872" t="s">
        <v>118</v>
      </c>
      <c r="K872" t="s">
        <v>69</v>
      </c>
      <c r="L872" t="s">
        <v>308</v>
      </c>
      <c r="N872" t="s">
        <v>90</v>
      </c>
      <c r="O872" t="s">
        <v>121</v>
      </c>
      <c r="P872" t="s">
        <v>4509</v>
      </c>
      <c r="Q872">
        <v>9174006</v>
      </c>
      <c r="R872">
        <v>4500473648</v>
      </c>
      <c r="U872" t="s">
        <v>341</v>
      </c>
      <c r="V872" t="s">
        <v>313</v>
      </c>
      <c r="W872">
        <v>21776</v>
      </c>
      <c r="X872" t="s">
        <v>4510</v>
      </c>
      <c r="Y872">
        <v>54</v>
      </c>
      <c r="Z872">
        <v>4.2</v>
      </c>
      <c r="AB872" t="s">
        <v>79</v>
      </c>
      <c r="AC872" t="s">
        <v>127</v>
      </c>
      <c r="AD872" t="s">
        <v>4511</v>
      </c>
      <c r="AE872" s="3"/>
      <c r="AF872" s="3"/>
      <c r="AG872">
        <v>0</v>
      </c>
      <c r="AH872" t="s">
        <v>82</v>
      </c>
      <c r="AI872" s="18">
        <v>0</v>
      </c>
      <c r="AJ872">
        <v>0</v>
      </c>
      <c r="AK872">
        <v>0</v>
      </c>
      <c r="AL872">
        <v>0</v>
      </c>
      <c r="AM872" s="19" t="s">
        <v>82</v>
      </c>
      <c r="AN872">
        <v>0</v>
      </c>
      <c r="AO872">
        <v>0</v>
      </c>
      <c r="AP872">
        <v>0</v>
      </c>
      <c r="AQ872">
        <v>0</v>
      </c>
      <c r="AR872" s="19" t="s">
        <v>82</v>
      </c>
      <c r="AS872">
        <v>0</v>
      </c>
      <c r="AT872" s="20">
        <f>IF(t_ExtractAll[[#This Row],[Currency]]="GBP",t_ExtractAll[[#This Row],[Claimed Amount]]*$BD$2,IF(t_ExtractAll[[#This Row],[Currency]]="USD",t_ExtractAll[[#This Row],[Claimed Amount]]*$BD$3,IF(t_ExtractAll[[#This Row],[Currency]]="MXN",t_ExtractAll[[#This Row],[Claimed Amount]]*$BD$4,t_ExtractAll[[#This Row],[Claimed Amount]])))</f>
        <v>0</v>
      </c>
      <c r="AU872" s="20">
        <f>IF(t_ExtractAll[[#This Row],[Currency2]]="GBP",t_ExtractAll[[#This Row],[Accruals Plant]]*$BD$2,IF(t_ExtractAll[[#This Row],[Currency2]]="USD",t_ExtractAll[[#This Row],[Accruals Plant]]*$BD$3,IF(t_ExtractAll[[#This Row],[Currency2]]="MXN",t_ExtractAll[[#This Row],[Accruals Plant]]*$BD$4,t_ExtractAll[[#This Row],[Accruals Plant]])))</f>
        <v>0</v>
      </c>
      <c r="AV872" s="20">
        <f>IF(t_ExtractAll[[#This Row],[IMD_Currency]]="GBP",t_ExtractAll[[#This Row],[Accruals ABII]]*$BD$2,IF(t_ExtractAll[[#This Row],[IMD_Currency]]="USD",t_ExtractAll[[#This Row],[Accruals ABII]]*$BD$3,t_ExtractAll[[#This Row],[Accruals ABII]]))</f>
        <v>0</v>
      </c>
      <c r="AW8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2" s="20">
        <f>IF(t_ExtractAll[[#This Row],[IMD_Currency]]="GBP",t_ExtractAll[[#This Row],[Amount Accepted (ABII)]]*$BD$2,IF(t_ExtractAll[[#This Row],[IMD_Currency]]="USD",t_ExtractAll[[#This Row],[Amount Accepted (ABII)]]*$BD$3,t_ExtractAll[[#This Row],[Amount Accepted (ABII)]]))</f>
        <v>0</v>
      </c>
      <c r="AY872" s="20">
        <f>IF((t_ExtractAll[[#This Row],[Amount Accepted ABII '[EUR']]]-t_ExtractAll[[#This Row],[Amount Accepted Plant '[EUR']]])&lt;0,0,t_ExtractAll[[#This Row],[Amount Accepted ABII '[EUR']]]-t_ExtractAll[[#This Row],[Amount Accepted Plant '[EUR']]])</f>
        <v>0</v>
      </c>
      <c r="AZ8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3" spans="1:52" ht="14.25" hidden="1" customHeight="1" x14ac:dyDescent="0.25">
      <c r="A873" t="s">
        <v>807</v>
      </c>
      <c r="B873" s="16">
        <v>42643</v>
      </c>
      <c r="C873" s="16">
        <v>42648</v>
      </c>
      <c r="D873" s="16">
        <v>42676</v>
      </c>
      <c r="E873">
        <v>2016860</v>
      </c>
      <c r="F873" t="s">
        <v>64</v>
      </c>
      <c r="G873" t="s">
        <v>428</v>
      </c>
      <c r="H873" t="s">
        <v>86</v>
      </c>
      <c r="I873" t="s">
        <v>429</v>
      </c>
      <c r="J873" t="s">
        <v>118</v>
      </c>
      <c r="K873" t="s">
        <v>69</v>
      </c>
      <c r="L873" t="s">
        <v>1192</v>
      </c>
      <c r="N873" t="s">
        <v>90</v>
      </c>
      <c r="O873" t="s">
        <v>2570</v>
      </c>
      <c r="P873" t="s">
        <v>4512</v>
      </c>
      <c r="Q873">
        <v>9190921</v>
      </c>
      <c r="R873" t="s">
        <v>4513</v>
      </c>
      <c r="U873" t="s">
        <v>144</v>
      </c>
      <c r="V873" t="s">
        <v>145</v>
      </c>
      <c r="W873">
        <v>18618</v>
      </c>
      <c r="X873" t="s">
        <v>246</v>
      </c>
      <c r="Y873" t="s">
        <v>357</v>
      </c>
      <c r="Z873">
        <v>0.3</v>
      </c>
      <c r="AB873" t="s">
        <v>112</v>
      </c>
      <c r="AC873" t="s">
        <v>113</v>
      </c>
      <c r="AE873" s="3"/>
      <c r="AF873" s="3"/>
      <c r="AG873">
        <v>14.41</v>
      </c>
      <c r="AH873" t="s">
        <v>82</v>
      </c>
      <c r="AI873" s="18">
        <v>14.41</v>
      </c>
      <c r="AJ873">
        <v>0</v>
      </c>
      <c r="AK873">
        <v>14.41</v>
      </c>
      <c r="AL873">
        <v>14.41</v>
      </c>
      <c r="AM873" s="19" t="s">
        <v>82</v>
      </c>
      <c r="AN873">
        <v>10.1914</v>
      </c>
      <c r="AO873">
        <v>0</v>
      </c>
      <c r="AP873">
        <v>10.1914</v>
      </c>
      <c r="AQ873">
        <v>10.1914</v>
      </c>
      <c r="AR873" s="19" t="s">
        <v>82</v>
      </c>
      <c r="AS873">
        <v>0</v>
      </c>
      <c r="AT873" s="20">
        <f>IF(t_ExtractAll[[#This Row],[Currency]]="GBP",t_ExtractAll[[#This Row],[Claimed Amount]]*$BD$2,IF(t_ExtractAll[[#This Row],[Currency]]="USD",t_ExtractAll[[#This Row],[Claimed Amount]]*$BD$3,IF(t_ExtractAll[[#This Row],[Currency]]="MXN",t_ExtractAll[[#This Row],[Claimed Amount]]*$BD$4,t_ExtractAll[[#This Row],[Claimed Amount]])))</f>
        <v>14.41</v>
      </c>
      <c r="AU873" s="20">
        <f>IF(t_ExtractAll[[#This Row],[Currency2]]="GBP",t_ExtractAll[[#This Row],[Accruals Plant]]*$BD$2,IF(t_ExtractAll[[#This Row],[Currency2]]="USD",t_ExtractAll[[#This Row],[Accruals Plant]]*$BD$3,IF(t_ExtractAll[[#This Row],[Currency2]]="MXN",t_ExtractAll[[#This Row],[Accruals Plant]]*$BD$4,t_ExtractAll[[#This Row],[Accruals Plant]])))</f>
        <v>10.1914</v>
      </c>
      <c r="AV873" s="20">
        <f>IF(t_ExtractAll[[#This Row],[IMD_Currency]]="GBP",t_ExtractAll[[#This Row],[Accruals ABII]]*$BD$2,IF(t_ExtractAll[[#This Row],[IMD_Currency]]="USD",t_ExtractAll[[#This Row],[Accruals ABII]]*$BD$3,t_ExtractAll[[#This Row],[Accruals ABII]]))</f>
        <v>14.41</v>
      </c>
      <c r="AW873"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10.1914</v>
      </c>
      <c r="AX873" s="20">
        <f>IF(t_ExtractAll[[#This Row],[IMD_Currency]]="GBP",t_ExtractAll[[#This Row],[Amount Accepted (ABII)]]*$BD$2,IF(t_ExtractAll[[#This Row],[IMD_Currency]]="USD",t_ExtractAll[[#This Row],[Amount Accepted (ABII)]]*$BD$3,t_ExtractAll[[#This Row],[Amount Accepted (ABII)]]))</f>
        <v>14.41</v>
      </c>
      <c r="AY873" s="20">
        <f>IF((t_ExtractAll[[#This Row],[Amount Accepted ABII '[EUR']]]-t_ExtractAll[[#This Row],[Amount Accepted Plant '[EUR']]])&lt;0,0,t_ExtractAll[[#This Row],[Amount Accepted ABII '[EUR']]]-t_ExtractAll[[#This Row],[Amount Accepted Plant '[EUR']]])</f>
        <v>4.2186000000000003</v>
      </c>
      <c r="AZ8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4" spans="1:52" ht="14.25" hidden="1" customHeight="1" x14ac:dyDescent="0.25">
      <c r="A874" t="s">
        <v>4514</v>
      </c>
      <c r="B874" s="16">
        <v>42643</v>
      </c>
      <c r="C874" s="16">
        <v>42688</v>
      </c>
      <c r="D874" s="16">
        <v>42688</v>
      </c>
      <c r="E874">
        <v>2016861</v>
      </c>
      <c r="F874" t="s">
        <v>64</v>
      </c>
      <c r="G874" t="s">
        <v>649</v>
      </c>
      <c r="H874" t="s">
        <v>576</v>
      </c>
      <c r="I874" t="s">
        <v>650</v>
      </c>
      <c r="J874" t="s">
        <v>118</v>
      </c>
      <c r="K874" t="s">
        <v>69</v>
      </c>
      <c r="L874" t="s">
        <v>70</v>
      </c>
      <c r="N874" t="s">
        <v>71</v>
      </c>
      <c r="O874" t="s">
        <v>361</v>
      </c>
      <c r="P874" s="3" t="s">
        <v>4515</v>
      </c>
      <c r="Q874" t="s">
        <v>4516</v>
      </c>
      <c r="R874" s="16">
        <v>42524</v>
      </c>
      <c r="S874" t="s">
        <v>4517</v>
      </c>
      <c r="T874" t="s">
        <v>4518</v>
      </c>
      <c r="U874" t="s">
        <v>75</v>
      </c>
      <c r="V874" t="s">
        <v>76</v>
      </c>
      <c r="W874">
        <v>52536</v>
      </c>
      <c r="X874" t="s">
        <v>653</v>
      </c>
      <c r="Y874" t="s">
        <v>4519</v>
      </c>
      <c r="Z874">
        <v>282.18239999999997</v>
      </c>
      <c r="AB874" t="s">
        <v>79</v>
      </c>
      <c r="AC874" t="s">
        <v>80</v>
      </c>
      <c r="AE874" s="3"/>
      <c r="AF874" s="3"/>
      <c r="AG874">
        <v>485.39</v>
      </c>
      <c r="AH874" t="s">
        <v>82</v>
      </c>
      <c r="AI874" s="18">
        <v>0</v>
      </c>
      <c r="AJ874">
        <v>485.39</v>
      </c>
      <c r="AK874">
        <v>485.39</v>
      </c>
      <c r="AL874">
        <v>485.39</v>
      </c>
      <c r="AM874" s="19" t="s">
        <v>82</v>
      </c>
      <c r="AN874">
        <v>0</v>
      </c>
      <c r="AO874">
        <v>0</v>
      </c>
      <c r="AP874">
        <v>0</v>
      </c>
      <c r="AQ874">
        <v>0</v>
      </c>
      <c r="AR874" s="19" t="s">
        <v>82</v>
      </c>
      <c r="AS874">
        <v>485.39</v>
      </c>
      <c r="AT874" s="20">
        <f>IF(t_ExtractAll[[#This Row],[Currency]]="GBP",t_ExtractAll[[#This Row],[Claimed Amount]]*$BD$2,IF(t_ExtractAll[[#This Row],[Currency]]="USD",t_ExtractAll[[#This Row],[Claimed Amount]]*$BD$3,IF(t_ExtractAll[[#This Row],[Currency]]="MXN",t_ExtractAll[[#This Row],[Claimed Amount]]*$BD$4,t_ExtractAll[[#This Row],[Claimed Amount]])))</f>
        <v>485.39</v>
      </c>
      <c r="AU874" s="20">
        <f>IF(t_ExtractAll[[#This Row],[Currency2]]="GBP",t_ExtractAll[[#This Row],[Accruals Plant]]*$BD$2,IF(t_ExtractAll[[#This Row],[Currency2]]="USD",t_ExtractAll[[#This Row],[Accruals Plant]]*$BD$3,IF(t_ExtractAll[[#This Row],[Currency2]]="MXN",t_ExtractAll[[#This Row],[Accruals Plant]]*$BD$4,t_ExtractAll[[#This Row],[Accruals Plant]])))</f>
        <v>0</v>
      </c>
      <c r="AV874" s="20">
        <f>IF(t_ExtractAll[[#This Row],[IMD_Currency]]="GBP",t_ExtractAll[[#This Row],[Accruals ABII]]*$BD$2,IF(t_ExtractAll[[#This Row],[IMD_Currency]]="USD",t_ExtractAll[[#This Row],[Accruals ABII]]*$BD$3,t_ExtractAll[[#This Row],[Accruals ABII]]))</f>
        <v>485.39</v>
      </c>
      <c r="AW8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4" s="20">
        <f>IF(t_ExtractAll[[#This Row],[IMD_Currency]]="GBP",t_ExtractAll[[#This Row],[Amount Accepted (ABII)]]*$BD$2,IF(t_ExtractAll[[#This Row],[IMD_Currency]]="USD",t_ExtractAll[[#This Row],[Amount Accepted (ABII)]]*$BD$3,t_ExtractAll[[#This Row],[Amount Accepted (ABII)]]))</f>
        <v>485.39</v>
      </c>
      <c r="AY874" s="20">
        <f>IF((t_ExtractAll[[#This Row],[Amount Accepted ABII '[EUR']]]-t_ExtractAll[[#This Row],[Amount Accepted Plant '[EUR']]])&lt;0,0,t_ExtractAll[[#This Row],[Amount Accepted ABII '[EUR']]]-t_ExtractAll[[#This Row],[Amount Accepted Plant '[EUR']]])</f>
        <v>485.39</v>
      </c>
      <c r="AZ8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875" spans="1:52" ht="14.25" hidden="1" customHeight="1" x14ac:dyDescent="0.25">
      <c r="A875" t="s">
        <v>3809</v>
      </c>
      <c r="B875" s="16">
        <v>42590</v>
      </c>
      <c r="C875" s="16">
        <v>42761</v>
      </c>
      <c r="D875" s="16">
        <v>42761</v>
      </c>
      <c r="E875">
        <v>2016691</v>
      </c>
      <c r="F875" t="s">
        <v>64</v>
      </c>
      <c r="G875" t="s">
        <v>65</v>
      </c>
      <c r="H875" t="s">
        <v>66</v>
      </c>
      <c r="I875" t="s">
        <v>67</v>
      </c>
      <c r="J875" t="s">
        <v>68</v>
      </c>
      <c r="K875" t="s">
        <v>88</v>
      </c>
      <c r="L875" t="s">
        <v>1834</v>
      </c>
      <c r="N875" t="s">
        <v>90</v>
      </c>
      <c r="O875" t="s">
        <v>361</v>
      </c>
      <c r="P875" s="3" t="s">
        <v>3810</v>
      </c>
      <c r="Q875">
        <v>8461498</v>
      </c>
      <c r="R875" t="s">
        <v>3811</v>
      </c>
      <c r="S875">
        <v>14092780</v>
      </c>
      <c r="U875" t="s">
        <v>261</v>
      </c>
      <c r="V875" t="s">
        <v>117</v>
      </c>
      <c r="W875">
        <v>53983</v>
      </c>
      <c r="X875" t="s">
        <v>3813</v>
      </c>
      <c r="Z875">
        <v>147.90719999999999</v>
      </c>
      <c r="AB875" t="s">
        <v>79</v>
      </c>
      <c r="AC875" t="s">
        <v>80</v>
      </c>
      <c r="AE875" s="3"/>
      <c r="AF875" s="3"/>
      <c r="AG875">
        <v>48281</v>
      </c>
      <c r="AH875" t="s">
        <v>100</v>
      </c>
      <c r="AI875" s="18">
        <v>0</v>
      </c>
      <c r="AJ875">
        <v>0</v>
      </c>
      <c r="AK875">
        <v>0</v>
      </c>
      <c r="AM875" s="19" t="s">
        <v>82</v>
      </c>
      <c r="AN875">
        <v>20456</v>
      </c>
      <c r="AO875">
        <v>26404.76</v>
      </c>
      <c r="AP875">
        <v>46860.76</v>
      </c>
      <c r="AR875" s="19" t="s">
        <v>82</v>
      </c>
      <c r="AS875">
        <v>0</v>
      </c>
      <c r="AT875" s="20">
        <f>IF(t_ExtractAll[[#This Row],[Currency]]="GBP",t_ExtractAll[[#This Row],[Claimed Amount]]*$BD$2,IF(t_ExtractAll[[#This Row],[Currency]]="USD",t_ExtractAll[[#This Row],[Claimed Amount]]*$BD$3,IF(t_ExtractAll[[#This Row],[Currency]]="MXN",t_ExtractAll[[#This Row],[Claimed Amount]]*$BD$4,t_ExtractAll[[#This Row],[Claimed Amount]])))</f>
        <v>44172.286899999999</v>
      </c>
      <c r="AU875" s="20">
        <f>IF(t_ExtractAll[[#This Row],[Currency2]]="GBP",t_ExtractAll[[#This Row],[Accruals Plant]]*$BD$2,IF(t_ExtractAll[[#This Row],[Currency2]]="USD",t_ExtractAll[[#This Row],[Accruals Plant]]*$BD$3,IF(t_ExtractAll[[#This Row],[Currency2]]="MXN",t_ExtractAll[[#This Row],[Accruals Plant]]*$BD$4,t_ExtractAll[[#This Row],[Accruals Plant]])))</f>
        <v>46860.76</v>
      </c>
      <c r="AV875" s="20">
        <f>IF(t_ExtractAll[[#This Row],[IMD_Currency]]="GBP",t_ExtractAll[[#This Row],[Accruals ABII]]*$BD$2,IF(t_ExtractAll[[#This Row],[IMD_Currency]]="USD",t_ExtractAll[[#This Row],[Accruals ABII]]*$BD$3,t_ExtractAll[[#This Row],[Accruals ABII]]))</f>
        <v>0</v>
      </c>
      <c r="AW8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5" s="20">
        <f>IF(t_ExtractAll[[#This Row],[IMD_Currency]]="GBP",t_ExtractAll[[#This Row],[Amount Accepted (ABII)]]*$BD$2,IF(t_ExtractAll[[#This Row],[IMD_Currency]]="USD",t_ExtractAll[[#This Row],[Amount Accepted (ABII)]]*$BD$3,t_ExtractAll[[#This Row],[Amount Accepted (ABII)]]))</f>
        <v>0</v>
      </c>
      <c r="AY875" s="20">
        <f>IF((t_ExtractAll[[#This Row],[Amount Accepted ABII '[EUR']]]-t_ExtractAll[[#This Row],[Amount Accepted Plant '[EUR']]])&lt;0,0,t_ExtractAll[[#This Row],[Amount Accepted ABII '[EUR']]]-t_ExtractAll[[#This Row],[Amount Accepted Plant '[EUR']]])</f>
        <v>0</v>
      </c>
      <c r="AZ8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876" spans="1:52" ht="14.25" hidden="1" customHeight="1" x14ac:dyDescent="0.25">
      <c r="A876" t="s">
        <v>4520</v>
      </c>
      <c r="B876" s="16">
        <v>42643</v>
      </c>
      <c r="C876" s="16">
        <v>42718</v>
      </c>
      <c r="D876" s="16">
        <v>42727</v>
      </c>
      <c r="E876">
        <v>2016862</v>
      </c>
      <c r="F876" t="s">
        <v>64</v>
      </c>
      <c r="G876" t="s">
        <v>567</v>
      </c>
      <c r="H876" t="s">
        <v>86</v>
      </c>
      <c r="I876" t="s">
        <v>568</v>
      </c>
      <c r="J876" t="s">
        <v>68</v>
      </c>
      <c r="K876" t="s">
        <v>69</v>
      </c>
      <c r="L876" t="s">
        <v>70</v>
      </c>
      <c r="N876" t="s">
        <v>71</v>
      </c>
      <c r="O876" t="s">
        <v>361</v>
      </c>
      <c r="P876" s="3" t="s">
        <v>4521</v>
      </c>
      <c r="Q876" t="s">
        <v>4522</v>
      </c>
      <c r="R876" t="s">
        <v>4523</v>
      </c>
      <c r="U876" t="s">
        <v>75</v>
      </c>
      <c r="V876" t="s">
        <v>76</v>
      </c>
      <c r="W876">
        <v>51120</v>
      </c>
      <c r="X876" t="s">
        <v>4524</v>
      </c>
      <c r="Y876" t="s">
        <v>3518</v>
      </c>
      <c r="Z876">
        <v>1349.568</v>
      </c>
      <c r="AB876" t="s">
        <v>79</v>
      </c>
      <c r="AC876" t="s">
        <v>80</v>
      </c>
      <c r="AD876" s="3" t="s">
        <v>4525</v>
      </c>
      <c r="AE876" s="3"/>
      <c r="AF876" s="3"/>
      <c r="AG876">
        <v>3093.06</v>
      </c>
      <c r="AH876" t="s">
        <v>100</v>
      </c>
      <c r="AI876" s="18">
        <v>0</v>
      </c>
      <c r="AJ876">
        <v>0</v>
      </c>
      <c r="AK876">
        <v>0</v>
      </c>
      <c r="AL876">
        <v>0</v>
      </c>
      <c r="AM876" s="19" t="s">
        <v>82</v>
      </c>
      <c r="AN876">
        <v>0</v>
      </c>
      <c r="AO876">
        <v>0</v>
      </c>
      <c r="AP876">
        <v>0</v>
      </c>
      <c r="AQ876">
        <v>0</v>
      </c>
      <c r="AR876" s="19" t="s">
        <v>100</v>
      </c>
      <c r="AS876">
        <v>3093.06</v>
      </c>
      <c r="AT876" s="20">
        <f>IF(t_ExtractAll[[#This Row],[Currency]]="GBP",t_ExtractAll[[#This Row],[Claimed Amount]]*$BD$2,IF(t_ExtractAll[[#This Row],[Currency]]="USD",t_ExtractAll[[#This Row],[Claimed Amount]]*$BD$3,IF(t_ExtractAll[[#This Row],[Currency]]="MXN",t_ExtractAll[[#This Row],[Claimed Amount]]*$BD$4,t_ExtractAll[[#This Row],[Claimed Amount]])))</f>
        <v>2829.8405940000002</v>
      </c>
      <c r="AU876" s="20">
        <f>IF(t_ExtractAll[[#This Row],[Currency2]]="GBP",t_ExtractAll[[#This Row],[Accruals Plant]]*$BD$2,IF(t_ExtractAll[[#This Row],[Currency2]]="USD",t_ExtractAll[[#This Row],[Accruals Plant]]*$BD$3,IF(t_ExtractAll[[#This Row],[Currency2]]="MXN",t_ExtractAll[[#This Row],[Accruals Plant]]*$BD$4,t_ExtractAll[[#This Row],[Accruals Plant]])))</f>
        <v>0</v>
      </c>
      <c r="AV876" s="20">
        <f>IF(t_ExtractAll[[#This Row],[IMD_Currency]]="GBP",t_ExtractAll[[#This Row],[Accruals ABII]]*$BD$2,IF(t_ExtractAll[[#This Row],[IMD_Currency]]="USD",t_ExtractAll[[#This Row],[Accruals ABII]]*$BD$3,t_ExtractAll[[#This Row],[Accruals ABII]]))</f>
        <v>0</v>
      </c>
      <c r="AW8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6" s="20">
        <f>IF(t_ExtractAll[[#This Row],[IMD_Currency]]="GBP",t_ExtractAll[[#This Row],[Amount Accepted (ABII)]]*$BD$2,IF(t_ExtractAll[[#This Row],[IMD_Currency]]="USD",t_ExtractAll[[#This Row],[Amount Accepted (ABII)]]*$BD$3,t_ExtractAll[[#This Row],[Amount Accepted (ABII)]]))</f>
        <v>0</v>
      </c>
      <c r="AY876" s="20">
        <f>IF((t_ExtractAll[[#This Row],[Amount Accepted ABII '[EUR']]]-t_ExtractAll[[#This Row],[Amount Accepted Plant '[EUR']]])&lt;0,0,t_ExtractAll[[#This Row],[Amount Accepted ABII '[EUR']]]-t_ExtractAll[[#This Row],[Amount Accepted Plant '[EUR']]])</f>
        <v>0</v>
      </c>
      <c r="AZ8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877" spans="1:52" ht="14.25" hidden="1" customHeight="1" x14ac:dyDescent="0.25">
      <c r="A877" t="s">
        <v>4526</v>
      </c>
      <c r="B877" s="16">
        <v>42641</v>
      </c>
      <c r="C877" s="16">
        <v>42751</v>
      </c>
      <c r="D877" s="16">
        <v>42751</v>
      </c>
      <c r="E877">
        <v>2016863</v>
      </c>
      <c r="F877" t="s">
        <v>64</v>
      </c>
      <c r="G877" t="s">
        <v>257</v>
      </c>
      <c r="H877" t="s">
        <v>86</v>
      </c>
      <c r="I877" t="s">
        <v>258</v>
      </c>
      <c r="J877" t="s">
        <v>68</v>
      </c>
      <c r="K877" t="s">
        <v>69</v>
      </c>
      <c r="L877" t="s">
        <v>471</v>
      </c>
      <c r="N877" t="s">
        <v>90</v>
      </c>
      <c r="O877" t="s">
        <v>444</v>
      </c>
      <c r="P877" s="3" t="s">
        <v>4527</v>
      </c>
      <c r="Q877">
        <v>9179940</v>
      </c>
      <c r="R877">
        <v>2030010</v>
      </c>
      <c r="S877">
        <v>80467142</v>
      </c>
      <c r="T877" t="s">
        <v>4528</v>
      </c>
      <c r="U877" t="s">
        <v>2441</v>
      </c>
      <c r="V877" t="s">
        <v>117</v>
      </c>
      <c r="W877">
        <v>55107</v>
      </c>
      <c r="X877" t="s">
        <v>2944</v>
      </c>
      <c r="Y877" t="s">
        <v>2301</v>
      </c>
      <c r="Z877">
        <v>1001.952</v>
      </c>
      <c r="AB877" t="s">
        <v>79</v>
      </c>
      <c r="AC877" t="s">
        <v>127</v>
      </c>
      <c r="AD877" t="s">
        <v>4529</v>
      </c>
      <c r="AE877" s="3"/>
      <c r="AF877" s="3"/>
      <c r="AG877">
        <v>1706.25</v>
      </c>
      <c r="AH877" t="s">
        <v>100</v>
      </c>
      <c r="AI877" s="18">
        <v>0</v>
      </c>
      <c r="AJ877">
        <v>0</v>
      </c>
      <c r="AK877">
        <v>0</v>
      </c>
      <c r="AL877">
        <v>0</v>
      </c>
      <c r="AM877" s="19" t="s">
        <v>82</v>
      </c>
      <c r="AN877">
        <v>0</v>
      </c>
      <c r="AO877">
        <v>300</v>
      </c>
      <c r="AP877">
        <v>300</v>
      </c>
      <c r="AQ877">
        <v>300</v>
      </c>
      <c r="AR877" s="19" t="s">
        <v>100</v>
      </c>
      <c r="AS877">
        <v>0</v>
      </c>
      <c r="AT877" s="20">
        <f>IF(t_ExtractAll[[#This Row],[Currency]]="GBP",t_ExtractAll[[#This Row],[Claimed Amount]]*$BD$2,IF(t_ExtractAll[[#This Row],[Currency]]="USD",t_ExtractAll[[#This Row],[Claimed Amount]]*$BD$3,IF(t_ExtractAll[[#This Row],[Currency]]="MXN",t_ExtractAll[[#This Row],[Claimed Amount]]*$BD$4,t_ExtractAll[[#This Row],[Claimed Amount]])))</f>
        <v>1561.048125</v>
      </c>
      <c r="AU877" s="20">
        <f>IF(t_ExtractAll[[#This Row],[Currency2]]="GBP",t_ExtractAll[[#This Row],[Accruals Plant]]*$BD$2,IF(t_ExtractAll[[#This Row],[Currency2]]="USD",t_ExtractAll[[#This Row],[Accruals Plant]]*$BD$3,IF(t_ExtractAll[[#This Row],[Currency2]]="MXN",t_ExtractAll[[#This Row],[Accruals Plant]]*$BD$4,t_ExtractAll[[#This Row],[Accruals Plant]])))</f>
        <v>274.47000000000003</v>
      </c>
      <c r="AV877" s="20">
        <f>IF(t_ExtractAll[[#This Row],[IMD_Currency]]="GBP",t_ExtractAll[[#This Row],[Accruals ABII]]*$BD$2,IF(t_ExtractAll[[#This Row],[IMD_Currency]]="USD",t_ExtractAll[[#This Row],[Accruals ABII]]*$BD$3,t_ExtractAll[[#This Row],[Accruals ABII]]))</f>
        <v>0</v>
      </c>
      <c r="AW877" s="20">
        <f>IF(t_ExtractAll[[#This Row],[Currency2]]="GBP",t_ExtractAll[[#This Row],[PlantAmountAccepted]]*$BD$2,IF(t_ExtractAll[[#This Row],[Currency2]]="USD",t_ExtractAll[[#This Row],[PlantAmountAccepted]]*$BD$3,IF(t_ExtractAll[[#This Row],[Currency2]]="MXN",t_ExtractAll[[#This Row],[PlantAmountAccepted]]*$BD$4,t_ExtractAll[[#This Row],[PlantAmountAccepted]])))</f>
        <v>274.47000000000003</v>
      </c>
      <c r="AX877" s="20">
        <f>IF(t_ExtractAll[[#This Row],[IMD_Currency]]="GBP",t_ExtractAll[[#This Row],[Amount Accepted (ABII)]]*$BD$2,IF(t_ExtractAll[[#This Row],[IMD_Currency]]="USD",t_ExtractAll[[#This Row],[Amount Accepted (ABII)]]*$BD$3,t_ExtractAll[[#This Row],[Amount Accepted (ABII)]]))</f>
        <v>0</v>
      </c>
      <c r="AY877" s="20">
        <f>IF((t_ExtractAll[[#This Row],[Amount Accepted ABII '[EUR']]]-t_ExtractAll[[#This Row],[Amount Accepted Plant '[EUR']]])&lt;0,0,t_ExtractAll[[#This Row],[Amount Accepted ABII '[EUR']]]-t_ExtractAll[[#This Row],[Amount Accepted Plant '[EUR']]])</f>
        <v>0</v>
      </c>
      <c r="AZ8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78" spans="1:52" ht="14.25" hidden="1" customHeight="1" x14ac:dyDescent="0.25">
      <c r="A878" t="s">
        <v>4530</v>
      </c>
      <c r="B878" s="16">
        <v>42642</v>
      </c>
      <c r="C878" s="16">
        <v>42733</v>
      </c>
      <c r="D878" s="16">
        <v>42733</v>
      </c>
      <c r="E878">
        <v>2016864</v>
      </c>
      <c r="F878" t="s">
        <v>64</v>
      </c>
      <c r="G878" t="s">
        <v>4531</v>
      </c>
      <c r="H878" t="s">
        <v>86</v>
      </c>
      <c r="I878" t="s">
        <v>313</v>
      </c>
      <c r="J878" t="s">
        <v>68</v>
      </c>
      <c r="K878" t="s">
        <v>88</v>
      </c>
      <c r="L878" t="s">
        <v>471</v>
      </c>
      <c r="N878" t="s">
        <v>90</v>
      </c>
      <c r="O878" t="s">
        <v>91</v>
      </c>
      <c r="P878" t="s">
        <v>4532</v>
      </c>
      <c r="Q878" t="s">
        <v>4533</v>
      </c>
      <c r="R878" t="s">
        <v>4534</v>
      </c>
      <c r="S878" t="s">
        <v>4535</v>
      </c>
      <c r="T878" t="s">
        <v>4536</v>
      </c>
      <c r="U878" t="s">
        <v>2377</v>
      </c>
      <c r="V878" t="s">
        <v>117</v>
      </c>
      <c r="W878">
        <v>55412</v>
      </c>
      <c r="X878" t="s">
        <v>4537</v>
      </c>
      <c r="Y878">
        <v>1320</v>
      </c>
      <c r="Z878">
        <v>257.39999999999998</v>
      </c>
      <c r="AB878" t="s">
        <v>97</v>
      </c>
      <c r="AC878" t="s">
        <v>98</v>
      </c>
      <c r="AD878" t="s">
        <v>4538</v>
      </c>
      <c r="AE878" s="3"/>
      <c r="AF878" s="3"/>
      <c r="AG878">
        <v>0</v>
      </c>
      <c r="AH878" t="s">
        <v>82</v>
      </c>
      <c r="AI878" s="18">
        <v>0</v>
      </c>
      <c r="AJ878">
        <v>0</v>
      </c>
      <c r="AK878">
        <v>0</v>
      </c>
      <c r="AM878" s="19" t="s">
        <v>82</v>
      </c>
      <c r="AN878">
        <v>0</v>
      </c>
      <c r="AO878">
        <v>0</v>
      </c>
      <c r="AP878">
        <v>0</v>
      </c>
      <c r="AR878" s="19" t="s">
        <v>82</v>
      </c>
      <c r="AS878">
        <v>0</v>
      </c>
      <c r="AT878" s="20">
        <f>IF(t_ExtractAll[[#This Row],[Currency]]="GBP",t_ExtractAll[[#This Row],[Claimed Amount]]*$BD$2,IF(t_ExtractAll[[#This Row],[Currency]]="USD",t_ExtractAll[[#This Row],[Claimed Amount]]*$BD$3,IF(t_ExtractAll[[#This Row],[Currency]]="MXN",t_ExtractAll[[#This Row],[Claimed Amount]]*$BD$4,t_ExtractAll[[#This Row],[Claimed Amount]])))</f>
        <v>0</v>
      </c>
      <c r="AU878" s="20">
        <f>IF(t_ExtractAll[[#This Row],[Currency2]]="GBP",t_ExtractAll[[#This Row],[Accruals Plant]]*$BD$2,IF(t_ExtractAll[[#This Row],[Currency2]]="USD",t_ExtractAll[[#This Row],[Accruals Plant]]*$BD$3,IF(t_ExtractAll[[#This Row],[Currency2]]="MXN",t_ExtractAll[[#This Row],[Accruals Plant]]*$BD$4,t_ExtractAll[[#This Row],[Accruals Plant]])))</f>
        <v>0</v>
      </c>
      <c r="AV878" s="20">
        <f>IF(t_ExtractAll[[#This Row],[IMD_Currency]]="GBP",t_ExtractAll[[#This Row],[Accruals ABII]]*$BD$2,IF(t_ExtractAll[[#This Row],[IMD_Currency]]="USD",t_ExtractAll[[#This Row],[Accruals ABII]]*$BD$3,t_ExtractAll[[#This Row],[Accruals ABII]]))</f>
        <v>0</v>
      </c>
      <c r="AW8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8" s="20">
        <f>IF(t_ExtractAll[[#This Row],[IMD_Currency]]="GBP",t_ExtractAll[[#This Row],[Amount Accepted (ABII)]]*$BD$2,IF(t_ExtractAll[[#This Row],[IMD_Currency]]="USD",t_ExtractAll[[#This Row],[Amount Accepted (ABII)]]*$BD$3,t_ExtractAll[[#This Row],[Amount Accepted (ABII)]]))</f>
        <v>0</v>
      </c>
      <c r="AY878" s="20">
        <f>IF((t_ExtractAll[[#This Row],[Amount Accepted ABII '[EUR']]]-t_ExtractAll[[#This Row],[Amount Accepted Plant '[EUR']]])&lt;0,0,t_ExtractAll[[#This Row],[Amount Accepted ABII '[EUR']]]-t_ExtractAll[[#This Row],[Amount Accepted Plant '[EUR']]])</f>
        <v>0</v>
      </c>
      <c r="AZ8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79" spans="1:52" ht="14.25" hidden="1" customHeight="1" x14ac:dyDescent="0.25">
      <c r="A879" t="s">
        <v>4530</v>
      </c>
      <c r="B879" s="16">
        <v>42642</v>
      </c>
      <c r="C879" s="16">
        <v>42733</v>
      </c>
      <c r="D879" s="16">
        <v>42733</v>
      </c>
      <c r="E879">
        <v>2016864</v>
      </c>
      <c r="F879" t="s">
        <v>64</v>
      </c>
      <c r="G879" t="s">
        <v>4531</v>
      </c>
      <c r="H879" t="s">
        <v>86</v>
      </c>
      <c r="I879" t="s">
        <v>313</v>
      </c>
      <c r="J879" t="s">
        <v>68</v>
      </c>
      <c r="K879" t="s">
        <v>88</v>
      </c>
      <c r="L879" t="s">
        <v>471</v>
      </c>
      <c r="N879" t="s">
        <v>90</v>
      </c>
      <c r="O879" t="s">
        <v>91</v>
      </c>
      <c r="P879" t="s">
        <v>4532</v>
      </c>
      <c r="Q879" t="s">
        <v>4533</v>
      </c>
      <c r="R879" t="s">
        <v>4534</v>
      </c>
      <c r="S879" t="s">
        <v>4535</v>
      </c>
      <c r="U879" t="s">
        <v>3812</v>
      </c>
      <c r="V879" t="s">
        <v>117</v>
      </c>
      <c r="W879">
        <v>55413</v>
      </c>
      <c r="Y879">
        <v>126</v>
      </c>
      <c r="Z879">
        <v>24.57</v>
      </c>
      <c r="AB879" t="s">
        <v>97</v>
      </c>
      <c r="AC879" t="s">
        <v>98</v>
      </c>
      <c r="AE879" s="3"/>
      <c r="AF879" s="3"/>
      <c r="AG879">
        <v>0</v>
      </c>
      <c r="AH879" t="s">
        <v>82</v>
      </c>
      <c r="AI879" s="18">
        <v>0</v>
      </c>
      <c r="AJ879">
        <v>0</v>
      </c>
      <c r="AK879">
        <v>0</v>
      </c>
      <c r="AM879" s="19" t="s">
        <v>82</v>
      </c>
      <c r="AN879">
        <v>0</v>
      </c>
      <c r="AO879">
        <v>0</v>
      </c>
      <c r="AP879">
        <v>0</v>
      </c>
      <c r="AR879" s="19" t="s">
        <v>82</v>
      </c>
      <c r="AS879">
        <v>0</v>
      </c>
      <c r="AT879" s="20">
        <f>IF(t_ExtractAll[[#This Row],[Currency]]="GBP",t_ExtractAll[[#This Row],[Claimed Amount]]*$BD$2,IF(t_ExtractAll[[#This Row],[Currency]]="USD",t_ExtractAll[[#This Row],[Claimed Amount]]*$BD$3,IF(t_ExtractAll[[#This Row],[Currency]]="MXN",t_ExtractAll[[#This Row],[Claimed Amount]]*$BD$4,t_ExtractAll[[#This Row],[Claimed Amount]])))</f>
        <v>0</v>
      </c>
      <c r="AU879" s="20">
        <f>IF(t_ExtractAll[[#This Row],[Currency2]]="GBP",t_ExtractAll[[#This Row],[Accruals Plant]]*$BD$2,IF(t_ExtractAll[[#This Row],[Currency2]]="USD",t_ExtractAll[[#This Row],[Accruals Plant]]*$BD$3,IF(t_ExtractAll[[#This Row],[Currency2]]="MXN",t_ExtractAll[[#This Row],[Accruals Plant]]*$BD$4,t_ExtractAll[[#This Row],[Accruals Plant]])))</f>
        <v>0</v>
      </c>
      <c r="AV879" s="20">
        <f>IF(t_ExtractAll[[#This Row],[IMD_Currency]]="GBP",t_ExtractAll[[#This Row],[Accruals ABII]]*$BD$2,IF(t_ExtractAll[[#This Row],[IMD_Currency]]="USD",t_ExtractAll[[#This Row],[Accruals ABII]]*$BD$3,t_ExtractAll[[#This Row],[Accruals ABII]]))</f>
        <v>0</v>
      </c>
      <c r="AW8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79" s="20">
        <f>IF(t_ExtractAll[[#This Row],[IMD_Currency]]="GBP",t_ExtractAll[[#This Row],[Amount Accepted (ABII)]]*$BD$2,IF(t_ExtractAll[[#This Row],[IMD_Currency]]="USD",t_ExtractAll[[#This Row],[Amount Accepted (ABII)]]*$BD$3,t_ExtractAll[[#This Row],[Amount Accepted (ABII)]]))</f>
        <v>0</v>
      </c>
      <c r="AY879" s="20">
        <f>IF((t_ExtractAll[[#This Row],[Amount Accepted ABII '[EUR']]]-t_ExtractAll[[#This Row],[Amount Accepted Plant '[EUR']]])&lt;0,0,t_ExtractAll[[#This Row],[Amount Accepted ABII '[EUR']]]-t_ExtractAll[[#This Row],[Amount Accepted Plant '[EUR']]])</f>
        <v>0</v>
      </c>
      <c r="AZ8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80" spans="1:52" ht="14.25" hidden="1" customHeight="1" x14ac:dyDescent="0.25">
      <c r="A880" t="s">
        <v>4539</v>
      </c>
      <c r="B880" s="16">
        <v>42646</v>
      </c>
      <c r="C880" s="16">
        <v>42760</v>
      </c>
      <c r="D880" s="16">
        <v>42760</v>
      </c>
      <c r="E880">
        <v>2016866</v>
      </c>
      <c r="F880" t="s">
        <v>64</v>
      </c>
      <c r="G880" t="s">
        <v>1528</v>
      </c>
      <c r="H880" t="s">
        <v>86</v>
      </c>
      <c r="I880" t="s">
        <v>1529</v>
      </c>
      <c r="J880" t="s">
        <v>68</v>
      </c>
      <c r="K880" t="s">
        <v>69</v>
      </c>
      <c r="L880" t="s">
        <v>70</v>
      </c>
      <c r="N880" t="s">
        <v>71</v>
      </c>
      <c r="O880" t="s">
        <v>361</v>
      </c>
      <c r="P880" s="3" t="s">
        <v>4540</v>
      </c>
      <c r="Q880">
        <v>8946140</v>
      </c>
      <c r="R880" t="s">
        <v>4541</v>
      </c>
      <c r="S880">
        <v>80459235</v>
      </c>
      <c r="T880" t="s">
        <v>4542</v>
      </c>
      <c r="U880" t="s">
        <v>261</v>
      </c>
      <c r="V880" t="s">
        <v>117</v>
      </c>
      <c r="W880">
        <v>54540</v>
      </c>
      <c r="X880" t="s">
        <v>4026</v>
      </c>
      <c r="Y880">
        <v>18144</v>
      </c>
      <c r="Z880">
        <v>1284.5952</v>
      </c>
      <c r="AB880" t="s">
        <v>79</v>
      </c>
      <c r="AC880" t="s">
        <v>80</v>
      </c>
      <c r="AD880" s="3" t="s">
        <v>4543</v>
      </c>
      <c r="AE880" s="3"/>
      <c r="AF880" s="3"/>
      <c r="AG880">
        <v>275</v>
      </c>
      <c r="AH880" t="s">
        <v>82</v>
      </c>
      <c r="AI880" s="18">
        <v>0</v>
      </c>
      <c r="AJ880">
        <v>0</v>
      </c>
      <c r="AK880">
        <v>0</v>
      </c>
      <c r="AL880">
        <v>0</v>
      </c>
      <c r="AM880" s="19" t="s">
        <v>82</v>
      </c>
      <c r="AN880">
        <v>0</v>
      </c>
      <c r="AO880">
        <v>0</v>
      </c>
      <c r="AP880">
        <v>0</v>
      </c>
      <c r="AQ880">
        <v>0</v>
      </c>
      <c r="AR880" s="19" t="s">
        <v>82</v>
      </c>
      <c r="AS880">
        <v>0</v>
      </c>
      <c r="AT880" s="20">
        <f>IF(t_ExtractAll[[#This Row],[Currency]]="GBP",t_ExtractAll[[#This Row],[Claimed Amount]]*$BD$2,IF(t_ExtractAll[[#This Row],[Currency]]="USD",t_ExtractAll[[#This Row],[Claimed Amount]]*$BD$3,IF(t_ExtractAll[[#This Row],[Currency]]="MXN",t_ExtractAll[[#This Row],[Claimed Amount]]*$BD$4,t_ExtractAll[[#This Row],[Claimed Amount]])))</f>
        <v>275</v>
      </c>
      <c r="AU880" s="20">
        <f>IF(t_ExtractAll[[#This Row],[Currency2]]="GBP",t_ExtractAll[[#This Row],[Accruals Plant]]*$BD$2,IF(t_ExtractAll[[#This Row],[Currency2]]="USD",t_ExtractAll[[#This Row],[Accruals Plant]]*$BD$3,IF(t_ExtractAll[[#This Row],[Currency2]]="MXN",t_ExtractAll[[#This Row],[Accruals Plant]]*$BD$4,t_ExtractAll[[#This Row],[Accruals Plant]])))</f>
        <v>0</v>
      </c>
      <c r="AV880" s="20">
        <f>IF(t_ExtractAll[[#This Row],[IMD_Currency]]="GBP",t_ExtractAll[[#This Row],[Accruals ABII]]*$BD$2,IF(t_ExtractAll[[#This Row],[IMD_Currency]]="USD",t_ExtractAll[[#This Row],[Accruals ABII]]*$BD$3,t_ExtractAll[[#This Row],[Accruals ABII]]))</f>
        <v>0</v>
      </c>
      <c r="AW8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0" s="20">
        <f>IF(t_ExtractAll[[#This Row],[IMD_Currency]]="GBP",t_ExtractAll[[#This Row],[Amount Accepted (ABII)]]*$BD$2,IF(t_ExtractAll[[#This Row],[IMD_Currency]]="USD",t_ExtractAll[[#This Row],[Amount Accepted (ABII)]]*$BD$3,t_ExtractAll[[#This Row],[Amount Accepted (ABII)]]))</f>
        <v>0</v>
      </c>
      <c r="AY880" s="20">
        <f>IF((t_ExtractAll[[#This Row],[Amount Accepted ABII '[EUR']]]-t_ExtractAll[[#This Row],[Amount Accepted Plant '[EUR']]])&lt;0,0,t_ExtractAll[[#This Row],[Amount Accepted ABII '[EUR']]]-t_ExtractAll[[#This Row],[Amount Accepted Plant '[EUR']]])</f>
        <v>0</v>
      </c>
      <c r="AZ8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881" spans="1:52" ht="14.25" hidden="1" customHeight="1" x14ac:dyDescent="0.25">
      <c r="A881" t="s">
        <v>4544</v>
      </c>
      <c r="B881" s="16">
        <v>42646</v>
      </c>
      <c r="C881" s="16">
        <v>42674</v>
      </c>
      <c r="D881" s="16">
        <v>42674</v>
      </c>
      <c r="E881">
        <v>2016869</v>
      </c>
      <c r="F881" t="s">
        <v>64</v>
      </c>
      <c r="G881" t="s">
        <v>4154</v>
      </c>
      <c r="H881" t="s">
        <v>86</v>
      </c>
      <c r="I881" t="s">
        <v>313</v>
      </c>
      <c r="J881" t="s">
        <v>118</v>
      </c>
      <c r="K881" t="s">
        <v>69</v>
      </c>
      <c r="L881" t="s">
        <v>139</v>
      </c>
      <c r="N881" t="s">
        <v>90</v>
      </c>
      <c r="O881" t="s">
        <v>738</v>
      </c>
      <c r="P881" s="3" t="s">
        <v>4545</v>
      </c>
      <c r="Q881">
        <v>9300313</v>
      </c>
      <c r="R881">
        <v>9739</v>
      </c>
      <c r="U881" t="s">
        <v>144</v>
      </c>
      <c r="V881" t="s">
        <v>145</v>
      </c>
      <c r="W881">
        <v>53428</v>
      </c>
      <c r="X881" t="s">
        <v>4179</v>
      </c>
      <c r="Y881" t="s">
        <v>126</v>
      </c>
      <c r="Z881">
        <v>0.5544</v>
      </c>
      <c r="AB881" t="s">
        <v>97</v>
      </c>
      <c r="AC881" t="s">
        <v>743</v>
      </c>
      <c r="AD881" s="3" t="s">
        <v>4546</v>
      </c>
      <c r="AE881" s="3"/>
      <c r="AF881" s="3"/>
      <c r="AG881">
        <v>52.08</v>
      </c>
      <c r="AH881" t="s">
        <v>523</v>
      </c>
      <c r="AI881" s="18">
        <v>60.49</v>
      </c>
      <c r="AJ881">
        <v>0</v>
      </c>
      <c r="AK881">
        <v>60.49</v>
      </c>
      <c r="AL881">
        <v>60.49</v>
      </c>
      <c r="AM881" s="19" t="s">
        <v>82</v>
      </c>
      <c r="AN881">
        <v>34.134099999999997</v>
      </c>
      <c r="AO881">
        <v>0</v>
      </c>
      <c r="AP881">
        <v>34.134099999999997</v>
      </c>
      <c r="AQ881">
        <v>34.134099999999997</v>
      </c>
      <c r="AR881" s="19" t="s">
        <v>82</v>
      </c>
      <c r="AS881">
        <v>0</v>
      </c>
      <c r="AT881" s="20">
        <f>IF(t_ExtractAll[[#This Row],[Currency]]="GBP",t_ExtractAll[[#This Row],[Claimed Amount]]*$BD$2,IF(t_ExtractAll[[#This Row],[Currency]]="USD",t_ExtractAll[[#This Row],[Claimed Amount]]*$BD$3,IF(t_ExtractAll[[#This Row],[Currency]]="MXN",t_ExtractAll[[#This Row],[Claimed Amount]]*$BD$4,t_ExtractAll[[#This Row],[Claimed Amount]])))</f>
        <v>61.652303999999994</v>
      </c>
      <c r="AU881" s="20">
        <f>IF(t_ExtractAll[[#This Row],[Currency2]]="GBP",t_ExtractAll[[#This Row],[Accruals Plant]]*$BD$2,IF(t_ExtractAll[[#This Row],[Currency2]]="USD",t_ExtractAll[[#This Row],[Accruals Plant]]*$BD$3,IF(t_ExtractAll[[#This Row],[Currency2]]="MXN",t_ExtractAll[[#This Row],[Accruals Plant]]*$BD$4,t_ExtractAll[[#This Row],[Accruals Plant]])))</f>
        <v>34.134099999999997</v>
      </c>
      <c r="AV881" s="20">
        <f>IF(t_ExtractAll[[#This Row],[IMD_Currency]]="GBP",t_ExtractAll[[#This Row],[Accruals ABII]]*$BD$2,IF(t_ExtractAll[[#This Row],[IMD_Currency]]="USD",t_ExtractAll[[#This Row],[Accruals ABII]]*$BD$3,t_ExtractAll[[#This Row],[Accruals ABII]]))</f>
        <v>60.49</v>
      </c>
      <c r="AW881" s="20">
        <f>IF(t_ExtractAll[[#This Row],[Currency2]]="GBP",t_ExtractAll[[#This Row],[PlantAmountAccepted]]*$BD$2,IF(t_ExtractAll[[#This Row],[Currency2]]="USD",t_ExtractAll[[#This Row],[PlantAmountAccepted]]*$BD$3,IF(t_ExtractAll[[#This Row],[Currency2]]="MXN",t_ExtractAll[[#This Row],[PlantAmountAccepted]]*$BD$4,t_ExtractAll[[#This Row],[PlantAmountAccepted]])))</f>
        <v>34.134099999999997</v>
      </c>
      <c r="AX881" s="20">
        <f>IF(t_ExtractAll[[#This Row],[IMD_Currency]]="GBP",t_ExtractAll[[#This Row],[Amount Accepted (ABII)]]*$BD$2,IF(t_ExtractAll[[#This Row],[IMD_Currency]]="USD",t_ExtractAll[[#This Row],[Amount Accepted (ABII)]]*$BD$3,t_ExtractAll[[#This Row],[Amount Accepted (ABII)]]))</f>
        <v>60.49</v>
      </c>
      <c r="AY881" s="20">
        <f>IF((t_ExtractAll[[#This Row],[Amount Accepted ABII '[EUR']]]-t_ExtractAll[[#This Row],[Amount Accepted Plant '[EUR']]])&lt;0,0,t_ExtractAll[[#This Row],[Amount Accepted ABII '[EUR']]]-t_ExtractAll[[#This Row],[Amount Accepted Plant '[EUR']]])</f>
        <v>26.355900000000005</v>
      </c>
      <c r="AZ8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82" spans="1:52" ht="14.25" hidden="1" customHeight="1" x14ac:dyDescent="0.25">
      <c r="A882" t="s">
        <v>4547</v>
      </c>
      <c r="B882" s="16">
        <v>42646</v>
      </c>
      <c r="C882" s="16">
        <v>42746</v>
      </c>
      <c r="D882" s="16">
        <v>42747</v>
      </c>
      <c r="E882">
        <v>2016867</v>
      </c>
      <c r="F882" t="s">
        <v>64</v>
      </c>
      <c r="G882" t="s">
        <v>487</v>
      </c>
      <c r="H882" t="s">
        <v>451</v>
      </c>
      <c r="I882" t="s">
        <v>488</v>
      </c>
      <c r="J882" t="s">
        <v>118</v>
      </c>
      <c r="K882" t="s">
        <v>69</v>
      </c>
      <c r="L882" t="s">
        <v>70</v>
      </c>
      <c r="N882" t="s">
        <v>90</v>
      </c>
      <c r="O882" t="s">
        <v>72</v>
      </c>
      <c r="P882" s="3" t="s">
        <v>4548</v>
      </c>
      <c r="Q882">
        <v>8945079</v>
      </c>
      <c r="R882" t="s">
        <v>4549</v>
      </c>
      <c r="S882">
        <v>80450304</v>
      </c>
      <c r="T882" t="s">
        <v>4550</v>
      </c>
      <c r="U882" t="s">
        <v>341</v>
      </c>
      <c r="V882" t="s">
        <v>145</v>
      </c>
      <c r="W882">
        <v>30603</v>
      </c>
      <c r="X882" t="s">
        <v>1290</v>
      </c>
      <c r="Y882" t="s">
        <v>4551</v>
      </c>
      <c r="Z882">
        <v>0.108346</v>
      </c>
      <c r="AB882" t="s">
        <v>79</v>
      </c>
      <c r="AC882" t="s">
        <v>80</v>
      </c>
      <c r="AD882" s="3" t="s">
        <v>4552</v>
      </c>
      <c r="AE882" s="3"/>
      <c r="AF882" s="3"/>
      <c r="AG882">
        <v>1289.17</v>
      </c>
      <c r="AH882" t="s">
        <v>82</v>
      </c>
      <c r="AI882" s="18">
        <v>0</v>
      </c>
      <c r="AJ882">
        <v>1289.17</v>
      </c>
      <c r="AK882">
        <v>1289.17</v>
      </c>
      <c r="AL882">
        <v>1289.17</v>
      </c>
      <c r="AM882" s="19" t="s">
        <v>82</v>
      </c>
      <c r="AN882">
        <v>0</v>
      </c>
      <c r="AO882">
        <v>0</v>
      </c>
      <c r="AP882">
        <v>0</v>
      </c>
      <c r="AQ882">
        <v>0</v>
      </c>
      <c r="AR882" s="19" t="s">
        <v>82</v>
      </c>
      <c r="AS882">
        <v>0</v>
      </c>
      <c r="AT882" s="20">
        <f>IF(t_ExtractAll[[#This Row],[Currency]]="GBP",t_ExtractAll[[#This Row],[Claimed Amount]]*$BD$2,IF(t_ExtractAll[[#This Row],[Currency]]="USD",t_ExtractAll[[#This Row],[Claimed Amount]]*$BD$3,IF(t_ExtractAll[[#This Row],[Currency]]="MXN",t_ExtractAll[[#This Row],[Claimed Amount]]*$BD$4,t_ExtractAll[[#This Row],[Claimed Amount]])))</f>
        <v>1289.17</v>
      </c>
      <c r="AU882" s="20">
        <f>IF(t_ExtractAll[[#This Row],[Currency2]]="GBP",t_ExtractAll[[#This Row],[Accruals Plant]]*$BD$2,IF(t_ExtractAll[[#This Row],[Currency2]]="USD",t_ExtractAll[[#This Row],[Accruals Plant]]*$BD$3,IF(t_ExtractAll[[#This Row],[Currency2]]="MXN",t_ExtractAll[[#This Row],[Accruals Plant]]*$BD$4,t_ExtractAll[[#This Row],[Accruals Plant]])))</f>
        <v>0</v>
      </c>
      <c r="AV882" s="20">
        <f>IF(t_ExtractAll[[#This Row],[IMD_Currency]]="GBP",t_ExtractAll[[#This Row],[Accruals ABII]]*$BD$2,IF(t_ExtractAll[[#This Row],[IMD_Currency]]="USD",t_ExtractAll[[#This Row],[Accruals ABII]]*$BD$3,t_ExtractAll[[#This Row],[Accruals ABII]]))</f>
        <v>1289.17</v>
      </c>
      <c r="AW8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2" s="20">
        <f>IF(t_ExtractAll[[#This Row],[IMD_Currency]]="GBP",t_ExtractAll[[#This Row],[Amount Accepted (ABII)]]*$BD$2,IF(t_ExtractAll[[#This Row],[IMD_Currency]]="USD",t_ExtractAll[[#This Row],[Amount Accepted (ABII)]]*$BD$3,t_ExtractAll[[#This Row],[Amount Accepted (ABII)]]))</f>
        <v>1289.17</v>
      </c>
      <c r="AY882" s="20">
        <f>IF((t_ExtractAll[[#This Row],[Amount Accepted ABII '[EUR']]]-t_ExtractAll[[#This Row],[Amount Accepted Plant '[EUR']]])&lt;0,0,t_ExtractAll[[#This Row],[Amount Accepted ABII '[EUR']]]-t_ExtractAll[[#This Row],[Amount Accepted Plant '[EUR']]])</f>
        <v>1289.17</v>
      </c>
      <c r="AZ8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83" spans="1:52" ht="14.25" hidden="1" customHeight="1" x14ac:dyDescent="0.25">
      <c r="A883" t="s">
        <v>4547</v>
      </c>
      <c r="B883" s="16">
        <v>42646</v>
      </c>
      <c r="C883" s="16">
        <v>42746</v>
      </c>
      <c r="D883" s="16">
        <v>42747</v>
      </c>
      <c r="E883">
        <v>2016868</v>
      </c>
      <c r="F883" t="s">
        <v>64</v>
      </c>
      <c r="G883" t="s">
        <v>487</v>
      </c>
      <c r="H883" t="s">
        <v>451</v>
      </c>
      <c r="I883" t="s">
        <v>488</v>
      </c>
      <c r="J883" t="s">
        <v>118</v>
      </c>
      <c r="K883" t="s">
        <v>69</v>
      </c>
      <c r="L883" t="s">
        <v>70</v>
      </c>
      <c r="N883" t="s">
        <v>90</v>
      </c>
      <c r="O883" t="s">
        <v>72</v>
      </c>
      <c r="P883" s="3" t="s">
        <v>4553</v>
      </c>
      <c r="Q883">
        <v>8944805</v>
      </c>
      <c r="R883" t="s">
        <v>4554</v>
      </c>
      <c r="S883">
        <v>80450303</v>
      </c>
      <c r="T883" t="s">
        <v>4555</v>
      </c>
      <c r="U883" t="s">
        <v>341</v>
      </c>
      <c r="V883" t="s">
        <v>145</v>
      </c>
      <c r="W883">
        <v>30603</v>
      </c>
      <c r="X883" t="s">
        <v>1290</v>
      </c>
      <c r="Y883" t="s">
        <v>4551</v>
      </c>
      <c r="Z883">
        <v>0.108346</v>
      </c>
      <c r="AB883" t="s">
        <v>79</v>
      </c>
      <c r="AC883" t="s">
        <v>80</v>
      </c>
      <c r="AD883" s="3" t="s">
        <v>4556</v>
      </c>
      <c r="AE883" s="3"/>
      <c r="AF883" s="3"/>
      <c r="AG883">
        <v>1289.17</v>
      </c>
      <c r="AH883" t="s">
        <v>82</v>
      </c>
      <c r="AI883" s="18">
        <v>0</v>
      </c>
      <c r="AJ883">
        <v>1289.17</v>
      </c>
      <c r="AK883">
        <v>1289.17</v>
      </c>
      <c r="AL883">
        <v>1289.17</v>
      </c>
      <c r="AM883" s="19" t="s">
        <v>82</v>
      </c>
      <c r="AN883">
        <v>0</v>
      </c>
      <c r="AO883">
        <v>0</v>
      </c>
      <c r="AP883">
        <v>0</v>
      </c>
      <c r="AQ883">
        <v>0</v>
      </c>
      <c r="AR883" s="19" t="s">
        <v>82</v>
      </c>
      <c r="AS883">
        <v>0</v>
      </c>
      <c r="AT883" s="20">
        <f>IF(t_ExtractAll[[#This Row],[Currency]]="GBP",t_ExtractAll[[#This Row],[Claimed Amount]]*$BD$2,IF(t_ExtractAll[[#This Row],[Currency]]="USD",t_ExtractAll[[#This Row],[Claimed Amount]]*$BD$3,IF(t_ExtractAll[[#This Row],[Currency]]="MXN",t_ExtractAll[[#This Row],[Claimed Amount]]*$BD$4,t_ExtractAll[[#This Row],[Claimed Amount]])))</f>
        <v>1289.17</v>
      </c>
      <c r="AU883" s="20">
        <f>IF(t_ExtractAll[[#This Row],[Currency2]]="GBP",t_ExtractAll[[#This Row],[Accruals Plant]]*$BD$2,IF(t_ExtractAll[[#This Row],[Currency2]]="USD",t_ExtractAll[[#This Row],[Accruals Plant]]*$BD$3,IF(t_ExtractAll[[#This Row],[Currency2]]="MXN",t_ExtractAll[[#This Row],[Accruals Plant]]*$BD$4,t_ExtractAll[[#This Row],[Accruals Plant]])))</f>
        <v>0</v>
      </c>
      <c r="AV883" s="20">
        <f>IF(t_ExtractAll[[#This Row],[IMD_Currency]]="GBP",t_ExtractAll[[#This Row],[Accruals ABII]]*$BD$2,IF(t_ExtractAll[[#This Row],[IMD_Currency]]="USD",t_ExtractAll[[#This Row],[Accruals ABII]]*$BD$3,t_ExtractAll[[#This Row],[Accruals ABII]]))</f>
        <v>1289.17</v>
      </c>
      <c r="AW8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3" s="20">
        <f>IF(t_ExtractAll[[#This Row],[IMD_Currency]]="GBP",t_ExtractAll[[#This Row],[Amount Accepted (ABII)]]*$BD$2,IF(t_ExtractAll[[#This Row],[IMD_Currency]]="USD",t_ExtractAll[[#This Row],[Amount Accepted (ABII)]]*$BD$3,t_ExtractAll[[#This Row],[Amount Accepted (ABII)]]))</f>
        <v>1289.17</v>
      </c>
      <c r="AY883" s="20">
        <f>IF((t_ExtractAll[[#This Row],[Amount Accepted ABII '[EUR']]]-t_ExtractAll[[#This Row],[Amount Accepted Plant '[EUR']]])&lt;0,0,t_ExtractAll[[#This Row],[Amount Accepted ABII '[EUR']]]-t_ExtractAll[[#This Row],[Amount Accepted Plant '[EUR']]])</f>
        <v>1289.17</v>
      </c>
      <c r="AZ8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84" spans="1:52" ht="14.25" hidden="1" customHeight="1" x14ac:dyDescent="0.25">
      <c r="A884" t="s">
        <v>4557</v>
      </c>
      <c r="B884" s="16">
        <v>42647</v>
      </c>
      <c r="C884" s="16">
        <v>42881</v>
      </c>
      <c r="D884" s="16">
        <v>42881</v>
      </c>
      <c r="E884">
        <v>2016871</v>
      </c>
      <c r="F884" t="s">
        <v>64</v>
      </c>
      <c r="G884" t="s">
        <v>450</v>
      </c>
      <c r="H884" t="s">
        <v>451</v>
      </c>
      <c r="I884" t="s">
        <v>452</v>
      </c>
      <c r="J884" t="s">
        <v>68</v>
      </c>
      <c r="K884" t="s">
        <v>69</v>
      </c>
      <c r="L884" t="s">
        <v>70</v>
      </c>
      <c r="M884" t="s">
        <v>469</v>
      </c>
      <c r="N884" t="s">
        <v>71</v>
      </c>
      <c r="O884" t="s">
        <v>72</v>
      </c>
      <c r="P884" t="s">
        <v>4558</v>
      </c>
      <c r="Q884">
        <v>9335169</v>
      </c>
      <c r="R884" t="s">
        <v>4559</v>
      </c>
      <c r="S884" t="s">
        <v>4560</v>
      </c>
      <c r="T884" t="s">
        <v>4561</v>
      </c>
      <c r="U884" t="s">
        <v>261</v>
      </c>
      <c r="V884" t="s">
        <v>117</v>
      </c>
      <c r="W884">
        <v>52977</v>
      </c>
      <c r="X884" t="s">
        <v>3689</v>
      </c>
      <c r="Y884">
        <v>8</v>
      </c>
      <c r="Z884">
        <v>1469.5296000000001</v>
      </c>
      <c r="AA884" t="s">
        <v>3917</v>
      </c>
      <c r="AB884" t="s">
        <v>79</v>
      </c>
      <c r="AC884" t="s">
        <v>80</v>
      </c>
      <c r="AD884" s="3" t="s">
        <v>4562</v>
      </c>
      <c r="AE884" s="3"/>
      <c r="AF884" s="3"/>
      <c r="AG884">
        <v>22203</v>
      </c>
      <c r="AH884" t="s">
        <v>82</v>
      </c>
      <c r="AI884" s="18">
        <v>0</v>
      </c>
      <c r="AJ884">
        <v>0</v>
      </c>
      <c r="AK884">
        <v>0</v>
      </c>
      <c r="AL884">
        <v>0</v>
      </c>
      <c r="AM884" s="19" t="s">
        <v>82</v>
      </c>
      <c r="AN884">
        <v>0</v>
      </c>
      <c r="AO884">
        <v>0</v>
      </c>
      <c r="AP884">
        <v>0</v>
      </c>
      <c r="AQ884">
        <v>0</v>
      </c>
      <c r="AR884" s="19" t="s">
        <v>82</v>
      </c>
      <c r="AS884">
        <v>22203</v>
      </c>
      <c r="AT884" s="20">
        <f>IF(t_ExtractAll[[#This Row],[Currency]]="GBP",t_ExtractAll[[#This Row],[Claimed Amount]]*$BD$2,IF(t_ExtractAll[[#This Row],[Currency]]="USD",t_ExtractAll[[#This Row],[Claimed Amount]]*$BD$3,IF(t_ExtractAll[[#This Row],[Currency]]="MXN",t_ExtractAll[[#This Row],[Claimed Amount]]*$BD$4,t_ExtractAll[[#This Row],[Claimed Amount]])))</f>
        <v>22203</v>
      </c>
      <c r="AU884" s="20">
        <f>IF(t_ExtractAll[[#This Row],[Currency2]]="GBP",t_ExtractAll[[#This Row],[Accruals Plant]]*$BD$2,IF(t_ExtractAll[[#This Row],[Currency2]]="USD",t_ExtractAll[[#This Row],[Accruals Plant]]*$BD$3,IF(t_ExtractAll[[#This Row],[Currency2]]="MXN",t_ExtractAll[[#This Row],[Accruals Plant]]*$BD$4,t_ExtractAll[[#This Row],[Accruals Plant]])))</f>
        <v>0</v>
      </c>
      <c r="AV884" s="20">
        <f>IF(t_ExtractAll[[#This Row],[IMD_Currency]]="GBP",t_ExtractAll[[#This Row],[Accruals ABII]]*$BD$2,IF(t_ExtractAll[[#This Row],[IMD_Currency]]="USD",t_ExtractAll[[#This Row],[Accruals ABII]]*$BD$3,t_ExtractAll[[#This Row],[Accruals ABII]]))</f>
        <v>0</v>
      </c>
      <c r="AW8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4" s="20">
        <f>IF(t_ExtractAll[[#This Row],[IMD_Currency]]="GBP",t_ExtractAll[[#This Row],[Amount Accepted (ABII)]]*$BD$2,IF(t_ExtractAll[[#This Row],[IMD_Currency]]="USD",t_ExtractAll[[#This Row],[Amount Accepted (ABII)]]*$BD$3,t_ExtractAll[[#This Row],[Amount Accepted (ABII)]]))</f>
        <v>0</v>
      </c>
      <c r="AY884" s="20">
        <f>IF((t_ExtractAll[[#This Row],[Amount Accepted ABII '[EUR']]]-t_ExtractAll[[#This Row],[Amount Accepted Plant '[EUR']]])&lt;0,0,t_ExtractAll[[#This Row],[Amount Accepted ABII '[EUR']]]-t_ExtractAll[[#This Row],[Amount Accepted Plant '[EUR']]])</f>
        <v>0</v>
      </c>
      <c r="AZ8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885" spans="1:52" ht="14.25" hidden="1" customHeight="1" x14ac:dyDescent="0.25">
      <c r="A885" t="s">
        <v>4563</v>
      </c>
      <c r="B885" s="16">
        <v>42648</v>
      </c>
      <c r="C885" s="16">
        <v>42682</v>
      </c>
      <c r="D885" s="16">
        <v>42682</v>
      </c>
      <c r="E885">
        <v>2016872</v>
      </c>
      <c r="F885" t="s">
        <v>64</v>
      </c>
      <c r="G885" t="s">
        <v>544</v>
      </c>
      <c r="H885" t="s">
        <v>287</v>
      </c>
      <c r="I885" t="s">
        <v>545</v>
      </c>
      <c r="J885" t="s">
        <v>118</v>
      </c>
      <c r="K885" t="s">
        <v>69</v>
      </c>
      <c r="L885" t="s">
        <v>70</v>
      </c>
      <c r="N885" t="s">
        <v>71</v>
      </c>
      <c r="O885" t="s">
        <v>361</v>
      </c>
      <c r="P885" s="3" t="s">
        <v>4564</v>
      </c>
      <c r="Q885">
        <v>8788218</v>
      </c>
      <c r="R885" t="s">
        <v>4565</v>
      </c>
      <c r="S885">
        <v>80433468</v>
      </c>
      <c r="T885" t="s">
        <v>4566</v>
      </c>
      <c r="U885" t="s">
        <v>75</v>
      </c>
      <c r="V885" t="s">
        <v>76</v>
      </c>
      <c r="W885">
        <v>50965</v>
      </c>
      <c r="X885" t="s">
        <v>551</v>
      </c>
      <c r="Y885" t="s">
        <v>4567</v>
      </c>
      <c r="Z885">
        <v>8.52</v>
      </c>
      <c r="AB885" t="s">
        <v>79</v>
      </c>
      <c r="AC885" t="s">
        <v>80</v>
      </c>
      <c r="AD885" s="3" t="s">
        <v>4568</v>
      </c>
      <c r="AE885" s="3"/>
      <c r="AF885" s="3"/>
      <c r="AG885">
        <v>0</v>
      </c>
      <c r="AH885" t="s">
        <v>100</v>
      </c>
      <c r="AI885" s="18">
        <v>0</v>
      </c>
      <c r="AJ885">
        <v>0</v>
      </c>
      <c r="AK885">
        <v>0</v>
      </c>
      <c r="AL885">
        <v>0</v>
      </c>
      <c r="AM885" s="19" t="s">
        <v>82</v>
      </c>
      <c r="AN885">
        <v>0</v>
      </c>
      <c r="AO885">
        <v>0</v>
      </c>
      <c r="AP885">
        <v>0</v>
      </c>
      <c r="AQ885">
        <v>0</v>
      </c>
      <c r="AR885" s="19" t="s">
        <v>82</v>
      </c>
      <c r="AS885">
        <v>0</v>
      </c>
      <c r="AT885" s="20">
        <f>IF(t_ExtractAll[[#This Row],[Currency]]="GBP",t_ExtractAll[[#This Row],[Claimed Amount]]*$BD$2,IF(t_ExtractAll[[#This Row],[Currency]]="USD",t_ExtractAll[[#This Row],[Claimed Amount]]*$BD$3,IF(t_ExtractAll[[#This Row],[Currency]]="MXN",t_ExtractAll[[#This Row],[Claimed Amount]]*$BD$4,t_ExtractAll[[#This Row],[Claimed Amount]])))</f>
        <v>0</v>
      </c>
      <c r="AU885" s="20">
        <f>IF(t_ExtractAll[[#This Row],[Currency2]]="GBP",t_ExtractAll[[#This Row],[Accruals Plant]]*$BD$2,IF(t_ExtractAll[[#This Row],[Currency2]]="USD",t_ExtractAll[[#This Row],[Accruals Plant]]*$BD$3,IF(t_ExtractAll[[#This Row],[Currency2]]="MXN",t_ExtractAll[[#This Row],[Accruals Plant]]*$BD$4,t_ExtractAll[[#This Row],[Accruals Plant]])))</f>
        <v>0</v>
      </c>
      <c r="AV885" s="20">
        <f>IF(t_ExtractAll[[#This Row],[IMD_Currency]]="GBP",t_ExtractAll[[#This Row],[Accruals ABII]]*$BD$2,IF(t_ExtractAll[[#This Row],[IMD_Currency]]="USD",t_ExtractAll[[#This Row],[Accruals ABII]]*$BD$3,t_ExtractAll[[#This Row],[Accruals ABII]]))</f>
        <v>0</v>
      </c>
      <c r="AW8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5" s="20">
        <f>IF(t_ExtractAll[[#This Row],[IMD_Currency]]="GBP",t_ExtractAll[[#This Row],[Amount Accepted (ABII)]]*$BD$2,IF(t_ExtractAll[[#This Row],[IMD_Currency]]="USD",t_ExtractAll[[#This Row],[Amount Accepted (ABII)]]*$BD$3,t_ExtractAll[[#This Row],[Amount Accepted (ABII)]]))</f>
        <v>0</v>
      </c>
      <c r="AY885" s="20">
        <f>IF((t_ExtractAll[[#This Row],[Amount Accepted ABII '[EUR']]]-t_ExtractAll[[#This Row],[Amount Accepted Plant '[EUR']]])&lt;0,0,t_ExtractAll[[#This Row],[Amount Accepted ABII '[EUR']]]-t_ExtractAll[[#This Row],[Amount Accepted Plant '[EUR']]])</f>
        <v>0</v>
      </c>
      <c r="AZ8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86" spans="1:52" ht="14.25" hidden="1" customHeight="1" x14ac:dyDescent="0.25">
      <c r="A886" t="s">
        <v>4569</v>
      </c>
      <c r="B886" s="16">
        <v>42705</v>
      </c>
      <c r="C886" s="16">
        <v>42725</v>
      </c>
      <c r="D886" s="16">
        <v>42725</v>
      </c>
      <c r="E886">
        <v>20161069</v>
      </c>
      <c r="F886" t="s">
        <v>64</v>
      </c>
      <c r="G886" t="s">
        <v>4438</v>
      </c>
      <c r="H886" t="s">
        <v>86</v>
      </c>
      <c r="I886" t="s">
        <v>4439</v>
      </c>
      <c r="J886" t="s">
        <v>68</v>
      </c>
      <c r="K886" t="s">
        <v>88</v>
      </c>
      <c r="L886" t="s">
        <v>609</v>
      </c>
      <c r="N886" t="s">
        <v>90</v>
      </c>
      <c r="O886" t="s">
        <v>121</v>
      </c>
      <c r="P886" t="s">
        <v>4570</v>
      </c>
      <c r="Q886">
        <v>9313952</v>
      </c>
      <c r="R886" t="s">
        <v>4571</v>
      </c>
      <c r="S886">
        <v>80505675</v>
      </c>
      <c r="U886" t="s">
        <v>278</v>
      </c>
      <c r="V886" t="s">
        <v>145</v>
      </c>
      <c r="W886">
        <v>6525</v>
      </c>
      <c r="X886" t="s">
        <v>279</v>
      </c>
      <c r="Z886">
        <v>2.2000000000000002</v>
      </c>
      <c r="AB886" t="s">
        <v>79</v>
      </c>
      <c r="AC886" t="s">
        <v>127</v>
      </c>
      <c r="AE886" s="3"/>
      <c r="AF886" s="3"/>
      <c r="AG886">
        <v>124.72</v>
      </c>
      <c r="AH886" t="s">
        <v>82</v>
      </c>
      <c r="AI886" s="18">
        <v>0</v>
      </c>
      <c r="AJ886">
        <v>0</v>
      </c>
      <c r="AK886">
        <v>0</v>
      </c>
      <c r="AM886" s="19" t="s">
        <v>82</v>
      </c>
      <c r="AN886">
        <v>124.72</v>
      </c>
      <c r="AO886">
        <v>0</v>
      </c>
      <c r="AP886">
        <v>124.72</v>
      </c>
      <c r="AR886" s="19" t="s">
        <v>82</v>
      </c>
      <c r="AS886">
        <v>0</v>
      </c>
      <c r="AT886" s="20">
        <f>IF(t_ExtractAll[[#This Row],[Currency]]="GBP",t_ExtractAll[[#This Row],[Claimed Amount]]*$BD$2,IF(t_ExtractAll[[#This Row],[Currency]]="USD",t_ExtractAll[[#This Row],[Claimed Amount]]*$BD$3,IF(t_ExtractAll[[#This Row],[Currency]]="MXN",t_ExtractAll[[#This Row],[Claimed Amount]]*$BD$4,t_ExtractAll[[#This Row],[Claimed Amount]])))</f>
        <v>124.72</v>
      </c>
      <c r="AU886" s="20">
        <f>IF(t_ExtractAll[[#This Row],[Currency2]]="GBP",t_ExtractAll[[#This Row],[Accruals Plant]]*$BD$2,IF(t_ExtractAll[[#This Row],[Currency2]]="USD",t_ExtractAll[[#This Row],[Accruals Plant]]*$BD$3,IF(t_ExtractAll[[#This Row],[Currency2]]="MXN",t_ExtractAll[[#This Row],[Accruals Plant]]*$BD$4,t_ExtractAll[[#This Row],[Accruals Plant]])))</f>
        <v>124.72</v>
      </c>
      <c r="AV886" s="20">
        <f>IF(t_ExtractAll[[#This Row],[IMD_Currency]]="GBP",t_ExtractAll[[#This Row],[Accruals ABII]]*$BD$2,IF(t_ExtractAll[[#This Row],[IMD_Currency]]="USD",t_ExtractAll[[#This Row],[Accruals ABII]]*$BD$3,t_ExtractAll[[#This Row],[Accruals ABII]]))</f>
        <v>0</v>
      </c>
      <c r="AW8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6" s="20">
        <f>IF(t_ExtractAll[[#This Row],[IMD_Currency]]="GBP",t_ExtractAll[[#This Row],[Amount Accepted (ABII)]]*$BD$2,IF(t_ExtractAll[[#This Row],[IMD_Currency]]="USD",t_ExtractAll[[#This Row],[Amount Accepted (ABII)]]*$BD$3,t_ExtractAll[[#This Row],[Amount Accepted (ABII)]]))</f>
        <v>0</v>
      </c>
      <c r="AY886" s="20">
        <f>IF((t_ExtractAll[[#This Row],[Amount Accepted ABII '[EUR']]]-t_ExtractAll[[#This Row],[Amount Accepted Plant '[EUR']]])&lt;0,0,t_ExtractAll[[#This Row],[Amount Accepted ABII '[EUR']]]-t_ExtractAll[[#This Row],[Amount Accepted Plant '[EUR']]])</f>
        <v>0</v>
      </c>
      <c r="AZ8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87" spans="1:52" ht="14.25" hidden="1" customHeight="1" x14ac:dyDescent="0.25">
      <c r="A887" t="s">
        <v>4572</v>
      </c>
      <c r="B887" s="16">
        <v>42705</v>
      </c>
      <c r="C887" s="16">
        <v>42711</v>
      </c>
      <c r="D887" s="16">
        <v>42711</v>
      </c>
      <c r="E887">
        <v>20161070</v>
      </c>
      <c r="F887" t="s">
        <v>64</v>
      </c>
      <c r="G887" t="s">
        <v>65</v>
      </c>
      <c r="H887" t="s">
        <v>86</v>
      </c>
      <c r="I887" t="s">
        <v>67</v>
      </c>
      <c r="J887" t="s">
        <v>68</v>
      </c>
      <c r="K887" t="s">
        <v>69</v>
      </c>
      <c r="L887" t="s">
        <v>195</v>
      </c>
      <c r="N887" t="s">
        <v>161</v>
      </c>
      <c r="O887" t="s">
        <v>416</v>
      </c>
      <c r="P887" t="s">
        <v>4573</v>
      </c>
      <c r="Q887">
        <v>8745192</v>
      </c>
      <c r="R887" t="s">
        <v>4574</v>
      </c>
      <c r="S887">
        <v>80421683</v>
      </c>
      <c r="U887" t="s">
        <v>144</v>
      </c>
      <c r="V887" t="s">
        <v>145</v>
      </c>
      <c r="W887">
        <v>53428</v>
      </c>
      <c r="X887" t="s">
        <v>4179</v>
      </c>
      <c r="Y887" t="s">
        <v>837</v>
      </c>
      <c r="Z887">
        <v>1.68</v>
      </c>
      <c r="AB887" t="s">
        <v>112</v>
      </c>
      <c r="AC887" t="s">
        <v>185</v>
      </c>
      <c r="AE887" s="3"/>
      <c r="AF887" s="3"/>
      <c r="AG887">
        <v>78.02</v>
      </c>
      <c r="AH887" t="s">
        <v>82</v>
      </c>
      <c r="AI887" s="18">
        <v>0</v>
      </c>
      <c r="AJ887">
        <v>0</v>
      </c>
      <c r="AK887">
        <v>0</v>
      </c>
      <c r="AL887">
        <v>0</v>
      </c>
      <c r="AM887" s="19" t="s">
        <v>82</v>
      </c>
      <c r="AN887">
        <v>78.040000000000006</v>
      </c>
      <c r="AO887">
        <v>0</v>
      </c>
      <c r="AP887">
        <v>78.040000000000006</v>
      </c>
      <c r="AQ887">
        <v>78.040000000000006</v>
      </c>
      <c r="AR887" s="19" t="s">
        <v>82</v>
      </c>
      <c r="AS887">
        <v>0</v>
      </c>
      <c r="AT887" s="20">
        <f>IF(t_ExtractAll[[#This Row],[Currency]]="GBP",t_ExtractAll[[#This Row],[Claimed Amount]]*$BD$2,IF(t_ExtractAll[[#This Row],[Currency]]="USD",t_ExtractAll[[#This Row],[Claimed Amount]]*$BD$3,IF(t_ExtractAll[[#This Row],[Currency]]="MXN",t_ExtractAll[[#This Row],[Claimed Amount]]*$BD$4,t_ExtractAll[[#This Row],[Claimed Amount]])))</f>
        <v>78.02</v>
      </c>
      <c r="AU887" s="20">
        <f>IF(t_ExtractAll[[#This Row],[Currency2]]="GBP",t_ExtractAll[[#This Row],[Accruals Plant]]*$BD$2,IF(t_ExtractAll[[#This Row],[Currency2]]="USD",t_ExtractAll[[#This Row],[Accruals Plant]]*$BD$3,IF(t_ExtractAll[[#This Row],[Currency2]]="MXN",t_ExtractAll[[#This Row],[Accruals Plant]]*$BD$4,t_ExtractAll[[#This Row],[Accruals Plant]])))</f>
        <v>78.040000000000006</v>
      </c>
      <c r="AV887" s="20">
        <f>IF(t_ExtractAll[[#This Row],[IMD_Currency]]="GBP",t_ExtractAll[[#This Row],[Accruals ABII]]*$BD$2,IF(t_ExtractAll[[#This Row],[IMD_Currency]]="USD",t_ExtractAll[[#This Row],[Accruals ABII]]*$BD$3,t_ExtractAll[[#This Row],[Accruals ABII]]))</f>
        <v>0</v>
      </c>
      <c r="AW887" s="20">
        <f>IF(t_ExtractAll[[#This Row],[Currency2]]="GBP",t_ExtractAll[[#This Row],[PlantAmountAccepted]]*$BD$2,IF(t_ExtractAll[[#This Row],[Currency2]]="USD",t_ExtractAll[[#This Row],[PlantAmountAccepted]]*$BD$3,IF(t_ExtractAll[[#This Row],[Currency2]]="MXN",t_ExtractAll[[#This Row],[PlantAmountAccepted]]*$BD$4,t_ExtractAll[[#This Row],[PlantAmountAccepted]])))</f>
        <v>78.040000000000006</v>
      </c>
      <c r="AX887" s="20">
        <f>IF(t_ExtractAll[[#This Row],[IMD_Currency]]="GBP",t_ExtractAll[[#This Row],[Amount Accepted (ABII)]]*$BD$2,IF(t_ExtractAll[[#This Row],[IMD_Currency]]="USD",t_ExtractAll[[#This Row],[Amount Accepted (ABII)]]*$BD$3,t_ExtractAll[[#This Row],[Amount Accepted (ABII)]]))</f>
        <v>0</v>
      </c>
      <c r="AY887" s="20">
        <f>IF((t_ExtractAll[[#This Row],[Amount Accepted ABII '[EUR']]]-t_ExtractAll[[#This Row],[Amount Accepted Plant '[EUR']]])&lt;0,0,t_ExtractAll[[#This Row],[Amount Accepted ABII '[EUR']]]-t_ExtractAll[[#This Row],[Amount Accepted Plant '[EUR']]])</f>
        <v>0</v>
      </c>
      <c r="AZ8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888" spans="1:52" ht="14.25" hidden="1" customHeight="1" x14ac:dyDescent="0.25">
      <c r="A888" t="s">
        <v>4575</v>
      </c>
      <c r="B888" s="16">
        <v>42705</v>
      </c>
      <c r="C888" s="16">
        <v>42725</v>
      </c>
      <c r="D888" s="16">
        <v>42746</v>
      </c>
      <c r="E888">
        <v>20161071</v>
      </c>
      <c r="F888" t="s">
        <v>64</v>
      </c>
      <c r="G888" t="s">
        <v>65</v>
      </c>
      <c r="H888" t="s">
        <v>86</v>
      </c>
      <c r="I888" t="s">
        <v>67</v>
      </c>
      <c r="J888" t="s">
        <v>68</v>
      </c>
      <c r="K888" t="s">
        <v>69</v>
      </c>
      <c r="L888" t="s">
        <v>195</v>
      </c>
      <c r="N888" t="s">
        <v>161</v>
      </c>
      <c r="O888" t="s">
        <v>177</v>
      </c>
      <c r="P888" t="s">
        <v>4573</v>
      </c>
      <c r="Q888" s="17">
        <v>86861798686175</v>
      </c>
      <c r="R888" t="s">
        <v>3704</v>
      </c>
      <c r="S888" t="s">
        <v>4576</v>
      </c>
      <c r="U888" t="s">
        <v>1197</v>
      </c>
      <c r="V888" t="s">
        <v>145</v>
      </c>
      <c r="W888">
        <v>19971</v>
      </c>
      <c r="X888" t="s">
        <v>1198</v>
      </c>
      <c r="Y888" t="s">
        <v>647</v>
      </c>
      <c r="Z888">
        <v>2.16</v>
      </c>
      <c r="AB888" t="s">
        <v>112</v>
      </c>
      <c r="AC888" t="s">
        <v>185</v>
      </c>
      <c r="AE888" s="3"/>
      <c r="AF888" s="3"/>
      <c r="AG888">
        <v>153.97</v>
      </c>
      <c r="AH888" t="s">
        <v>82</v>
      </c>
      <c r="AI888" s="18">
        <v>0</v>
      </c>
      <c r="AJ888">
        <v>0</v>
      </c>
      <c r="AK888">
        <v>0</v>
      </c>
      <c r="AL888">
        <v>0</v>
      </c>
      <c r="AM888" s="19" t="s">
        <v>82</v>
      </c>
      <c r="AN888">
        <v>153.97</v>
      </c>
      <c r="AO888">
        <v>0</v>
      </c>
      <c r="AP888">
        <v>153.97</v>
      </c>
      <c r="AQ888">
        <v>153.97</v>
      </c>
      <c r="AR888" s="19" t="s">
        <v>82</v>
      </c>
      <c r="AS888">
        <v>0</v>
      </c>
      <c r="AT888" s="20">
        <f>IF(t_ExtractAll[[#This Row],[Currency]]="GBP",t_ExtractAll[[#This Row],[Claimed Amount]]*$BD$2,IF(t_ExtractAll[[#This Row],[Currency]]="USD",t_ExtractAll[[#This Row],[Claimed Amount]]*$BD$3,IF(t_ExtractAll[[#This Row],[Currency]]="MXN",t_ExtractAll[[#This Row],[Claimed Amount]]*$BD$4,t_ExtractAll[[#This Row],[Claimed Amount]])))</f>
        <v>153.97</v>
      </c>
      <c r="AU888" s="20">
        <f>IF(t_ExtractAll[[#This Row],[Currency2]]="GBP",t_ExtractAll[[#This Row],[Accruals Plant]]*$BD$2,IF(t_ExtractAll[[#This Row],[Currency2]]="USD",t_ExtractAll[[#This Row],[Accruals Plant]]*$BD$3,IF(t_ExtractAll[[#This Row],[Currency2]]="MXN",t_ExtractAll[[#This Row],[Accruals Plant]]*$BD$4,t_ExtractAll[[#This Row],[Accruals Plant]])))</f>
        <v>153.97</v>
      </c>
      <c r="AV888" s="20">
        <f>IF(t_ExtractAll[[#This Row],[IMD_Currency]]="GBP",t_ExtractAll[[#This Row],[Accruals ABII]]*$BD$2,IF(t_ExtractAll[[#This Row],[IMD_Currency]]="USD",t_ExtractAll[[#This Row],[Accruals ABII]]*$BD$3,t_ExtractAll[[#This Row],[Accruals ABII]]))</f>
        <v>0</v>
      </c>
      <c r="AW888" s="20">
        <f>IF(t_ExtractAll[[#This Row],[Currency2]]="GBP",t_ExtractAll[[#This Row],[PlantAmountAccepted]]*$BD$2,IF(t_ExtractAll[[#This Row],[Currency2]]="USD",t_ExtractAll[[#This Row],[PlantAmountAccepted]]*$BD$3,IF(t_ExtractAll[[#This Row],[Currency2]]="MXN",t_ExtractAll[[#This Row],[PlantAmountAccepted]]*$BD$4,t_ExtractAll[[#This Row],[PlantAmountAccepted]])))</f>
        <v>153.97</v>
      </c>
      <c r="AX888" s="20">
        <f>IF(t_ExtractAll[[#This Row],[IMD_Currency]]="GBP",t_ExtractAll[[#This Row],[Amount Accepted (ABII)]]*$BD$2,IF(t_ExtractAll[[#This Row],[IMD_Currency]]="USD",t_ExtractAll[[#This Row],[Amount Accepted (ABII)]]*$BD$3,t_ExtractAll[[#This Row],[Amount Accepted (ABII)]]))</f>
        <v>0</v>
      </c>
      <c r="AY888" s="20">
        <f>IF((t_ExtractAll[[#This Row],[Amount Accepted ABII '[EUR']]]-t_ExtractAll[[#This Row],[Amount Accepted Plant '[EUR']]])&lt;0,0,t_ExtractAll[[#This Row],[Amount Accepted ABII '[EUR']]]-t_ExtractAll[[#This Row],[Amount Accepted Plant '[EUR']]])</f>
        <v>0</v>
      </c>
      <c r="AZ8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89" spans="1:52" ht="14.25" hidden="1" customHeight="1" x14ac:dyDescent="0.25">
      <c r="A889" t="s">
        <v>4577</v>
      </c>
      <c r="B889" s="16">
        <v>42705</v>
      </c>
      <c r="C889" s="16">
        <v>42711</v>
      </c>
      <c r="D889" s="16">
        <v>42712</v>
      </c>
      <c r="E889">
        <v>20161074</v>
      </c>
      <c r="F889" t="s">
        <v>64</v>
      </c>
      <c r="G889" t="s">
        <v>3213</v>
      </c>
      <c r="H889" t="s">
        <v>287</v>
      </c>
      <c r="I889" t="s">
        <v>3214</v>
      </c>
      <c r="J889" t="s">
        <v>118</v>
      </c>
      <c r="K889" t="s">
        <v>69</v>
      </c>
      <c r="L889" t="s">
        <v>746</v>
      </c>
      <c r="N889" t="s">
        <v>90</v>
      </c>
      <c r="O889" t="s">
        <v>121</v>
      </c>
      <c r="P889" t="s">
        <v>4578</v>
      </c>
      <c r="Q889">
        <v>8817711</v>
      </c>
      <c r="R889" t="s">
        <v>4579</v>
      </c>
      <c r="S889">
        <v>80438806</v>
      </c>
      <c r="T889" t="s">
        <v>4580</v>
      </c>
      <c r="U889" t="s">
        <v>75</v>
      </c>
      <c r="V889" t="s">
        <v>76</v>
      </c>
      <c r="W889">
        <v>51033</v>
      </c>
      <c r="X889" t="s">
        <v>4581</v>
      </c>
      <c r="Y889" t="s">
        <v>509</v>
      </c>
      <c r="Z889">
        <v>10.224</v>
      </c>
      <c r="AB889" t="s">
        <v>79</v>
      </c>
      <c r="AC889" t="s">
        <v>127</v>
      </c>
      <c r="AE889" s="3"/>
      <c r="AF889" s="3"/>
      <c r="AG889">
        <v>0</v>
      </c>
      <c r="AH889" t="s">
        <v>82</v>
      </c>
      <c r="AI889" s="18">
        <v>0</v>
      </c>
      <c r="AJ889">
        <v>0</v>
      </c>
      <c r="AK889">
        <v>0</v>
      </c>
      <c r="AL889">
        <v>0</v>
      </c>
      <c r="AM889" s="19" t="s">
        <v>82</v>
      </c>
      <c r="AN889">
        <v>0</v>
      </c>
      <c r="AO889">
        <v>0</v>
      </c>
      <c r="AP889">
        <v>0</v>
      </c>
      <c r="AQ889">
        <v>0</v>
      </c>
      <c r="AR889" s="19" t="s">
        <v>82</v>
      </c>
      <c r="AS889">
        <v>0</v>
      </c>
      <c r="AT889" s="20">
        <f>IF(t_ExtractAll[[#This Row],[Currency]]="GBP",t_ExtractAll[[#This Row],[Claimed Amount]]*$BD$2,IF(t_ExtractAll[[#This Row],[Currency]]="USD",t_ExtractAll[[#This Row],[Claimed Amount]]*$BD$3,IF(t_ExtractAll[[#This Row],[Currency]]="MXN",t_ExtractAll[[#This Row],[Claimed Amount]]*$BD$4,t_ExtractAll[[#This Row],[Claimed Amount]])))</f>
        <v>0</v>
      </c>
      <c r="AU889" s="20">
        <f>IF(t_ExtractAll[[#This Row],[Currency2]]="GBP",t_ExtractAll[[#This Row],[Accruals Plant]]*$BD$2,IF(t_ExtractAll[[#This Row],[Currency2]]="USD",t_ExtractAll[[#This Row],[Accruals Plant]]*$BD$3,IF(t_ExtractAll[[#This Row],[Currency2]]="MXN",t_ExtractAll[[#This Row],[Accruals Plant]]*$BD$4,t_ExtractAll[[#This Row],[Accruals Plant]])))</f>
        <v>0</v>
      </c>
      <c r="AV889" s="20">
        <f>IF(t_ExtractAll[[#This Row],[IMD_Currency]]="GBP",t_ExtractAll[[#This Row],[Accruals ABII]]*$BD$2,IF(t_ExtractAll[[#This Row],[IMD_Currency]]="USD",t_ExtractAll[[#This Row],[Accruals ABII]]*$BD$3,t_ExtractAll[[#This Row],[Accruals ABII]]))</f>
        <v>0</v>
      </c>
      <c r="AW8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89" s="20">
        <f>IF(t_ExtractAll[[#This Row],[IMD_Currency]]="GBP",t_ExtractAll[[#This Row],[Amount Accepted (ABII)]]*$BD$2,IF(t_ExtractAll[[#This Row],[IMD_Currency]]="USD",t_ExtractAll[[#This Row],[Amount Accepted (ABII)]]*$BD$3,t_ExtractAll[[#This Row],[Amount Accepted (ABII)]]))</f>
        <v>0</v>
      </c>
      <c r="AY889" s="20">
        <f>IF((t_ExtractAll[[#This Row],[Amount Accepted ABII '[EUR']]]-t_ExtractAll[[#This Row],[Amount Accepted Plant '[EUR']]])&lt;0,0,t_ExtractAll[[#This Row],[Amount Accepted ABII '[EUR']]]-t_ExtractAll[[#This Row],[Amount Accepted Plant '[EUR']]])</f>
        <v>0</v>
      </c>
      <c r="AZ8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0" spans="1:52" ht="14.25" hidden="1" customHeight="1" x14ac:dyDescent="0.25">
      <c r="A890" t="s">
        <v>4582</v>
      </c>
      <c r="B890" s="16">
        <v>42704</v>
      </c>
      <c r="C890" s="16">
        <v>42758</v>
      </c>
      <c r="D890" s="16">
        <v>42758</v>
      </c>
      <c r="E890">
        <v>20161065</v>
      </c>
      <c r="F890" t="s">
        <v>64</v>
      </c>
      <c r="G890" t="s">
        <v>65</v>
      </c>
      <c r="H890" t="s">
        <v>86</v>
      </c>
      <c r="I890" t="s">
        <v>67</v>
      </c>
      <c r="J890" t="s">
        <v>68</v>
      </c>
      <c r="K890" t="s">
        <v>88</v>
      </c>
      <c r="L890" t="s">
        <v>70</v>
      </c>
      <c r="N890" t="s">
        <v>71</v>
      </c>
      <c r="O890" t="s">
        <v>72</v>
      </c>
      <c r="P890" s="3" t="s">
        <v>4583</v>
      </c>
      <c r="Q890">
        <v>9343082</v>
      </c>
      <c r="R890" t="s">
        <v>4584</v>
      </c>
      <c r="S890">
        <v>80523240</v>
      </c>
      <c r="T890" t="s">
        <v>4585</v>
      </c>
      <c r="U890" t="s">
        <v>2377</v>
      </c>
      <c r="V890" t="s">
        <v>117</v>
      </c>
      <c r="W890" t="s">
        <v>4586</v>
      </c>
      <c r="Y890" t="s">
        <v>4587</v>
      </c>
      <c r="Z890">
        <v>110.41</v>
      </c>
      <c r="AB890" t="s">
        <v>79</v>
      </c>
      <c r="AC890" t="s">
        <v>80</v>
      </c>
      <c r="AE890" s="3"/>
      <c r="AF890" s="3"/>
      <c r="AG890">
        <v>302.06</v>
      </c>
      <c r="AH890" t="s">
        <v>82</v>
      </c>
      <c r="AI890" s="18">
        <v>0</v>
      </c>
      <c r="AJ890">
        <v>0</v>
      </c>
      <c r="AK890">
        <v>0</v>
      </c>
      <c r="AM890" s="19" t="s">
        <v>82</v>
      </c>
      <c r="AN890">
        <v>0</v>
      </c>
      <c r="AO890">
        <v>0</v>
      </c>
      <c r="AP890">
        <v>0</v>
      </c>
      <c r="AR890" s="19" t="s">
        <v>82</v>
      </c>
      <c r="AS890">
        <v>302.06</v>
      </c>
      <c r="AT890" s="20">
        <f>IF(t_ExtractAll[[#This Row],[Currency]]="GBP",t_ExtractAll[[#This Row],[Claimed Amount]]*$BD$2,IF(t_ExtractAll[[#This Row],[Currency]]="USD",t_ExtractAll[[#This Row],[Claimed Amount]]*$BD$3,IF(t_ExtractAll[[#This Row],[Currency]]="MXN",t_ExtractAll[[#This Row],[Claimed Amount]]*$BD$4,t_ExtractAll[[#This Row],[Claimed Amount]])))</f>
        <v>302.06</v>
      </c>
      <c r="AU890" s="20">
        <f>IF(t_ExtractAll[[#This Row],[Currency2]]="GBP",t_ExtractAll[[#This Row],[Accruals Plant]]*$BD$2,IF(t_ExtractAll[[#This Row],[Currency2]]="USD",t_ExtractAll[[#This Row],[Accruals Plant]]*$BD$3,IF(t_ExtractAll[[#This Row],[Currency2]]="MXN",t_ExtractAll[[#This Row],[Accruals Plant]]*$BD$4,t_ExtractAll[[#This Row],[Accruals Plant]])))</f>
        <v>0</v>
      </c>
      <c r="AV890" s="20">
        <f>IF(t_ExtractAll[[#This Row],[IMD_Currency]]="GBP",t_ExtractAll[[#This Row],[Accruals ABII]]*$BD$2,IF(t_ExtractAll[[#This Row],[IMD_Currency]]="USD",t_ExtractAll[[#This Row],[Accruals ABII]]*$BD$3,t_ExtractAll[[#This Row],[Accruals ABII]]))</f>
        <v>0</v>
      </c>
      <c r="AW8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90" s="20">
        <f>IF(t_ExtractAll[[#This Row],[IMD_Currency]]="GBP",t_ExtractAll[[#This Row],[Amount Accepted (ABII)]]*$BD$2,IF(t_ExtractAll[[#This Row],[IMD_Currency]]="USD",t_ExtractAll[[#This Row],[Amount Accepted (ABII)]]*$BD$3,t_ExtractAll[[#This Row],[Amount Accepted (ABII)]]))</f>
        <v>0</v>
      </c>
      <c r="AY890" s="20">
        <f>IF((t_ExtractAll[[#This Row],[Amount Accepted ABII '[EUR']]]-t_ExtractAll[[#This Row],[Amount Accepted Plant '[EUR']]])&lt;0,0,t_ExtractAll[[#This Row],[Amount Accepted ABII '[EUR']]]-t_ExtractAll[[#This Row],[Amount Accepted Plant '[EUR']]])</f>
        <v>0</v>
      </c>
      <c r="AZ8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891" spans="1:52" ht="14.25" hidden="1" customHeight="1" x14ac:dyDescent="0.25">
      <c r="A891" t="s">
        <v>807</v>
      </c>
      <c r="B891" s="16">
        <v>42705</v>
      </c>
      <c r="C891" s="16">
        <v>42705</v>
      </c>
      <c r="D891" s="16">
        <v>42712</v>
      </c>
      <c r="E891">
        <v>20161063</v>
      </c>
      <c r="F891" t="s">
        <v>64</v>
      </c>
      <c r="G891" t="s">
        <v>305</v>
      </c>
      <c r="H891" t="s">
        <v>306</v>
      </c>
      <c r="I891" t="s">
        <v>307</v>
      </c>
      <c r="J891" t="s">
        <v>118</v>
      </c>
      <c r="K891" t="s">
        <v>69</v>
      </c>
      <c r="L891" t="s">
        <v>202</v>
      </c>
      <c r="N891" t="s">
        <v>161</v>
      </c>
      <c r="O891" t="s">
        <v>91</v>
      </c>
      <c r="P891" s="3" t="s">
        <v>4588</v>
      </c>
      <c r="Q891">
        <v>9408603</v>
      </c>
      <c r="R891" t="s">
        <v>4589</v>
      </c>
      <c r="U891" t="s">
        <v>108</v>
      </c>
      <c r="V891" t="s">
        <v>109</v>
      </c>
      <c r="W891">
        <v>5830</v>
      </c>
      <c r="X891" t="s">
        <v>1233</v>
      </c>
      <c r="Y891" t="s">
        <v>350</v>
      </c>
      <c r="Z891">
        <v>0.79200000000000004</v>
      </c>
      <c r="AB891" t="s">
        <v>97</v>
      </c>
      <c r="AC891" t="s">
        <v>98</v>
      </c>
      <c r="AE891" s="3"/>
      <c r="AF891" s="3"/>
      <c r="AG891">
        <v>7.74</v>
      </c>
      <c r="AH891" t="s">
        <v>82</v>
      </c>
      <c r="AI891" s="18">
        <v>7.74</v>
      </c>
      <c r="AJ891">
        <v>0</v>
      </c>
      <c r="AK891">
        <v>7.74</v>
      </c>
      <c r="AL891">
        <v>7.74</v>
      </c>
      <c r="AM891" s="19" t="s">
        <v>82</v>
      </c>
      <c r="AN891">
        <v>5.0199999999999996</v>
      </c>
      <c r="AO891">
        <v>0</v>
      </c>
      <c r="AP891">
        <v>5.0199999999999996</v>
      </c>
      <c r="AQ891">
        <v>5.0199999999999996</v>
      </c>
      <c r="AR891" s="19" t="s">
        <v>82</v>
      </c>
      <c r="AS891">
        <v>0</v>
      </c>
      <c r="AT891" s="20">
        <f>IF(t_ExtractAll[[#This Row],[Currency]]="GBP",t_ExtractAll[[#This Row],[Claimed Amount]]*$BD$2,IF(t_ExtractAll[[#This Row],[Currency]]="USD",t_ExtractAll[[#This Row],[Claimed Amount]]*$BD$3,IF(t_ExtractAll[[#This Row],[Currency]]="MXN",t_ExtractAll[[#This Row],[Claimed Amount]]*$BD$4,t_ExtractAll[[#This Row],[Claimed Amount]])))</f>
        <v>7.74</v>
      </c>
      <c r="AU891" s="20">
        <f>IF(t_ExtractAll[[#This Row],[Currency2]]="GBP",t_ExtractAll[[#This Row],[Accruals Plant]]*$BD$2,IF(t_ExtractAll[[#This Row],[Currency2]]="USD",t_ExtractAll[[#This Row],[Accruals Plant]]*$BD$3,IF(t_ExtractAll[[#This Row],[Currency2]]="MXN",t_ExtractAll[[#This Row],[Accruals Plant]]*$BD$4,t_ExtractAll[[#This Row],[Accruals Plant]])))</f>
        <v>5.0199999999999996</v>
      </c>
      <c r="AV891" s="20">
        <f>IF(t_ExtractAll[[#This Row],[IMD_Currency]]="GBP",t_ExtractAll[[#This Row],[Accruals ABII]]*$BD$2,IF(t_ExtractAll[[#This Row],[IMD_Currency]]="USD",t_ExtractAll[[#This Row],[Accruals ABII]]*$BD$3,t_ExtractAll[[#This Row],[Accruals ABII]]))</f>
        <v>7.74</v>
      </c>
      <c r="AW891" s="20">
        <f>IF(t_ExtractAll[[#This Row],[Currency2]]="GBP",t_ExtractAll[[#This Row],[PlantAmountAccepted]]*$BD$2,IF(t_ExtractAll[[#This Row],[Currency2]]="USD",t_ExtractAll[[#This Row],[PlantAmountAccepted]]*$BD$3,IF(t_ExtractAll[[#This Row],[Currency2]]="MXN",t_ExtractAll[[#This Row],[PlantAmountAccepted]]*$BD$4,t_ExtractAll[[#This Row],[PlantAmountAccepted]])))</f>
        <v>5.0199999999999996</v>
      </c>
      <c r="AX891" s="20">
        <f>IF(t_ExtractAll[[#This Row],[IMD_Currency]]="GBP",t_ExtractAll[[#This Row],[Amount Accepted (ABII)]]*$BD$2,IF(t_ExtractAll[[#This Row],[IMD_Currency]]="USD",t_ExtractAll[[#This Row],[Amount Accepted (ABII)]]*$BD$3,t_ExtractAll[[#This Row],[Amount Accepted (ABII)]]))</f>
        <v>7.74</v>
      </c>
      <c r="AY891" s="20">
        <f>IF((t_ExtractAll[[#This Row],[Amount Accepted ABII '[EUR']]]-t_ExtractAll[[#This Row],[Amount Accepted Plant '[EUR']]])&lt;0,0,t_ExtractAll[[#This Row],[Amount Accepted ABII '[EUR']]]-t_ExtractAll[[#This Row],[Amount Accepted Plant '[EUR']]])</f>
        <v>2.7200000000000006</v>
      </c>
      <c r="AZ8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2" spans="1:52" ht="14.25" hidden="1" customHeight="1" x14ac:dyDescent="0.25">
      <c r="A892" t="s">
        <v>4590</v>
      </c>
      <c r="B892" s="16">
        <v>42702</v>
      </c>
      <c r="C892" s="16">
        <v>42712</v>
      </c>
      <c r="D892" s="16">
        <v>42717</v>
      </c>
      <c r="E892">
        <v>20161067</v>
      </c>
      <c r="F892" t="s">
        <v>64</v>
      </c>
      <c r="G892" t="s">
        <v>436</v>
      </c>
      <c r="H892" t="s">
        <v>86</v>
      </c>
      <c r="I892" t="s">
        <v>437</v>
      </c>
      <c r="J892" t="s">
        <v>118</v>
      </c>
      <c r="K892" t="s">
        <v>69</v>
      </c>
      <c r="L892" t="s">
        <v>298</v>
      </c>
      <c r="N892" t="s">
        <v>90</v>
      </c>
      <c r="O892" t="s">
        <v>121</v>
      </c>
      <c r="P892" s="3" t="s">
        <v>4591</v>
      </c>
      <c r="Q892">
        <v>9608461</v>
      </c>
      <c r="R892">
        <v>4500524414</v>
      </c>
      <c r="U892" t="s">
        <v>282</v>
      </c>
      <c r="V892" t="s">
        <v>109</v>
      </c>
      <c r="W892">
        <v>32161</v>
      </c>
      <c r="X892" t="s">
        <v>283</v>
      </c>
      <c r="Y892" t="s">
        <v>439</v>
      </c>
      <c r="Z892">
        <v>0</v>
      </c>
      <c r="AB892" t="s">
        <v>79</v>
      </c>
      <c r="AC892" t="s">
        <v>127</v>
      </c>
      <c r="AE892" s="3"/>
      <c r="AF892" s="3"/>
      <c r="AG892">
        <v>0</v>
      </c>
      <c r="AH892" t="s">
        <v>82</v>
      </c>
      <c r="AI892" s="18">
        <v>0</v>
      </c>
      <c r="AJ892">
        <v>0</v>
      </c>
      <c r="AK892">
        <v>0</v>
      </c>
      <c r="AL892">
        <v>0</v>
      </c>
      <c r="AM892" s="19" t="s">
        <v>82</v>
      </c>
      <c r="AN892">
        <v>0</v>
      </c>
      <c r="AO892">
        <v>0</v>
      </c>
      <c r="AP892">
        <v>0</v>
      </c>
      <c r="AQ892">
        <v>0</v>
      </c>
      <c r="AR892" s="19" t="s">
        <v>82</v>
      </c>
      <c r="AS892">
        <v>0</v>
      </c>
      <c r="AT892" s="20">
        <f>IF(t_ExtractAll[[#This Row],[Currency]]="GBP",t_ExtractAll[[#This Row],[Claimed Amount]]*$BD$2,IF(t_ExtractAll[[#This Row],[Currency]]="USD",t_ExtractAll[[#This Row],[Claimed Amount]]*$BD$3,IF(t_ExtractAll[[#This Row],[Currency]]="MXN",t_ExtractAll[[#This Row],[Claimed Amount]]*$BD$4,t_ExtractAll[[#This Row],[Claimed Amount]])))</f>
        <v>0</v>
      </c>
      <c r="AU892" s="20">
        <f>IF(t_ExtractAll[[#This Row],[Currency2]]="GBP",t_ExtractAll[[#This Row],[Accruals Plant]]*$BD$2,IF(t_ExtractAll[[#This Row],[Currency2]]="USD",t_ExtractAll[[#This Row],[Accruals Plant]]*$BD$3,IF(t_ExtractAll[[#This Row],[Currency2]]="MXN",t_ExtractAll[[#This Row],[Accruals Plant]]*$BD$4,t_ExtractAll[[#This Row],[Accruals Plant]])))</f>
        <v>0</v>
      </c>
      <c r="AV892" s="20">
        <f>IF(t_ExtractAll[[#This Row],[IMD_Currency]]="GBP",t_ExtractAll[[#This Row],[Accruals ABII]]*$BD$2,IF(t_ExtractAll[[#This Row],[IMD_Currency]]="USD",t_ExtractAll[[#This Row],[Accruals ABII]]*$BD$3,t_ExtractAll[[#This Row],[Accruals ABII]]))</f>
        <v>0</v>
      </c>
      <c r="AW8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92" s="20">
        <f>IF(t_ExtractAll[[#This Row],[IMD_Currency]]="GBP",t_ExtractAll[[#This Row],[Amount Accepted (ABII)]]*$BD$2,IF(t_ExtractAll[[#This Row],[IMD_Currency]]="USD",t_ExtractAll[[#This Row],[Amount Accepted (ABII)]]*$BD$3,t_ExtractAll[[#This Row],[Amount Accepted (ABII)]]))</f>
        <v>0</v>
      </c>
      <c r="AY892" s="20">
        <f>IF((t_ExtractAll[[#This Row],[Amount Accepted ABII '[EUR']]]-t_ExtractAll[[#This Row],[Amount Accepted Plant '[EUR']]])&lt;0,0,t_ExtractAll[[#This Row],[Amount Accepted ABII '[EUR']]]-t_ExtractAll[[#This Row],[Amount Accepted Plant '[EUR']]])</f>
        <v>0</v>
      </c>
      <c r="AZ8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3" spans="1:52" ht="14.25" hidden="1" customHeight="1" x14ac:dyDescent="0.25">
      <c r="A893" t="s">
        <v>4592</v>
      </c>
      <c r="B893" s="16">
        <v>42702</v>
      </c>
      <c r="C893" s="16">
        <v>42706</v>
      </c>
      <c r="D893" s="16">
        <v>42706</v>
      </c>
      <c r="E893">
        <v>20161068</v>
      </c>
      <c r="F893" t="s">
        <v>64</v>
      </c>
      <c r="G893" t="s">
        <v>1068</v>
      </c>
      <c r="H893" t="s">
        <v>306</v>
      </c>
      <c r="I893" t="s">
        <v>313</v>
      </c>
      <c r="J893" t="s">
        <v>118</v>
      </c>
      <c r="K893" t="s">
        <v>69</v>
      </c>
      <c r="L893" t="s">
        <v>103</v>
      </c>
      <c r="N893" t="s">
        <v>90</v>
      </c>
      <c r="O893" t="s">
        <v>131</v>
      </c>
      <c r="P893" t="s">
        <v>4593</v>
      </c>
      <c r="Q893">
        <v>9608648</v>
      </c>
      <c r="R893" t="s">
        <v>4594</v>
      </c>
      <c r="U893" t="s">
        <v>108</v>
      </c>
      <c r="V893" t="s">
        <v>109</v>
      </c>
      <c r="W893">
        <v>34101</v>
      </c>
      <c r="X893" t="s">
        <v>206</v>
      </c>
      <c r="Y893" t="s">
        <v>976</v>
      </c>
      <c r="Z893">
        <v>0.63360000000000005</v>
      </c>
      <c r="AB893" t="s">
        <v>97</v>
      </c>
      <c r="AC893" t="s">
        <v>98</v>
      </c>
      <c r="AE893" s="3"/>
      <c r="AF893" s="3"/>
      <c r="AG893">
        <v>44.56</v>
      </c>
      <c r="AH893" t="s">
        <v>82</v>
      </c>
      <c r="AI893" s="18">
        <v>44.56</v>
      </c>
      <c r="AJ893">
        <v>0</v>
      </c>
      <c r="AK893">
        <v>44.56</v>
      </c>
      <c r="AL893">
        <v>44.56</v>
      </c>
      <c r="AM893" s="19" t="s">
        <v>82</v>
      </c>
      <c r="AN893">
        <v>35.68</v>
      </c>
      <c r="AO893">
        <v>0</v>
      </c>
      <c r="AP893">
        <v>35.68</v>
      </c>
      <c r="AQ893">
        <v>35.68</v>
      </c>
      <c r="AR893" s="19" t="s">
        <v>82</v>
      </c>
      <c r="AS893">
        <v>0</v>
      </c>
      <c r="AT893" s="20">
        <f>IF(t_ExtractAll[[#This Row],[Currency]]="GBP",t_ExtractAll[[#This Row],[Claimed Amount]]*$BD$2,IF(t_ExtractAll[[#This Row],[Currency]]="USD",t_ExtractAll[[#This Row],[Claimed Amount]]*$BD$3,IF(t_ExtractAll[[#This Row],[Currency]]="MXN",t_ExtractAll[[#This Row],[Claimed Amount]]*$BD$4,t_ExtractAll[[#This Row],[Claimed Amount]])))</f>
        <v>44.56</v>
      </c>
      <c r="AU893" s="20">
        <f>IF(t_ExtractAll[[#This Row],[Currency2]]="GBP",t_ExtractAll[[#This Row],[Accruals Plant]]*$BD$2,IF(t_ExtractAll[[#This Row],[Currency2]]="USD",t_ExtractAll[[#This Row],[Accruals Plant]]*$BD$3,IF(t_ExtractAll[[#This Row],[Currency2]]="MXN",t_ExtractAll[[#This Row],[Accruals Plant]]*$BD$4,t_ExtractAll[[#This Row],[Accruals Plant]])))</f>
        <v>35.68</v>
      </c>
      <c r="AV893" s="20">
        <f>IF(t_ExtractAll[[#This Row],[IMD_Currency]]="GBP",t_ExtractAll[[#This Row],[Accruals ABII]]*$BD$2,IF(t_ExtractAll[[#This Row],[IMD_Currency]]="USD",t_ExtractAll[[#This Row],[Accruals ABII]]*$BD$3,t_ExtractAll[[#This Row],[Accruals ABII]]))</f>
        <v>44.56</v>
      </c>
      <c r="AW893" s="20">
        <f>IF(t_ExtractAll[[#This Row],[Currency2]]="GBP",t_ExtractAll[[#This Row],[PlantAmountAccepted]]*$BD$2,IF(t_ExtractAll[[#This Row],[Currency2]]="USD",t_ExtractAll[[#This Row],[PlantAmountAccepted]]*$BD$3,IF(t_ExtractAll[[#This Row],[Currency2]]="MXN",t_ExtractAll[[#This Row],[PlantAmountAccepted]]*$BD$4,t_ExtractAll[[#This Row],[PlantAmountAccepted]])))</f>
        <v>35.68</v>
      </c>
      <c r="AX893" s="20">
        <f>IF(t_ExtractAll[[#This Row],[IMD_Currency]]="GBP",t_ExtractAll[[#This Row],[Amount Accepted (ABII)]]*$BD$2,IF(t_ExtractAll[[#This Row],[IMD_Currency]]="USD",t_ExtractAll[[#This Row],[Amount Accepted (ABII)]]*$BD$3,t_ExtractAll[[#This Row],[Amount Accepted (ABII)]]))</f>
        <v>44.56</v>
      </c>
      <c r="AY893" s="20">
        <f>IF((t_ExtractAll[[#This Row],[Amount Accepted ABII '[EUR']]]-t_ExtractAll[[#This Row],[Amount Accepted Plant '[EUR']]])&lt;0,0,t_ExtractAll[[#This Row],[Amount Accepted ABII '[EUR']]]-t_ExtractAll[[#This Row],[Amount Accepted Plant '[EUR']]])</f>
        <v>8.8800000000000026</v>
      </c>
      <c r="AZ8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4" spans="1:52" ht="14.25" hidden="1" customHeight="1" x14ac:dyDescent="0.25">
      <c r="A894" t="s">
        <v>4595</v>
      </c>
      <c r="B894" s="16">
        <v>42703</v>
      </c>
      <c r="C894" s="16">
        <v>42751</v>
      </c>
      <c r="D894" s="16">
        <v>42751</v>
      </c>
      <c r="E894">
        <v>20161075</v>
      </c>
      <c r="F894" t="s">
        <v>64</v>
      </c>
      <c r="G894" t="s">
        <v>3170</v>
      </c>
      <c r="H894" t="s">
        <v>273</v>
      </c>
      <c r="I894" t="s">
        <v>145</v>
      </c>
      <c r="J894" t="s">
        <v>118</v>
      </c>
      <c r="K894" t="s">
        <v>69</v>
      </c>
      <c r="L894" t="s">
        <v>609</v>
      </c>
      <c r="M894" t="s">
        <v>2024</v>
      </c>
      <c r="N894" t="s">
        <v>90</v>
      </c>
      <c r="O894" t="s">
        <v>444</v>
      </c>
      <c r="P894" s="3" t="s">
        <v>4596</v>
      </c>
      <c r="Q894">
        <v>9617344</v>
      </c>
      <c r="R894" t="s">
        <v>4597</v>
      </c>
      <c r="U894" t="s">
        <v>144</v>
      </c>
      <c r="V894" t="s">
        <v>145</v>
      </c>
      <c r="W894">
        <v>53429</v>
      </c>
      <c r="X894" t="s">
        <v>2975</v>
      </c>
      <c r="Y894" t="s">
        <v>4598</v>
      </c>
      <c r="Z894">
        <v>190.08</v>
      </c>
      <c r="AB894" t="s">
        <v>79</v>
      </c>
      <c r="AC894" t="s">
        <v>127</v>
      </c>
      <c r="AE894" s="3"/>
      <c r="AF894" s="3"/>
      <c r="AG894">
        <v>116</v>
      </c>
      <c r="AH894" t="s">
        <v>82</v>
      </c>
      <c r="AI894" s="18">
        <v>0</v>
      </c>
      <c r="AJ894">
        <v>0</v>
      </c>
      <c r="AK894">
        <v>0</v>
      </c>
      <c r="AL894">
        <v>0</v>
      </c>
      <c r="AM894" s="19" t="s">
        <v>82</v>
      </c>
      <c r="AN894">
        <v>0</v>
      </c>
      <c r="AO894">
        <v>116</v>
      </c>
      <c r="AP894">
        <v>116</v>
      </c>
      <c r="AQ894">
        <v>116</v>
      </c>
      <c r="AR894" s="19" t="s">
        <v>82</v>
      </c>
      <c r="AS894">
        <v>0</v>
      </c>
      <c r="AT894" s="20">
        <f>IF(t_ExtractAll[[#This Row],[Currency]]="GBP",t_ExtractAll[[#This Row],[Claimed Amount]]*$BD$2,IF(t_ExtractAll[[#This Row],[Currency]]="USD",t_ExtractAll[[#This Row],[Claimed Amount]]*$BD$3,IF(t_ExtractAll[[#This Row],[Currency]]="MXN",t_ExtractAll[[#This Row],[Claimed Amount]]*$BD$4,t_ExtractAll[[#This Row],[Claimed Amount]])))</f>
        <v>116</v>
      </c>
      <c r="AU894" s="20">
        <f>IF(t_ExtractAll[[#This Row],[Currency2]]="GBP",t_ExtractAll[[#This Row],[Accruals Plant]]*$BD$2,IF(t_ExtractAll[[#This Row],[Currency2]]="USD",t_ExtractAll[[#This Row],[Accruals Plant]]*$BD$3,IF(t_ExtractAll[[#This Row],[Currency2]]="MXN",t_ExtractAll[[#This Row],[Accruals Plant]]*$BD$4,t_ExtractAll[[#This Row],[Accruals Plant]])))</f>
        <v>116</v>
      </c>
      <c r="AV894" s="20">
        <f>IF(t_ExtractAll[[#This Row],[IMD_Currency]]="GBP",t_ExtractAll[[#This Row],[Accruals ABII]]*$BD$2,IF(t_ExtractAll[[#This Row],[IMD_Currency]]="USD",t_ExtractAll[[#This Row],[Accruals ABII]]*$BD$3,t_ExtractAll[[#This Row],[Accruals ABII]]))</f>
        <v>0</v>
      </c>
      <c r="AW894" s="20">
        <f>IF(t_ExtractAll[[#This Row],[Currency2]]="GBP",t_ExtractAll[[#This Row],[PlantAmountAccepted]]*$BD$2,IF(t_ExtractAll[[#This Row],[Currency2]]="USD",t_ExtractAll[[#This Row],[PlantAmountAccepted]]*$BD$3,IF(t_ExtractAll[[#This Row],[Currency2]]="MXN",t_ExtractAll[[#This Row],[PlantAmountAccepted]]*$BD$4,t_ExtractAll[[#This Row],[PlantAmountAccepted]])))</f>
        <v>116</v>
      </c>
      <c r="AX894" s="20">
        <f>IF(t_ExtractAll[[#This Row],[IMD_Currency]]="GBP",t_ExtractAll[[#This Row],[Amount Accepted (ABII)]]*$BD$2,IF(t_ExtractAll[[#This Row],[IMD_Currency]]="USD",t_ExtractAll[[#This Row],[Amount Accepted (ABII)]]*$BD$3,t_ExtractAll[[#This Row],[Amount Accepted (ABII)]]))</f>
        <v>0</v>
      </c>
      <c r="AY894" s="20">
        <f>IF((t_ExtractAll[[#This Row],[Amount Accepted ABII '[EUR']]]-t_ExtractAll[[#This Row],[Amount Accepted Plant '[EUR']]])&lt;0,0,t_ExtractAll[[#This Row],[Amount Accepted ABII '[EUR']]]-t_ExtractAll[[#This Row],[Amount Accepted Plant '[EUR']]])</f>
        <v>0</v>
      </c>
      <c r="AZ8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95" spans="1:52" ht="14.25" hidden="1" customHeight="1" x14ac:dyDescent="0.25">
      <c r="A895" t="s">
        <v>4599</v>
      </c>
      <c r="B895" s="16">
        <v>42706</v>
      </c>
      <c r="C895" s="16">
        <v>42745</v>
      </c>
      <c r="D895" s="16">
        <v>42845</v>
      </c>
      <c r="E895">
        <v>20161076</v>
      </c>
      <c r="F895" t="s">
        <v>64</v>
      </c>
      <c r="G895" t="s">
        <v>4600</v>
      </c>
      <c r="H895" t="s">
        <v>66</v>
      </c>
      <c r="I895" t="s">
        <v>1626</v>
      </c>
      <c r="J895" t="s">
        <v>68</v>
      </c>
      <c r="K895" t="s">
        <v>69</v>
      </c>
      <c r="L895" t="s">
        <v>130</v>
      </c>
      <c r="M895" t="s">
        <v>4601</v>
      </c>
      <c r="N895" t="s">
        <v>161</v>
      </c>
      <c r="O895" t="s">
        <v>416</v>
      </c>
      <c r="P895" s="3" t="s">
        <v>4602</v>
      </c>
      <c r="Q895">
        <v>9501310</v>
      </c>
      <c r="R895">
        <v>4503368828</v>
      </c>
      <c r="S895">
        <v>80516318</v>
      </c>
      <c r="T895" t="s">
        <v>4603</v>
      </c>
      <c r="U895" t="s">
        <v>75</v>
      </c>
      <c r="V895" t="s">
        <v>76</v>
      </c>
      <c r="W895">
        <v>48399</v>
      </c>
      <c r="X895" t="s">
        <v>4604</v>
      </c>
      <c r="Y895">
        <v>864</v>
      </c>
      <c r="Z895">
        <v>73.612799999999993</v>
      </c>
      <c r="AA895" t="s">
        <v>2628</v>
      </c>
      <c r="AB895" t="s">
        <v>112</v>
      </c>
      <c r="AC895" t="s">
        <v>185</v>
      </c>
      <c r="AD895" s="3" t="s">
        <v>4605</v>
      </c>
      <c r="AE895" s="3"/>
      <c r="AF895" s="3"/>
      <c r="AG895">
        <v>734.44</v>
      </c>
      <c r="AH895" t="s">
        <v>82</v>
      </c>
      <c r="AI895" s="18">
        <v>0</v>
      </c>
      <c r="AJ895">
        <v>0</v>
      </c>
      <c r="AK895">
        <v>0</v>
      </c>
      <c r="AL895">
        <v>0</v>
      </c>
      <c r="AM895" s="19" t="s">
        <v>82</v>
      </c>
      <c r="AN895">
        <v>0</v>
      </c>
      <c r="AO895">
        <v>734.44</v>
      </c>
      <c r="AP895">
        <v>734.44</v>
      </c>
      <c r="AQ895">
        <v>734.44</v>
      </c>
      <c r="AR895" s="19" t="s">
        <v>82</v>
      </c>
      <c r="AS895">
        <v>0</v>
      </c>
      <c r="AT895" s="20">
        <f>IF(t_ExtractAll[[#This Row],[Currency]]="GBP",t_ExtractAll[[#This Row],[Claimed Amount]]*$BD$2,IF(t_ExtractAll[[#This Row],[Currency]]="USD",t_ExtractAll[[#This Row],[Claimed Amount]]*$BD$3,IF(t_ExtractAll[[#This Row],[Currency]]="MXN",t_ExtractAll[[#This Row],[Claimed Amount]]*$BD$4,t_ExtractAll[[#This Row],[Claimed Amount]])))</f>
        <v>734.44</v>
      </c>
      <c r="AU895" s="20">
        <f>IF(t_ExtractAll[[#This Row],[Currency2]]="GBP",t_ExtractAll[[#This Row],[Accruals Plant]]*$BD$2,IF(t_ExtractAll[[#This Row],[Currency2]]="USD",t_ExtractAll[[#This Row],[Accruals Plant]]*$BD$3,IF(t_ExtractAll[[#This Row],[Currency2]]="MXN",t_ExtractAll[[#This Row],[Accruals Plant]]*$BD$4,t_ExtractAll[[#This Row],[Accruals Plant]])))</f>
        <v>734.44</v>
      </c>
      <c r="AV895" s="20">
        <f>IF(t_ExtractAll[[#This Row],[IMD_Currency]]="GBP",t_ExtractAll[[#This Row],[Accruals ABII]]*$BD$2,IF(t_ExtractAll[[#This Row],[IMD_Currency]]="USD",t_ExtractAll[[#This Row],[Accruals ABII]]*$BD$3,t_ExtractAll[[#This Row],[Accruals ABII]]))</f>
        <v>0</v>
      </c>
      <c r="AW895" s="20">
        <f>IF(t_ExtractAll[[#This Row],[Currency2]]="GBP",t_ExtractAll[[#This Row],[PlantAmountAccepted]]*$BD$2,IF(t_ExtractAll[[#This Row],[Currency2]]="USD",t_ExtractAll[[#This Row],[PlantAmountAccepted]]*$BD$3,IF(t_ExtractAll[[#This Row],[Currency2]]="MXN",t_ExtractAll[[#This Row],[PlantAmountAccepted]]*$BD$4,t_ExtractAll[[#This Row],[PlantAmountAccepted]])))</f>
        <v>734.44</v>
      </c>
      <c r="AX895" s="20">
        <f>IF(t_ExtractAll[[#This Row],[IMD_Currency]]="GBP",t_ExtractAll[[#This Row],[Amount Accepted (ABII)]]*$BD$2,IF(t_ExtractAll[[#This Row],[IMD_Currency]]="USD",t_ExtractAll[[#This Row],[Amount Accepted (ABII)]]*$BD$3,t_ExtractAll[[#This Row],[Amount Accepted (ABII)]]))</f>
        <v>0</v>
      </c>
      <c r="AY895" s="20">
        <f>IF((t_ExtractAll[[#This Row],[Amount Accepted ABII '[EUR']]]-t_ExtractAll[[#This Row],[Amount Accepted Plant '[EUR']]])&lt;0,0,t_ExtractAll[[#This Row],[Amount Accepted ABII '[EUR']]]-t_ExtractAll[[#This Row],[Amount Accepted Plant '[EUR']]])</f>
        <v>0</v>
      </c>
      <c r="AZ8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896" spans="1:52" ht="14.25" hidden="1" customHeight="1" x14ac:dyDescent="0.25">
      <c r="A896" t="s">
        <v>4606</v>
      </c>
      <c r="B896" s="16">
        <v>42706</v>
      </c>
      <c r="C896" s="16">
        <v>42725</v>
      </c>
      <c r="D896" s="16">
        <v>42725</v>
      </c>
      <c r="E896">
        <v>20161079</v>
      </c>
      <c r="F896" t="s">
        <v>64</v>
      </c>
      <c r="G896" t="s">
        <v>428</v>
      </c>
      <c r="H896" t="s">
        <v>86</v>
      </c>
      <c r="I896" t="s">
        <v>429</v>
      </c>
      <c r="J896" t="s">
        <v>118</v>
      </c>
      <c r="K896" t="s">
        <v>88</v>
      </c>
      <c r="L896" t="s">
        <v>4607</v>
      </c>
      <c r="N896" t="s">
        <v>161</v>
      </c>
      <c r="O896" t="s">
        <v>162</v>
      </c>
      <c r="P896" t="s">
        <v>4608</v>
      </c>
      <c r="Q896">
        <v>9280186</v>
      </c>
      <c r="R896" t="s">
        <v>4609</v>
      </c>
      <c r="U896" t="s">
        <v>521</v>
      </c>
      <c r="V896" t="s">
        <v>313</v>
      </c>
      <c r="W896">
        <v>6197</v>
      </c>
      <c r="X896" t="s">
        <v>522</v>
      </c>
      <c r="Y896" t="s">
        <v>2928</v>
      </c>
      <c r="Z896">
        <v>2.4</v>
      </c>
      <c r="AB896" t="s">
        <v>112</v>
      </c>
      <c r="AC896" t="s">
        <v>164</v>
      </c>
      <c r="AD896" t="s">
        <v>4610</v>
      </c>
      <c r="AE896" s="3"/>
      <c r="AF896" s="3"/>
      <c r="AG896">
        <v>164.72</v>
      </c>
      <c r="AH896" t="s">
        <v>82</v>
      </c>
      <c r="AI896" s="18">
        <v>164.72</v>
      </c>
      <c r="AJ896">
        <v>0</v>
      </c>
      <c r="AK896">
        <v>164.72</v>
      </c>
      <c r="AM896" s="19" t="s">
        <v>82</v>
      </c>
      <c r="AN896">
        <v>77.84</v>
      </c>
      <c r="AO896">
        <v>0</v>
      </c>
      <c r="AP896">
        <v>77.84</v>
      </c>
      <c r="AR896" s="19" t="s">
        <v>523</v>
      </c>
      <c r="AS896">
        <v>0</v>
      </c>
      <c r="AT896" s="20">
        <f>IF(t_ExtractAll[[#This Row],[Currency]]="GBP",t_ExtractAll[[#This Row],[Claimed Amount]]*$BD$2,IF(t_ExtractAll[[#This Row],[Currency]]="USD",t_ExtractAll[[#This Row],[Claimed Amount]]*$BD$3,IF(t_ExtractAll[[#This Row],[Currency]]="MXN",t_ExtractAll[[#This Row],[Claimed Amount]]*$BD$4,t_ExtractAll[[#This Row],[Claimed Amount]])))</f>
        <v>164.72</v>
      </c>
      <c r="AU896" s="20">
        <f>IF(t_ExtractAll[[#This Row],[Currency2]]="GBP",t_ExtractAll[[#This Row],[Accruals Plant]]*$BD$2,IF(t_ExtractAll[[#This Row],[Currency2]]="USD",t_ExtractAll[[#This Row],[Accruals Plant]]*$BD$3,IF(t_ExtractAll[[#This Row],[Currency2]]="MXN",t_ExtractAll[[#This Row],[Accruals Plant]]*$BD$4,t_ExtractAll[[#This Row],[Accruals Plant]])))</f>
        <v>92.146991999999997</v>
      </c>
      <c r="AV896" s="20">
        <f>IF(t_ExtractAll[[#This Row],[IMD_Currency]]="GBP",t_ExtractAll[[#This Row],[Accruals ABII]]*$BD$2,IF(t_ExtractAll[[#This Row],[IMD_Currency]]="USD",t_ExtractAll[[#This Row],[Accruals ABII]]*$BD$3,t_ExtractAll[[#This Row],[Accruals ABII]]))</f>
        <v>164.72</v>
      </c>
      <c r="AW8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96" s="20">
        <f>IF(t_ExtractAll[[#This Row],[IMD_Currency]]="GBP",t_ExtractAll[[#This Row],[Amount Accepted (ABII)]]*$BD$2,IF(t_ExtractAll[[#This Row],[IMD_Currency]]="USD",t_ExtractAll[[#This Row],[Amount Accepted (ABII)]]*$BD$3,t_ExtractAll[[#This Row],[Amount Accepted (ABII)]]))</f>
        <v>0</v>
      </c>
      <c r="AY896" s="20">
        <f>IF((t_ExtractAll[[#This Row],[Amount Accepted ABII '[EUR']]]-t_ExtractAll[[#This Row],[Amount Accepted Plant '[EUR']]])&lt;0,0,t_ExtractAll[[#This Row],[Amount Accepted ABII '[EUR']]]-t_ExtractAll[[#This Row],[Amount Accepted Plant '[EUR']]])</f>
        <v>0</v>
      </c>
      <c r="AZ8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897" spans="1:52" ht="14.25" hidden="1" customHeight="1" x14ac:dyDescent="0.25">
      <c r="A897" t="s">
        <v>4611</v>
      </c>
      <c r="B897" s="16">
        <v>42706</v>
      </c>
      <c r="C897" s="16">
        <v>42761</v>
      </c>
      <c r="D897" s="16">
        <v>42761</v>
      </c>
      <c r="E897">
        <v>20161080</v>
      </c>
      <c r="F897" t="s">
        <v>64</v>
      </c>
      <c r="G897" t="s">
        <v>4612</v>
      </c>
      <c r="H897" t="s">
        <v>66</v>
      </c>
      <c r="I897" t="s">
        <v>313</v>
      </c>
      <c r="J897" t="s">
        <v>68</v>
      </c>
      <c r="K897" t="s">
        <v>88</v>
      </c>
      <c r="L897" t="s">
        <v>746</v>
      </c>
      <c r="N897" t="s">
        <v>90</v>
      </c>
      <c r="O897" t="s">
        <v>547</v>
      </c>
      <c r="P897" t="s">
        <v>4613</v>
      </c>
      <c r="Q897">
        <v>9212611</v>
      </c>
      <c r="R897">
        <v>4503259354</v>
      </c>
      <c r="S897">
        <v>80494122</v>
      </c>
      <c r="T897" t="s">
        <v>4614</v>
      </c>
      <c r="U897" t="s">
        <v>75</v>
      </c>
      <c r="V897" t="s">
        <v>76</v>
      </c>
      <c r="W897">
        <v>46961</v>
      </c>
      <c r="X897" t="s">
        <v>4615</v>
      </c>
      <c r="Y897" t="s">
        <v>4616</v>
      </c>
      <c r="Z897">
        <v>12.276</v>
      </c>
      <c r="AB897" t="s">
        <v>97</v>
      </c>
      <c r="AC897" t="s">
        <v>98</v>
      </c>
      <c r="AD897" s="3" t="s">
        <v>4617</v>
      </c>
      <c r="AE897" s="3"/>
      <c r="AF897" s="3"/>
      <c r="AG897">
        <v>1306.6500000000001</v>
      </c>
      <c r="AH897" t="s">
        <v>82</v>
      </c>
      <c r="AI897" s="18">
        <v>0</v>
      </c>
      <c r="AJ897">
        <v>0</v>
      </c>
      <c r="AK897">
        <v>0</v>
      </c>
      <c r="AM897" s="19" t="s">
        <v>82</v>
      </c>
      <c r="AN897">
        <v>1306.6500000000001</v>
      </c>
      <c r="AO897">
        <v>0</v>
      </c>
      <c r="AP897">
        <v>1306.6500000000001</v>
      </c>
      <c r="AR897" s="19" t="s">
        <v>82</v>
      </c>
      <c r="AS897">
        <v>0</v>
      </c>
      <c r="AT897" s="20">
        <f>IF(t_ExtractAll[[#This Row],[Currency]]="GBP",t_ExtractAll[[#This Row],[Claimed Amount]]*$BD$2,IF(t_ExtractAll[[#This Row],[Currency]]="USD",t_ExtractAll[[#This Row],[Claimed Amount]]*$BD$3,IF(t_ExtractAll[[#This Row],[Currency]]="MXN",t_ExtractAll[[#This Row],[Claimed Amount]]*$BD$4,t_ExtractAll[[#This Row],[Claimed Amount]])))</f>
        <v>1306.6500000000001</v>
      </c>
      <c r="AU897" s="20">
        <f>IF(t_ExtractAll[[#This Row],[Currency2]]="GBP",t_ExtractAll[[#This Row],[Accruals Plant]]*$BD$2,IF(t_ExtractAll[[#This Row],[Currency2]]="USD",t_ExtractAll[[#This Row],[Accruals Plant]]*$BD$3,IF(t_ExtractAll[[#This Row],[Currency2]]="MXN",t_ExtractAll[[#This Row],[Accruals Plant]]*$BD$4,t_ExtractAll[[#This Row],[Accruals Plant]])))</f>
        <v>1306.6500000000001</v>
      </c>
      <c r="AV897" s="20">
        <f>IF(t_ExtractAll[[#This Row],[IMD_Currency]]="GBP",t_ExtractAll[[#This Row],[Accruals ABII]]*$BD$2,IF(t_ExtractAll[[#This Row],[IMD_Currency]]="USD",t_ExtractAll[[#This Row],[Accruals ABII]]*$BD$3,t_ExtractAll[[#This Row],[Accruals ABII]]))</f>
        <v>0</v>
      </c>
      <c r="AW8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897" s="20">
        <f>IF(t_ExtractAll[[#This Row],[IMD_Currency]]="GBP",t_ExtractAll[[#This Row],[Amount Accepted (ABII)]]*$BD$2,IF(t_ExtractAll[[#This Row],[IMD_Currency]]="USD",t_ExtractAll[[#This Row],[Amount Accepted (ABII)]]*$BD$3,t_ExtractAll[[#This Row],[Amount Accepted (ABII)]]))</f>
        <v>0</v>
      </c>
      <c r="AY897" s="20">
        <f>IF((t_ExtractAll[[#This Row],[Amount Accepted ABII '[EUR']]]-t_ExtractAll[[#This Row],[Amount Accepted Plant '[EUR']]])&lt;0,0,t_ExtractAll[[#This Row],[Amount Accepted ABII '[EUR']]]-t_ExtractAll[[#This Row],[Amount Accepted Plant '[EUR']]])</f>
        <v>0</v>
      </c>
      <c r="AZ8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898" spans="1:52" ht="14.25" hidden="1" customHeight="1" x14ac:dyDescent="0.25">
      <c r="A898" t="s">
        <v>4618</v>
      </c>
      <c r="B898" s="16">
        <v>42704</v>
      </c>
      <c r="C898" s="16">
        <v>42709</v>
      </c>
      <c r="D898" s="16">
        <v>42710</v>
      </c>
      <c r="E898">
        <v>20161072</v>
      </c>
      <c r="F898" t="s">
        <v>64</v>
      </c>
      <c r="G898" t="s">
        <v>241</v>
      </c>
      <c r="H898" t="s">
        <v>86</v>
      </c>
      <c r="I898" t="s">
        <v>242</v>
      </c>
      <c r="J898" t="s">
        <v>68</v>
      </c>
      <c r="K898" t="s">
        <v>69</v>
      </c>
      <c r="L898" t="s">
        <v>187</v>
      </c>
      <c r="N898" t="s">
        <v>161</v>
      </c>
      <c r="O898" t="s">
        <v>2797</v>
      </c>
      <c r="P898" s="3" t="s">
        <v>4619</v>
      </c>
      <c r="Q898">
        <v>9216958</v>
      </c>
      <c r="R898" t="s">
        <v>4620</v>
      </c>
      <c r="S898">
        <v>80502273</v>
      </c>
      <c r="U898" t="s">
        <v>182</v>
      </c>
      <c r="V898" t="s">
        <v>145</v>
      </c>
      <c r="W898">
        <v>43477</v>
      </c>
      <c r="X898" t="s">
        <v>192</v>
      </c>
      <c r="Y898" t="s">
        <v>247</v>
      </c>
      <c r="Z898">
        <v>0.4</v>
      </c>
      <c r="AB898" t="s">
        <v>112</v>
      </c>
      <c r="AC898" t="s">
        <v>164</v>
      </c>
      <c r="AE898" s="3"/>
      <c r="AF898" s="3"/>
      <c r="AG898">
        <v>13.96</v>
      </c>
      <c r="AH898" t="s">
        <v>82</v>
      </c>
      <c r="AI898" s="18">
        <v>0</v>
      </c>
      <c r="AJ898">
        <v>0</v>
      </c>
      <c r="AK898">
        <v>0</v>
      </c>
      <c r="AL898">
        <v>0</v>
      </c>
      <c r="AM898" s="19" t="s">
        <v>82</v>
      </c>
      <c r="AN898">
        <v>13.96</v>
      </c>
      <c r="AO898">
        <v>0</v>
      </c>
      <c r="AP898">
        <v>13.96</v>
      </c>
      <c r="AQ898">
        <v>13.96</v>
      </c>
      <c r="AR898" s="19" t="s">
        <v>82</v>
      </c>
      <c r="AS898">
        <v>0</v>
      </c>
      <c r="AT898" s="20">
        <f>IF(t_ExtractAll[[#This Row],[Currency]]="GBP",t_ExtractAll[[#This Row],[Claimed Amount]]*$BD$2,IF(t_ExtractAll[[#This Row],[Currency]]="USD",t_ExtractAll[[#This Row],[Claimed Amount]]*$BD$3,IF(t_ExtractAll[[#This Row],[Currency]]="MXN",t_ExtractAll[[#This Row],[Claimed Amount]]*$BD$4,t_ExtractAll[[#This Row],[Claimed Amount]])))</f>
        <v>13.96</v>
      </c>
      <c r="AU898" s="20">
        <f>IF(t_ExtractAll[[#This Row],[Currency2]]="GBP",t_ExtractAll[[#This Row],[Accruals Plant]]*$BD$2,IF(t_ExtractAll[[#This Row],[Currency2]]="USD",t_ExtractAll[[#This Row],[Accruals Plant]]*$BD$3,IF(t_ExtractAll[[#This Row],[Currency2]]="MXN",t_ExtractAll[[#This Row],[Accruals Plant]]*$BD$4,t_ExtractAll[[#This Row],[Accruals Plant]])))</f>
        <v>13.96</v>
      </c>
      <c r="AV898" s="20">
        <f>IF(t_ExtractAll[[#This Row],[IMD_Currency]]="GBP",t_ExtractAll[[#This Row],[Accruals ABII]]*$BD$2,IF(t_ExtractAll[[#This Row],[IMD_Currency]]="USD",t_ExtractAll[[#This Row],[Accruals ABII]]*$BD$3,t_ExtractAll[[#This Row],[Accruals ABII]]))</f>
        <v>0</v>
      </c>
      <c r="AW898" s="20">
        <f>IF(t_ExtractAll[[#This Row],[Currency2]]="GBP",t_ExtractAll[[#This Row],[PlantAmountAccepted]]*$BD$2,IF(t_ExtractAll[[#This Row],[Currency2]]="USD",t_ExtractAll[[#This Row],[PlantAmountAccepted]]*$BD$3,IF(t_ExtractAll[[#This Row],[Currency2]]="MXN",t_ExtractAll[[#This Row],[PlantAmountAccepted]]*$BD$4,t_ExtractAll[[#This Row],[PlantAmountAccepted]])))</f>
        <v>13.96</v>
      </c>
      <c r="AX898" s="20">
        <f>IF(t_ExtractAll[[#This Row],[IMD_Currency]]="GBP",t_ExtractAll[[#This Row],[Amount Accepted (ABII)]]*$BD$2,IF(t_ExtractAll[[#This Row],[IMD_Currency]]="USD",t_ExtractAll[[#This Row],[Amount Accepted (ABII)]]*$BD$3,t_ExtractAll[[#This Row],[Amount Accepted (ABII)]]))</f>
        <v>0</v>
      </c>
      <c r="AY898" s="20">
        <f>IF((t_ExtractAll[[#This Row],[Amount Accepted ABII '[EUR']]]-t_ExtractAll[[#This Row],[Amount Accepted Plant '[EUR']]])&lt;0,0,t_ExtractAll[[#This Row],[Amount Accepted ABII '[EUR']]]-t_ExtractAll[[#This Row],[Amount Accepted Plant '[EUR']]])</f>
        <v>0</v>
      </c>
      <c r="AZ8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899" spans="1:52" ht="14.25" hidden="1" customHeight="1" x14ac:dyDescent="0.25">
      <c r="A899" t="s">
        <v>4621</v>
      </c>
      <c r="B899" s="16">
        <v>42705</v>
      </c>
      <c r="C899" s="16">
        <v>42706</v>
      </c>
      <c r="D899" s="16">
        <v>42710</v>
      </c>
      <c r="E899">
        <v>20161077</v>
      </c>
      <c r="F899" t="s">
        <v>64</v>
      </c>
      <c r="G899" t="s">
        <v>598</v>
      </c>
      <c r="H899" t="s">
        <v>287</v>
      </c>
      <c r="I899" t="s">
        <v>461</v>
      </c>
      <c r="J899" t="s">
        <v>118</v>
      </c>
      <c r="K899" t="s">
        <v>69</v>
      </c>
      <c r="L899" t="s">
        <v>1192</v>
      </c>
      <c r="N899" t="s">
        <v>161</v>
      </c>
      <c r="O899" t="s">
        <v>354</v>
      </c>
      <c r="P899" s="3" t="s">
        <v>4622</v>
      </c>
      <c r="Q899">
        <v>9374123</v>
      </c>
      <c r="R899" t="s">
        <v>4623</v>
      </c>
      <c r="U899" t="s">
        <v>144</v>
      </c>
      <c r="V899" t="s">
        <v>145</v>
      </c>
      <c r="W899">
        <v>18618</v>
      </c>
      <c r="X899" t="s">
        <v>246</v>
      </c>
      <c r="Y899" t="s">
        <v>357</v>
      </c>
      <c r="Z899">
        <v>0.3</v>
      </c>
      <c r="AB899" t="s">
        <v>112</v>
      </c>
      <c r="AC899" t="s">
        <v>113</v>
      </c>
      <c r="AD899" t="s">
        <v>4624</v>
      </c>
      <c r="AE899" s="3"/>
      <c r="AF899" s="3"/>
      <c r="AG899">
        <v>36.61</v>
      </c>
      <c r="AH899" t="s">
        <v>82</v>
      </c>
      <c r="AI899" s="18">
        <v>26.48</v>
      </c>
      <c r="AJ899">
        <v>10.130000000000001</v>
      </c>
      <c r="AK899">
        <v>36.61</v>
      </c>
      <c r="AL899">
        <v>36.61</v>
      </c>
      <c r="AM899" s="19" t="s">
        <v>82</v>
      </c>
      <c r="AN899">
        <v>10.19</v>
      </c>
      <c r="AO899">
        <v>10.130000000000001</v>
      </c>
      <c r="AP899">
        <v>20.32</v>
      </c>
      <c r="AQ899">
        <v>20.32</v>
      </c>
      <c r="AR899" s="19" t="s">
        <v>82</v>
      </c>
      <c r="AS899">
        <v>0</v>
      </c>
      <c r="AT899" s="20">
        <f>IF(t_ExtractAll[[#This Row],[Currency]]="GBP",t_ExtractAll[[#This Row],[Claimed Amount]]*$BD$2,IF(t_ExtractAll[[#This Row],[Currency]]="USD",t_ExtractAll[[#This Row],[Claimed Amount]]*$BD$3,IF(t_ExtractAll[[#This Row],[Currency]]="MXN",t_ExtractAll[[#This Row],[Claimed Amount]]*$BD$4,t_ExtractAll[[#This Row],[Claimed Amount]])))</f>
        <v>36.61</v>
      </c>
      <c r="AU899" s="20">
        <f>IF(t_ExtractAll[[#This Row],[Currency2]]="GBP",t_ExtractAll[[#This Row],[Accruals Plant]]*$BD$2,IF(t_ExtractAll[[#This Row],[Currency2]]="USD",t_ExtractAll[[#This Row],[Accruals Plant]]*$BD$3,IF(t_ExtractAll[[#This Row],[Currency2]]="MXN",t_ExtractAll[[#This Row],[Accruals Plant]]*$BD$4,t_ExtractAll[[#This Row],[Accruals Plant]])))</f>
        <v>20.32</v>
      </c>
      <c r="AV899" s="20">
        <f>IF(t_ExtractAll[[#This Row],[IMD_Currency]]="GBP",t_ExtractAll[[#This Row],[Accruals ABII]]*$BD$2,IF(t_ExtractAll[[#This Row],[IMD_Currency]]="USD",t_ExtractAll[[#This Row],[Accruals ABII]]*$BD$3,t_ExtractAll[[#This Row],[Accruals ABII]]))</f>
        <v>36.61</v>
      </c>
      <c r="AW899" s="20">
        <f>IF(t_ExtractAll[[#This Row],[Currency2]]="GBP",t_ExtractAll[[#This Row],[PlantAmountAccepted]]*$BD$2,IF(t_ExtractAll[[#This Row],[Currency2]]="USD",t_ExtractAll[[#This Row],[PlantAmountAccepted]]*$BD$3,IF(t_ExtractAll[[#This Row],[Currency2]]="MXN",t_ExtractAll[[#This Row],[PlantAmountAccepted]]*$BD$4,t_ExtractAll[[#This Row],[PlantAmountAccepted]])))</f>
        <v>20.32</v>
      </c>
      <c r="AX899" s="20">
        <f>IF(t_ExtractAll[[#This Row],[IMD_Currency]]="GBP",t_ExtractAll[[#This Row],[Amount Accepted (ABII)]]*$BD$2,IF(t_ExtractAll[[#This Row],[IMD_Currency]]="USD",t_ExtractAll[[#This Row],[Amount Accepted (ABII)]]*$BD$3,t_ExtractAll[[#This Row],[Amount Accepted (ABII)]]))</f>
        <v>36.61</v>
      </c>
      <c r="AY899" s="20">
        <f>IF((t_ExtractAll[[#This Row],[Amount Accepted ABII '[EUR']]]-t_ExtractAll[[#This Row],[Amount Accepted Plant '[EUR']]])&lt;0,0,t_ExtractAll[[#This Row],[Amount Accepted ABII '[EUR']]]-t_ExtractAll[[#This Row],[Amount Accepted Plant '[EUR']]])</f>
        <v>16.29</v>
      </c>
      <c r="AZ8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0" spans="1:52" ht="14.25" hidden="1" customHeight="1" x14ac:dyDescent="0.25">
      <c r="A900" t="s">
        <v>4625</v>
      </c>
      <c r="B900" s="16">
        <v>42704</v>
      </c>
      <c r="C900" s="16">
        <v>42712</v>
      </c>
      <c r="D900" s="16">
        <v>42712</v>
      </c>
      <c r="E900">
        <v>20161073</v>
      </c>
      <c r="F900" t="s">
        <v>64</v>
      </c>
      <c r="G900" t="s">
        <v>65</v>
      </c>
      <c r="H900" t="s">
        <v>86</v>
      </c>
      <c r="I900" t="s">
        <v>67</v>
      </c>
      <c r="J900" t="s">
        <v>68</v>
      </c>
      <c r="K900" t="s">
        <v>88</v>
      </c>
      <c r="L900" t="s">
        <v>609</v>
      </c>
      <c r="N900" t="s">
        <v>90</v>
      </c>
      <c r="O900" t="s">
        <v>738</v>
      </c>
      <c r="P900" s="3" t="s">
        <v>4626</v>
      </c>
      <c r="Q900">
        <v>9113465</v>
      </c>
      <c r="R900" t="s">
        <v>4627</v>
      </c>
      <c r="S900">
        <v>80491038</v>
      </c>
      <c r="U900" t="s">
        <v>1197</v>
      </c>
      <c r="V900" t="s">
        <v>145</v>
      </c>
      <c r="W900">
        <v>48710</v>
      </c>
      <c r="X900" t="s">
        <v>378</v>
      </c>
      <c r="Y900" t="s">
        <v>4069</v>
      </c>
      <c r="Z900">
        <v>57.02</v>
      </c>
      <c r="AB900" t="s">
        <v>97</v>
      </c>
      <c r="AC900" t="s">
        <v>743</v>
      </c>
      <c r="AE900" s="3"/>
      <c r="AF900" s="3"/>
      <c r="AG900">
        <v>37.700000000000003</v>
      </c>
      <c r="AH900" t="s">
        <v>82</v>
      </c>
      <c r="AI900" s="18">
        <v>0</v>
      </c>
      <c r="AJ900">
        <v>0</v>
      </c>
      <c r="AK900">
        <v>0</v>
      </c>
      <c r="AM900" s="19" t="s">
        <v>82</v>
      </c>
      <c r="AN900">
        <v>0</v>
      </c>
      <c r="AO900">
        <v>40</v>
      </c>
      <c r="AP900">
        <v>40</v>
      </c>
      <c r="AR900" s="19" t="s">
        <v>82</v>
      </c>
      <c r="AS900">
        <v>0</v>
      </c>
      <c r="AT900" s="20">
        <f>IF(t_ExtractAll[[#This Row],[Currency]]="GBP",t_ExtractAll[[#This Row],[Claimed Amount]]*$BD$2,IF(t_ExtractAll[[#This Row],[Currency]]="USD",t_ExtractAll[[#This Row],[Claimed Amount]]*$BD$3,IF(t_ExtractAll[[#This Row],[Currency]]="MXN",t_ExtractAll[[#This Row],[Claimed Amount]]*$BD$4,t_ExtractAll[[#This Row],[Claimed Amount]])))</f>
        <v>37.700000000000003</v>
      </c>
      <c r="AU900" s="20">
        <f>IF(t_ExtractAll[[#This Row],[Currency2]]="GBP",t_ExtractAll[[#This Row],[Accruals Plant]]*$BD$2,IF(t_ExtractAll[[#This Row],[Currency2]]="USD",t_ExtractAll[[#This Row],[Accruals Plant]]*$BD$3,IF(t_ExtractAll[[#This Row],[Currency2]]="MXN",t_ExtractAll[[#This Row],[Accruals Plant]]*$BD$4,t_ExtractAll[[#This Row],[Accruals Plant]])))</f>
        <v>40</v>
      </c>
      <c r="AV900" s="20">
        <f>IF(t_ExtractAll[[#This Row],[IMD_Currency]]="GBP",t_ExtractAll[[#This Row],[Accruals ABII]]*$BD$2,IF(t_ExtractAll[[#This Row],[IMD_Currency]]="USD",t_ExtractAll[[#This Row],[Accruals ABII]]*$BD$3,t_ExtractAll[[#This Row],[Accruals ABII]]))</f>
        <v>0</v>
      </c>
      <c r="AW9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0" s="20">
        <f>IF(t_ExtractAll[[#This Row],[IMD_Currency]]="GBP",t_ExtractAll[[#This Row],[Amount Accepted (ABII)]]*$BD$2,IF(t_ExtractAll[[#This Row],[IMD_Currency]]="USD",t_ExtractAll[[#This Row],[Amount Accepted (ABII)]]*$BD$3,t_ExtractAll[[#This Row],[Amount Accepted (ABII)]]))</f>
        <v>0</v>
      </c>
      <c r="AY900" s="20">
        <f>IF((t_ExtractAll[[#This Row],[Amount Accepted ABII '[EUR']]]-t_ExtractAll[[#This Row],[Amount Accepted Plant '[EUR']]])&lt;0,0,t_ExtractAll[[#This Row],[Amount Accepted ABII '[EUR']]]-t_ExtractAll[[#This Row],[Amount Accepted Plant '[EUR']]])</f>
        <v>0</v>
      </c>
      <c r="AZ9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1" spans="1:52" ht="14.25" hidden="1" customHeight="1" x14ac:dyDescent="0.25">
      <c r="A901" t="s">
        <v>4628</v>
      </c>
      <c r="B901" s="16">
        <v>42873</v>
      </c>
      <c r="C901" s="16">
        <v>42877</v>
      </c>
      <c r="D901" s="16">
        <v>42877</v>
      </c>
      <c r="E901">
        <v>2017400</v>
      </c>
      <c r="F901" t="s">
        <v>4629</v>
      </c>
      <c r="G901" t="s">
        <v>65</v>
      </c>
      <c r="H901" t="s">
        <v>86</v>
      </c>
      <c r="I901" t="s">
        <v>67</v>
      </c>
      <c r="J901" t="s">
        <v>68</v>
      </c>
      <c r="K901" t="s">
        <v>88</v>
      </c>
      <c r="L901" t="s">
        <v>609</v>
      </c>
      <c r="N901" t="s">
        <v>90</v>
      </c>
      <c r="O901" t="s">
        <v>4630</v>
      </c>
      <c r="P901" t="s">
        <v>4631</v>
      </c>
      <c r="R901" t="s">
        <v>4632</v>
      </c>
      <c r="U901" t="s">
        <v>278</v>
      </c>
      <c r="V901" t="s">
        <v>145</v>
      </c>
      <c r="W901">
        <v>58375</v>
      </c>
      <c r="X901" t="s">
        <v>4633</v>
      </c>
      <c r="Y901">
        <v>0</v>
      </c>
      <c r="Z901">
        <v>0</v>
      </c>
      <c r="AA901" t="s">
        <v>2628</v>
      </c>
      <c r="AB901" t="s">
        <v>79</v>
      </c>
      <c r="AC901" t="s">
        <v>4630</v>
      </c>
      <c r="AD901" t="s">
        <v>4634</v>
      </c>
      <c r="AE901" s="3"/>
      <c r="AF901" s="3"/>
      <c r="AG901">
        <v>24</v>
      </c>
      <c r="AH901" t="s">
        <v>82</v>
      </c>
      <c r="AI901" s="18">
        <v>0</v>
      </c>
      <c r="AJ901">
        <v>0</v>
      </c>
      <c r="AK901">
        <v>0</v>
      </c>
      <c r="AM901" s="19" t="s">
        <v>82</v>
      </c>
      <c r="AN901">
        <v>0</v>
      </c>
      <c r="AO901">
        <v>24</v>
      </c>
      <c r="AP901">
        <v>24</v>
      </c>
      <c r="AR901" s="19" t="s">
        <v>82</v>
      </c>
      <c r="AS901">
        <v>0</v>
      </c>
      <c r="AT901" s="20">
        <f>IF(t_ExtractAll[[#This Row],[Currency]]="GBP",t_ExtractAll[[#This Row],[Claimed Amount]]*$BD$2,IF(t_ExtractAll[[#This Row],[Currency]]="USD",t_ExtractAll[[#This Row],[Claimed Amount]]*$BD$3,IF(t_ExtractAll[[#This Row],[Currency]]="MXN",t_ExtractAll[[#This Row],[Claimed Amount]]*$BD$4,t_ExtractAll[[#This Row],[Claimed Amount]])))</f>
        <v>24</v>
      </c>
      <c r="AU901" s="20">
        <f>IF(t_ExtractAll[[#This Row],[Currency2]]="GBP",t_ExtractAll[[#This Row],[Accruals Plant]]*$BD$2,IF(t_ExtractAll[[#This Row],[Currency2]]="USD",t_ExtractAll[[#This Row],[Accruals Plant]]*$BD$3,IF(t_ExtractAll[[#This Row],[Currency2]]="MXN",t_ExtractAll[[#This Row],[Accruals Plant]]*$BD$4,t_ExtractAll[[#This Row],[Accruals Plant]])))</f>
        <v>24</v>
      </c>
      <c r="AV901" s="20">
        <f>IF(t_ExtractAll[[#This Row],[IMD_Currency]]="GBP",t_ExtractAll[[#This Row],[Accruals ABII]]*$BD$2,IF(t_ExtractAll[[#This Row],[IMD_Currency]]="USD",t_ExtractAll[[#This Row],[Accruals ABII]]*$BD$3,t_ExtractAll[[#This Row],[Accruals ABII]]))</f>
        <v>0</v>
      </c>
      <c r="AW9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1" s="20">
        <f>IF(t_ExtractAll[[#This Row],[IMD_Currency]]="GBP",t_ExtractAll[[#This Row],[Amount Accepted (ABII)]]*$BD$2,IF(t_ExtractAll[[#This Row],[IMD_Currency]]="USD",t_ExtractAll[[#This Row],[Amount Accepted (ABII)]]*$BD$3,t_ExtractAll[[#This Row],[Amount Accepted (ABII)]]))</f>
        <v>0</v>
      </c>
      <c r="AY901" s="20">
        <f>IF((t_ExtractAll[[#This Row],[Amount Accepted ABII '[EUR']]]-t_ExtractAll[[#This Row],[Amount Accepted Plant '[EUR']]])&lt;0,0,t_ExtractAll[[#This Row],[Amount Accepted ABII '[EUR']]]-t_ExtractAll[[#This Row],[Amount Accepted Plant '[EUR']]])</f>
        <v>0</v>
      </c>
      <c r="AZ9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2" spans="1:52" ht="14.25" hidden="1" customHeight="1" x14ac:dyDescent="0.25">
      <c r="A902" t="s">
        <v>4635</v>
      </c>
      <c r="B902" s="16">
        <v>42873</v>
      </c>
      <c r="C902" s="16">
        <v>42877</v>
      </c>
      <c r="D902" s="16">
        <v>42877</v>
      </c>
      <c r="E902">
        <v>2017401</v>
      </c>
      <c r="F902" t="s">
        <v>4629</v>
      </c>
      <c r="G902" t="s">
        <v>396</v>
      </c>
      <c r="H902" t="s">
        <v>1695</v>
      </c>
      <c r="I902" t="s">
        <v>117</v>
      </c>
      <c r="J902" t="s">
        <v>68</v>
      </c>
      <c r="K902" t="s">
        <v>88</v>
      </c>
      <c r="L902" t="s">
        <v>609</v>
      </c>
      <c r="N902" t="s">
        <v>90</v>
      </c>
      <c r="O902" t="s">
        <v>321</v>
      </c>
      <c r="Q902">
        <v>9954441</v>
      </c>
      <c r="R902">
        <v>4504869863</v>
      </c>
      <c r="U902" t="s">
        <v>144</v>
      </c>
      <c r="V902" t="s">
        <v>145</v>
      </c>
      <c r="W902">
        <v>48984</v>
      </c>
      <c r="X902" t="s">
        <v>4636</v>
      </c>
      <c r="Y902">
        <v>20</v>
      </c>
      <c r="Z902">
        <v>1.5</v>
      </c>
      <c r="AA902" t="s">
        <v>2628</v>
      </c>
      <c r="AB902" t="s">
        <v>97</v>
      </c>
      <c r="AC902" t="s">
        <v>98</v>
      </c>
      <c r="AD902" t="s">
        <v>4637</v>
      </c>
      <c r="AE902" s="3"/>
      <c r="AF902" s="3"/>
      <c r="AG902">
        <v>100</v>
      </c>
      <c r="AH902" t="s">
        <v>82</v>
      </c>
      <c r="AI902" s="18">
        <v>0</v>
      </c>
      <c r="AJ902">
        <v>0</v>
      </c>
      <c r="AK902">
        <v>0</v>
      </c>
      <c r="AM902" s="19" t="s">
        <v>82</v>
      </c>
      <c r="AN902">
        <v>0</v>
      </c>
      <c r="AO902">
        <v>100</v>
      </c>
      <c r="AP902">
        <v>100</v>
      </c>
      <c r="AR902" s="19" t="s">
        <v>82</v>
      </c>
      <c r="AS902">
        <v>0</v>
      </c>
      <c r="AT902" s="20">
        <f>IF(t_ExtractAll[[#This Row],[Currency]]="GBP",t_ExtractAll[[#This Row],[Claimed Amount]]*$BD$2,IF(t_ExtractAll[[#This Row],[Currency]]="USD",t_ExtractAll[[#This Row],[Claimed Amount]]*$BD$3,IF(t_ExtractAll[[#This Row],[Currency]]="MXN",t_ExtractAll[[#This Row],[Claimed Amount]]*$BD$4,t_ExtractAll[[#This Row],[Claimed Amount]])))</f>
        <v>100</v>
      </c>
      <c r="AU902" s="20">
        <f>IF(t_ExtractAll[[#This Row],[Currency2]]="GBP",t_ExtractAll[[#This Row],[Accruals Plant]]*$BD$2,IF(t_ExtractAll[[#This Row],[Currency2]]="USD",t_ExtractAll[[#This Row],[Accruals Plant]]*$BD$3,IF(t_ExtractAll[[#This Row],[Currency2]]="MXN",t_ExtractAll[[#This Row],[Accruals Plant]]*$BD$4,t_ExtractAll[[#This Row],[Accruals Plant]])))</f>
        <v>100</v>
      </c>
      <c r="AV902" s="20">
        <f>IF(t_ExtractAll[[#This Row],[IMD_Currency]]="GBP",t_ExtractAll[[#This Row],[Accruals ABII]]*$BD$2,IF(t_ExtractAll[[#This Row],[IMD_Currency]]="USD",t_ExtractAll[[#This Row],[Accruals ABII]]*$BD$3,t_ExtractAll[[#This Row],[Accruals ABII]]))</f>
        <v>0</v>
      </c>
      <c r="AW9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2" s="20">
        <f>IF(t_ExtractAll[[#This Row],[IMD_Currency]]="GBP",t_ExtractAll[[#This Row],[Amount Accepted (ABII)]]*$BD$2,IF(t_ExtractAll[[#This Row],[IMD_Currency]]="USD",t_ExtractAll[[#This Row],[Amount Accepted (ABII)]]*$BD$3,t_ExtractAll[[#This Row],[Amount Accepted (ABII)]]))</f>
        <v>0</v>
      </c>
      <c r="AY902" s="20">
        <f>IF((t_ExtractAll[[#This Row],[Amount Accepted ABII '[EUR']]]-t_ExtractAll[[#This Row],[Amount Accepted Plant '[EUR']]])&lt;0,0,t_ExtractAll[[#This Row],[Amount Accepted ABII '[EUR']]]-t_ExtractAll[[#This Row],[Amount Accepted Plant '[EUR']]])</f>
        <v>0</v>
      </c>
      <c r="AZ9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903" spans="1:52" ht="14.25" customHeight="1" x14ac:dyDescent="0.25">
      <c r="A903" t="s">
        <v>4638</v>
      </c>
      <c r="B903" s="16">
        <v>42878</v>
      </c>
      <c r="C903" s="16"/>
      <c r="D903" s="16"/>
      <c r="E903">
        <v>2017402</v>
      </c>
      <c r="F903" t="s">
        <v>64</v>
      </c>
      <c r="G903" t="s">
        <v>4639</v>
      </c>
      <c r="H903" t="s">
        <v>287</v>
      </c>
      <c r="I903" t="s">
        <v>1118</v>
      </c>
      <c r="J903" t="s">
        <v>118</v>
      </c>
      <c r="K903" t="s">
        <v>2023</v>
      </c>
      <c r="L903" t="s">
        <v>70</v>
      </c>
      <c r="N903" t="s">
        <v>71</v>
      </c>
      <c r="O903" t="s">
        <v>4630</v>
      </c>
      <c r="P903" t="s">
        <v>4640</v>
      </c>
      <c r="Q903">
        <v>9599819</v>
      </c>
      <c r="R903" t="s">
        <v>4641</v>
      </c>
      <c r="S903">
        <v>80563528</v>
      </c>
      <c r="T903" t="s">
        <v>4642</v>
      </c>
      <c r="U903" t="s">
        <v>75</v>
      </c>
      <c r="V903" t="s">
        <v>76</v>
      </c>
      <c r="W903">
        <v>51126</v>
      </c>
      <c r="X903" t="s">
        <v>1120</v>
      </c>
      <c r="Y903">
        <v>1656</v>
      </c>
      <c r="Z903">
        <v>141.09</v>
      </c>
      <c r="AA903" t="s">
        <v>2628</v>
      </c>
      <c r="AB903" t="s">
        <v>79</v>
      </c>
      <c r="AC903" t="s">
        <v>4630</v>
      </c>
      <c r="AD903" t="s">
        <v>4643</v>
      </c>
      <c r="AE903" s="3"/>
      <c r="AF903" s="3"/>
      <c r="AG903">
        <v>443.13</v>
      </c>
      <c r="AH903" t="s">
        <v>82</v>
      </c>
      <c r="AI903" s="18">
        <v>0</v>
      </c>
      <c r="AJ903">
        <v>443.13</v>
      </c>
      <c r="AK903">
        <v>443.13</v>
      </c>
      <c r="AM903" s="19" t="s">
        <v>82</v>
      </c>
      <c r="AN903">
        <v>0</v>
      </c>
      <c r="AO903">
        <v>0</v>
      </c>
      <c r="AP903">
        <v>0</v>
      </c>
      <c r="AR903" s="19" t="s">
        <v>82</v>
      </c>
      <c r="AS903">
        <v>443.13</v>
      </c>
      <c r="AT903" s="20">
        <f>IF(t_ExtractAll[[#This Row],[Currency]]="GBP",t_ExtractAll[[#This Row],[Claimed Amount]]*$BD$2,IF(t_ExtractAll[[#This Row],[Currency]]="USD",t_ExtractAll[[#This Row],[Claimed Amount]]*$BD$3,IF(t_ExtractAll[[#This Row],[Currency]]="MXN",t_ExtractAll[[#This Row],[Claimed Amount]]*$BD$4,t_ExtractAll[[#This Row],[Claimed Amount]])))</f>
        <v>443.13</v>
      </c>
      <c r="AU903" s="20">
        <f>IF(t_ExtractAll[[#This Row],[Currency2]]="GBP",t_ExtractAll[[#This Row],[Accruals Plant]]*$BD$2,IF(t_ExtractAll[[#This Row],[Currency2]]="USD",t_ExtractAll[[#This Row],[Accruals Plant]]*$BD$3,IF(t_ExtractAll[[#This Row],[Currency2]]="MXN",t_ExtractAll[[#This Row],[Accruals Plant]]*$BD$4,t_ExtractAll[[#This Row],[Accruals Plant]])))</f>
        <v>0</v>
      </c>
      <c r="AV903" s="20">
        <f>IF(t_ExtractAll[[#This Row],[IMD_Currency]]="GBP",t_ExtractAll[[#This Row],[Accruals ABII]]*$BD$2,IF(t_ExtractAll[[#This Row],[IMD_Currency]]="USD",t_ExtractAll[[#This Row],[Accruals ABII]]*$BD$3,t_ExtractAll[[#This Row],[Accruals ABII]]))</f>
        <v>443.13</v>
      </c>
      <c r="AW9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3" s="20">
        <f>IF(t_ExtractAll[[#This Row],[IMD_Currency]]="GBP",t_ExtractAll[[#This Row],[Amount Accepted (ABII)]]*$BD$2,IF(t_ExtractAll[[#This Row],[IMD_Currency]]="USD",t_ExtractAll[[#This Row],[Amount Accepted (ABII)]]*$BD$3,t_ExtractAll[[#This Row],[Amount Accepted (ABII)]]))</f>
        <v>0</v>
      </c>
      <c r="AY903" s="20">
        <f>IF((t_ExtractAll[[#This Row],[Amount Accepted ABII '[EUR']]]-t_ExtractAll[[#This Row],[Amount Accepted Plant '[EUR']]])&lt;0,0,t_ExtractAll[[#This Row],[Amount Accepted ABII '[EUR']]]-t_ExtractAll[[#This Row],[Amount Accepted Plant '[EUR']]])</f>
        <v>0</v>
      </c>
      <c r="AZ9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04" spans="1:52" ht="14.25" hidden="1" customHeight="1" x14ac:dyDescent="0.25">
      <c r="A904" t="s">
        <v>4644</v>
      </c>
      <c r="B904" s="16">
        <v>42877</v>
      </c>
      <c r="C904" s="16">
        <v>42885</v>
      </c>
      <c r="D904" s="16"/>
      <c r="E904">
        <v>2017399</v>
      </c>
      <c r="F904" t="s">
        <v>64</v>
      </c>
      <c r="G904" t="s">
        <v>4645</v>
      </c>
      <c r="H904" t="s">
        <v>273</v>
      </c>
      <c r="I904" t="s">
        <v>4646</v>
      </c>
      <c r="J904" t="s">
        <v>118</v>
      </c>
      <c r="K904" t="s">
        <v>69</v>
      </c>
      <c r="L904" t="s">
        <v>308</v>
      </c>
      <c r="M904" t="s">
        <v>4647</v>
      </c>
      <c r="N904" t="s">
        <v>90</v>
      </c>
      <c r="O904" t="s">
        <v>331</v>
      </c>
      <c r="P904" t="s">
        <v>4648</v>
      </c>
      <c r="Q904">
        <v>9847768</v>
      </c>
      <c r="R904">
        <v>58451</v>
      </c>
      <c r="T904" t="s">
        <v>4649</v>
      </c>
      <c r="U904" t="s">
        <v>341</v>
      </c>
      <c r="V904" t="s">
        <v>313</v>
      </c>
      <c r="W904">
        <v>45416</v>
      </c>
      <c r="X904" t="s">
        <v>529</v>
      </c>
      <c r="Y904">
        <v>525</v>
      </c>
      <c r="Z904">
        <v>158.4</v>
      </c>
      <c r="AA904" t="s">
        <v>2824</v>
      </c>
      <c r="AB904" t="s">
        <v>79</v>
      </c>
      <c r="AC904" t="s">
        <v>127</v>
      </c>
      <c r="AD904" s="3" t="s">
        <v>4650</v>
      </c>
      <c r="AE904" s="3"/>
      <c r="AF904" s="3"/>
      <c r="AG904">
        <v>17587</v>
      </c>
      <c r="AH904" t="s">
        <v>100</v>
      </c>
      <c r="AI904" s="18">
        <v>0</v>
      </c>
      <c r="AJ904">
        <v>3785.63</v>
      </c>
      <c r="AK904">
        <v>3785.63</v>
      </c>
      <c r="AL904">
        <v>3785.63</v>
      </c>
      <c r="AM904" s="19" t="s">
        <v>82</v>
      </c>
      <c r="AN904">
        <v>4898.25</v>
      </c>
      <c r="AO904">
        <v>3785.63</v>
      </c>
      <c r="AP904">
        <v>8683.8799999999992</v>
      </c>
      <c r="AQ904">
        <v>8683.8799999999992</v>
      </c>
      <c r="AR904" s="19" t="s">
        <v>523</v>
      </c>
      <c r="AS904">
        <v>0</v>
      </c>
      <c r="AT904" s="20">
        <f>IF(t_ExtractAll[[#This Row],[Currency]]="GBP",t_ExtractAll[[#This Row],[Claimed Amount]]*$BD$2,IF(t_ExtractAll[[#This Row],[Currency]]="USD",t_ExtractAll[[#This Row],[Claimed Amount]]*$BD$3,IF(t_ExtractAll[[#This Row],[Currency]]="MXN",t_ExtractAll[[#This Row],[Claimed Amount]]*$BD$4,t_ExtractAll[[#This Row],[Claimed Amount]])))</f>
        <v>16090.346300000001</v>
      </c>
      <c r="AU904" s="20">
        <f>IF(t_ExtractAll[[#This Row],[Currency2]]="GBP",t_ExtractAll[[#This Row],[Accruals Plant]]*$BD$2,IF(t_ExtractAll[[#This Row],[Currency2]]="USD",t_ExtractAll[[#This Row],[Accruals Plant]]*$BD$3,IF(t_ExtractAll[[#This Row],[Currency2]]="MXN",t_ExtractAll[[#This Row],[Accruals Plant]]*$BD$4,t_ExtractAll[[#This Row],[Accruals Plant]])))</f>
        <v>10279.977143999999</v>
      </c>
      <c r="AV904" s="20">
        <f>IF(t_ExtractAll[[#This Row],[IMD_Currency]]="GBP",t_ExtractAll[[#This Row],[Accruals ABII]]*$BD$2,IF(t_ExtractAll[[#This Row],[IMD_Currency]]="USD",t_ExtractAll[[#This Row],[Accruals ABII]]*$BD$3,t_ExtractAll[[#This Row],[Accruals ABII]]))</f>
        <v>3785.63</v>
      </c>
      <c r="AW904" s="20">
        <f>IF(t_ExtractAll[[#This Row],[Currency2]]="GBP",t_ExtractAll[[#This Row],[PlantAmountAccepted]]*$BD$2,IF(t_ExtractAll[[#This Row],[Currency2]]="USD",t_ExtractAll[[#This Row],[PlantAmountAccepted]]*$BD$3,IF(t_ExtractAll[[#This Row],[Currency2]]="MXN",t_ExtractAll[[#This Row],[PlantAmountAccepted]]*$BD$4,t_ExtractAll[[#This Row],[PlantAmountAccepted]])))</f>
        <v>10279.977143999999</v>
      </c>
      <c r="AX904" s="20">
        <f>IF(t_ExtractAll[[#This Row],[IMD_Currency]]="GBP",t_ExtractAll[[#This Row],[Amount Accepted (ABII)]]*$BD$2,IF(t_ExtractAll[[#This Row],[IMD_Currency]]="USD",t_ExtractAll[[#This Row],[Amount Accepted (ABII)]]*$BD$3,t_ExtractAll[[#This Row],[Amount Accepted (ABII)]]))</f>
        <v>3785.63</v>
      </c>
      <c r="AY904" s="20">
        <f>IF((t_ExtractAll[[#This Row],[Amount Accepted ABII '[EUR']]]-t_ExtractAll[[#This Row],[Amount Accepted Plant '[EUR']]])&lt;0,0,t_ExtractAll[[#This Row],[Amount Accepted ABII '[EUR']]]-t_ExtractAll[[#This Row],[Amount Accepted Plant '[EUR']]])</f>
        <v>0</v>
      </c>
      <c r="AZ9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905" spans="1:52" ht="14.25" hidden="1" customHeight="1" x14ac:dyDescent="0.25">
      <c r="A905" t="s">
        <v>4644</v>
      </c>
      <c r="B905" s="16">
        <v>42877</v>
      </c>
      <c r="C905" s="16">
        <v>42885</v>
      </c>
      <c r="D905" s="16"/>
      <c r="E905">
        <v>2017399</v>
      </c>
      <c r="F905" t="s">
        <v>64</v>
      </c>
      <c r="G905" t="s">
        <v>4645</v>
      </c>
      <c r="H905" t="s">
        <v>273</v>
      </c>
      <c r="I905" t="s">
        <v>4646</v>
      </c>
      <c r="J905" t="s">
        <v>118</v>
      </c>
      <c r="K905" t="s">
        <v>69</v>
      </c>
      <c r="L905" t="s">
        <v>4651</v>
      </c>
      <c r="M905" t="s">
        <v>4647</v>
      </c>
      <c r="N905" t="s">
        <v>90</v>
      </c>
      <c r="O905" t="s">
        <v>1230</v>
      </c>
      <c r="P905" t="s">
        <v>4648</v>
      </c>
      <c r="Q905">
        <v>9847768</v>
      </c>
      <c r="R905">
        <v>58451</v>
      </c>
      <c r="U905" t="s">
        <v>341</v>
      </c>
      <c r="V905" t="s">
        <v>313</v>
      </c>
      <c r="W905">
        <v>45416</v>
      </c>
      <c r="X905" t="s">
        <v>529</v>
      </c>
      <c r="Y905">
        <v>3</v>
      </c>
      <c r="Z905">
        <v>0.9</v>
      </c>
      <c r="AA905" t="s">
        <v>2824</v>
      </c>
      <c r="AB905" t="s">
        <v>112</v>
      </c>
      <c r="AC905" t="s">
        <v>185</v>
      </c>
      <c r="AD905" t="s">
        <v>4652</v>
      </c>
      <c r="AE905" s="3"/>
      <c r="AF905" s="3"/>
      <c r="AG905">
        <v>17587</v>
      </c>
      <c r="AH905" t="s">
        <v>100</v>
      </c>
      <c r="AI905" s="18">
        <v>76.349999999999994</v>
      </c>
      <c r="AJ905">
        <v>0</v>
      </c>
      <c r="AK905">
        <v>76.349999999999994</v>
      </c>
      <c r="AL905">
        <v>76.349999999999994</v>
      </c>
      <c r="AM905" s="19" t="s">
        <v>82</v>
      </c>
      <c r="AN905">
        <v>33.130000000000003</v>
      </c>
      <c r="AO905">
        <v>0</v>
      </c>
      <c r="AP905">
        <v>33.130000000000003</v>
      </c>
      <c r="AQ905">
        <v>33.130000000000003</v>
      </c>
      <c r="AR905" s="19" t="s">
        <v>82</v>
      </c>
      <c r="AS905">
        <v>0</v>
      </c>
      <c r="AT905" s="20">
        <f>IF(t_ExtractAll[[#This Row],[Currency]]="GBP",t_ExtractAll[[#This Row],[Claimed Amount]]*$BD$2,IF(t_ExtractAll[[#This Row],[Currency]]="USD",t_ExtractAll[[#This Row],[Claimed Amount]]*$BD$3,IF(t_ExtractAll[[#This Row],[Currency]]="MXN",t_ExtractAll[[#This Row],[Claimed Amount]]*$BD$4,t_ExtractAll[[#This Row],[Claimed Amount]])))</f>
        <v>16090.346300000001</v>
      </c>
      <c r="AU905" s="20">
        <f>IF(t_ExtractAll[[#This Row],[Currency2]]="GBP",t_ExtractAll[[#This Row],[Accruals Plant]]*$BD$2,IF(t_ExtractAll[[#This Row],[Currency2]]="USD",t_ExtractAll[[#This Row],[Accruals Plant]]*$BD$3,IF(t_ExtractAll[[#This Row],[Currency2]]="MXN",t_ExtractAll[[#This Row],[Accruals Plant]]*$BD$4,t_ExtractAll[[#This Row],[Accruals Plant]])))</f>
        <v>33.130000000000003</v>
      </c>
      <c r="AV905" s="20">
        <f>IF(t_ExtractAll[[#This Row],[IMD_Currency]]="GBP",t_ExtractAll[[#This Row],[Accruals ABII]]*$BD$2,IF(t_ExtractAll[[#This Row],[IMD_Currency]]="USD",t_ExtractAll[[#This Row],[Accruals ABII]]*$BD$3,t_ExtractAll[[#This Row],[Accruals ABII]]))</f>
        <v>76.349999999999994</v>
      </c>
      <c r="AW905" s="20">
        <f>IF(t_ExtractAll[[#This Row],[Currency2]]="GBP",t_ExtractAll[[#This Row],[PlantAmountAccepted]]*$BD$2,IF(t_ExtractAll[[#This Row],[Currency2]]="USD",t_ExtractAll[[#This Row],[PlantAmountAccepted]]*$BD$3,IF(t_ExtractAll[[#This Row],[Currency2]]="MXN",t_ExtractAll[[#This Row],[PlantAmountAccepted]]*$BD$4,t_ExtractAll[[#This Row],[PlantAmountAccepted]])))</f>
        <v>33.130000000000003</v>
      </c>
      <c r="AX905" s="20">
        <f>IF(t_ExtractAll[[#This Row],[IMD_Currency]]="GBP",t_ExtractAll[[#This Row],[Amount Accepted (ABII)]]*$BD$2,IF(t_ExtractAll[[#This Row],[IMD_Currency]]="USD",t_ExtractAll[[#This Row],[Amount Accepted (ABII)]]*$BD$3,t_ExtractAll[[#This Row],[Amount Accepted (ABII)]]))</f>
        <v>76.349999999999994</v>
      </c>
      <c r="AY905" s="20">
        <f>IF((t_ExtractAll[[#This Row],[Amount Accepted ABII '[EUR']]]-t_ExtractAll[[#This Row],[Amount Accepted Plant '[EUR']]])&lt;0,0,t_ExtractAll[[#This Row],[Amount Accepted ABII '[EUR']]]-t_ExtractAll[[#This Row],[Amount Accepted Plant '[EUR']]])</f>
        <v>43.219999999999992</v>
      </c>
      <c r="AZ9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906" spans="1:52" ht="14.25" hidden="1" customHeight="1" x14ac:dyDescent="0.25">
      <c r="A906" t="s">
        <v>4653</v>
      </c>
      <c r="B906" s="16">
        <v>42877</v>
      </c>
      <c r="C906" s="16">
        <v>42881</v>
      </c>
      <c r="D906" s="16">
        <v>42881</v>
      </c>
      <c r="E906">
        <v>2017382</v>
      </c>
      <c r="F906" t="s">
        <v>64</v>
      </c>
      <c r="G906" t="s">
        <v>4654</v>
      </c>
      <c r="H906" t="s">
        <v>273</v>
      </c>
      <c r="I906" t="s">
        <v>4655</v>
      </c>
      <c r="J906" t="s">
        <v>118</v>
      </c>
      <c r="K906" t="s">
        <v>69</v>
      </c>
      <c r="L906" t="s">
        <v>609</v>
      </c>
      <c r="M906" t="s">
        <v>2024</v>
      </c>
      <c r="N906" t="s">
        <v>90</v>
      </c>
      <c r="O906" t="s">
        <v>91</v>
      </c>
      <c r="P906" t="s">
        <v>4656</v>
      </c>
      <c r="Q906">
        <v>8791750</v>
      </c>
      <c r="R906">
        <v>1</v>
      </c>
      <c r="U906" t="s">
        <v>182</v>
      </c>
      <c r="V906" t="s">
        <v>145</v>
      </c>
      <c r="W906">
        <v>53425</v>
      </c>
      <c r="X906" t="s">
        <v>3788</v>
      </c>
      <c r="Y906">
        <v>4</v>
      </c>
      <c r="Z906">
        <v>0</v>
      </c>
      <c r="AA906" t="s">
        <v>2628</v>
      </c>
      <c r="AB906" t="s">
        <v>97</v>
      </c>
      <c r="AC906" t="s">
        <v>98</v>
      </c>
      <c r="AD906" s="3" t="s">
        <v>4657</v>
      </c>
      <c r="AE906" s="3"/>
      <c r="AF906" s="3"/>
      <c r="AG906">
        <v>38.32</v>
      </c>
      <c r="AH906" t="s">
        <v>82</v>
      </c>
      <c r="AI906" s="18">
        <v>38.32</v>
      </c>
      <c r="AJ906">
        <v>0</v>
      </c>
      <c r="AK906">
        <v>38.32</v>
      </c>
      <c r="AL906">
        <v>38.32</v>
      </c>
      <c r="AM906" s="19" t="s">
        <v>82</v>
      </c>
      <c r="AN906">
        <v>18.876799999999999</v>
      </c>
      <c r="AO906">
        <v>0</v>
      </c>
      <c r="AP906">
        <v>18.876799999999999</v>
      </c>
      <c r="AQ906">
        <v>18.876799999999999</v>
      </c>
      <c r="AR906" s="19" t="s">
        <v>82</v>
      </c>
      <c r="AS906">
        <v>0</v>
      </c>
      <c r="AT906" s="20">
        <f>IF(t_ExtractAll[[#This Row],[Currency]]="GBP",t_ExtractAll[[#This Row],[Claimed Amount]]*$BD$2,IF(t_ExtractAll[[#This Row],[Currency]]="USD",t_ExtractAll[[#This Row],[Claimed Amount]]*$BD$3,IF(t_ExtractAll[[#This Row],[Currency]]="MXN",t_ExtractAll[[#This Row],[Claimed Amount]]*$BD$4,t_ExtractAll[[#This Row],[Claimed Amount]])))</f>
        <v>38.32</v>
      </c>
      <c r="AU906" s="20">
        <f>IF(t_ExtractAll[[#This Row],[Currency2]]="GBP",t_ExtractAll[[#This Row],[Accruals Plant]]*$BD$2,IF(t_ExtractAll[[#This Row],[Currency2]]="USD",t_ExtractAll[[#This Row],[Accruals Plant]]*$BD$3,IF(t_ExtractAll[[#This Row],[Currency2]]="MXN",t_ExtractAll[[#This Row],[Accruals Plant]]*$BD$4,t_ExtractAll[[#This Row],[Accruals Plant]])))</f>
        <v>18.876799999999999</v>
      </c>
      <c r="AV906" s="20">
        <f>IF(t_ExtractAll[[#This Row],[IMD_Currency]]="GBP",t_ExtractAll[[#This Row],[Accruals ABII]]*$BD$2,IF(t_ExtractAll[[#This Row],[IMD_Currency]]="USD",t_ExtractAll[[#This Row],[Accruals ABII]]*$BD$3,t_ExtractAll[[#This Row],[Accruals ABII]]))</f>
        <v>38.32</v>
      </c>
      <c r="AW906" s="20">
        <f>IF(t_ExtractAll[[#This Row],[Currency2]]="GBP",t_ExtractAll[[#This Row],[PlantAmountAccepted]]*$BD$2,IF(t_ExtractAll[[#This Row],[Currency2]]="USD",t_ExtractAll[[#This Row],[PlantAmountAccepted]]*$BD$3,IF(t_ExtractAll[[#This Row],[Currency2]]="MXN",t_ExtractAll[[#This Row],[PlantAmountAccepted]]*$BD$4,t_ExtractAll[[#This Row],[PlantAmountAccepted]])))</f>
        <v>18.876799999999999</v>
      </c>
      <c r="AX906" s="20">
        <f>IF(t_ExtractAll[[#This Row],[IMD_Currency]]="GBP",t_ExtractAll[[#This Row],[Amount Accepted (ABII)]]*$BD$2,IF(t_ExtractAll[[#This Row],[IMD_Currency]]="USD",t_ExtractAll[[#This Row],[Amount Accepted (ABII)]]*$BD$3,t_ExtractAll[[#This Row],[Amount Accepted (ABII)]]))</f>
        <v>38.32</v>
      </c>
      <c r="AY906" s="20">
        <f>IF((t_ExtractAll[[#This Row],[Amount Accepted ABII '[EUR']]]-t_ExtractAll[[#This Row],[Amount Accepted Plant '[EUR']]])&lt;0,0,t_ExtractAll[[#This Row],[Amount Accepted ABII '[EUR']]]-t_ExtractAll[[#This Row],[Amount Accepted Plant '[EUR']]])</f>
        <v>19.443200000000001</v>
      </c>
      <c r="AZ9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7" spans="1:52" ht="14.25" customHeight="1" x14ac:dyDescent="0.25">
      <c r="A907" t="s">
        <v>4658</v>
      </c>
      <c r="B907" s="16">
        <v>42877</v>
      </c>
      <c r="C907" s="16"/>
      <c r="D907" s="16"/>
      <c r="E907">
        <v>2017396</v>
      </c>
      <c r="F907" t="s">
        <v>64</v>
      </c>
      <c r="G907" t="s">
        <v>2055</v>
      </c>
      <c r="H907" t="s">
        <v>287</v>
      </c>
      <c r="I907" t="s">
        <v>1319</v>
      </c>
      <c r="J907" t="s">
        <v>68</v>
      </c>
      <c r="K907" t="s">
        <v>2023</v>
      </c>
      <c r="L907" t="s">
        <v>471</v>
      </c>
      <c r="M907" t="s">
        <v>3017</v>
      </c>
      <c r="N907" t="s">
        <v>90</v>
      </c>
      <c r="O907" t="s">
        <v>121</v>
      </c>
      <c r="P907" t="s">
        <v>4659</v>
      </c>
      <c r="Q907">
        <v>9927344</v>
      </c>
      <c r="R907" t="s">
        <v>4660</v>
      </c>
      <c r="S907" t="s">
        <v>4661</v>
      </c>
      <c r="T907" t="s">
        <v>4662</v>
      </c>
      <c r="U907" t="s">
        <v>269</v>
      </c>
      <c r="V907" t="s">
        <v>117</v>
      </c>
      <c r="W907">
        <v>53107</v>
      </c>
      <c r="X907" t="s">
        <v>3322</v>
      </c>
      <c r="Y907">
        <v>2</v>
      </c>
      <c r="Z907">
        <v>0</v>
      </c>
      <c r="AA907" t="s">
        <v>2628</v>
      </c>
      <c r="AB907" t="s">
        <v>79</v>
      </c>
      <c r="AC907" t="s">
        <v>127</v>
      </c>
      <c r="AD907" t="s">
        <v>4663</v>
      </c>
      <c r="AE907" s="3"/>
      <c r="AF907" s="3"/>
      <c r="AG907">
        <v>10.42</v>
      </c>
      <c r="AH907" t="s">
        <v>100</v>
      </c>
      <c r="AI907" s="18">
        <v>0</v>
      </c>
      <c r="AJ907">
        <v>0</v>
      </c>
      <c r="AK907">
        <v>0</v>
      </c>
      <c r="AM907" s="19" t="s">
        <v>82</v>
      </c>
      <c r="AN907">
        <v>10.42</v>
      </c>
      <c r="AO907">
        <v>0</v>
      </c>
      <c r="AP907">
        <v>10.42</v>
      </c>
      <c r="AR907" s="19" t="s">
        <v>100</v>
      </c>
      <c r="AS907">
        <v>0</v>
      </c>
      <c r="AT907" s="20">
        <f>IF(t_ExtractAll[[#This Row],[Currency]]="GBP",t_ExtractAll[[#This Row],[Claimed Amount]]*$BD$2,IF(t_ExtractAll[[#This Row],[Currency]]="USD",t_ExtractAll[[#This Row],[Claimed Amount]]*$BD$3,IF(t_ExtractAll[[#This Row],[Currency]]="MXN",t_ExtractAll[[#This Row],[Claimed Amount]]*$BD$4,t_ExtractAll[[#This Row],[Claimed Amount]])))</f>
        <v>9.533258</v>
      </c>
      <c r="AU907" s="20">
        <f>IF(t_ExtractAll[[#This Row],[Currency2]]="GBP",t_ExtractAll[[#This Row],[Accruals Plant]]*$BD$2,IF(t_ExtractAll[[#This Row],[Currency2]]="USD",t_ExtractAll[[#This Row],[Accruals Plant]]*$BD$3,IF(t_ExtractAll[[#This Row],[Currency2]]="MXN",t_ExtractAll[[#This Row],[Accruals Plant]]*$BD$4,t_ExtractAll[[#This Row],[Accruals Plant]])))</f>
        <v>9.533258</v>
      </c>
      <c r="AV907" s="20">
        <f>IF(t_ExtractAll[[#This Row],[IMD_Currency]]="GBP",t_ExtractAll[[#This Row],[Accruals ABII]]*$BD$2,IF(t_ExtractAll[[#This Row],[IMD_Currency]]="USD",t_ExtractAll[[#This Row],[Accruals ABII]]*$BD$3,t_ExtractAll[[#This Row],[Accruals ABII]]))</f>
        <v>0</v>
      </c>
      <c r="AW9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7" s="20">
        <f>IF(t_ExtractAll[[#This Row],[IMD_Currency]]="GBP",t_ExtractAll[[#This Row],[Amount Accepted (ABII)]]*$BD$2,IF(t_ExtractAll[[#This Row],[IMD_Currency]]="USD",t_ExtractAll[[#This Row],[Amount Accepted (ABII)]]*$BD$3,t_ExtractAll[[#This Row],[Amount Accepted (ABII)]]))</f>
        <v>0</v>
      </c>
      <c r="AY907" s="20">
        <f>IF((t_ExtractAll[[#This Row],[Amount Accepted ABII '[EUR']]]-t_ExtractAll[[#This Row],[Amount Accepted Plant '[EUR']]])&lt;0,0,t_ExtractAll[[#This Row],[Amount Accepted ABII '[EUR']]]-t_ExtractAll[[#This Row],[Amount Accepted Plant '[EUR']]])</f>
        <v>0</v>
      </c>
      <c r="AZ9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8" spans="1:52" ht="14.25" hidden="1" customHeight="1" x14ac:dyDescent="0.25">
      <c r="A908" t="s">
        <v>4664</v>
      </c>
      <c r="B908" s="16">
        <v>42879</v>
      </c>
      <c r="C908" s="16">
        <v>42881</v>
      </c>
      <c r="D908" s="16">
        <v>42881</v>
      </c>
      <c r="E908">
        <v>2017380</v>
      </c>
      <c r="F908" t="s">
        <v>64</v>
      </c>
      <c r="G908" t="s">
        <v>305</v>
      </c>
      <c r="H908" t="s">
        <v>306</v>
      </c>
      <c r="I908" t="s">
        <v>307</v>
      </c>
      <c r="J908" t="s">
        <v>118</v>
      </c>
      <c r="K908" t="s">
        <v>69</v>
      </c>
      <c r="L908" t="s">
        <v>103</v>
      </c>
      <c r="M908" t="s">
        <v>4665</v>
      </c>
      <c r="N908" t="s">
        <v>90</v>
      </c>
      <c r="O908" t="s">
        <v>91</v>
      </c>
      <c r="P908" t="s">
        <v>3987</v>
      </c>
      <c r="Q908">
        <v>10155138</v>
      </c>
      <c r="R908" t="s">
        <v>4666</v>
      </c>
      <c r="U908" t="s">
        <v>108</v>
      </c>
      <c r="V908" t="s">
        <v>109</v>
      </c>
      <c r="W908">
        <v>3452</v>
      </c>
      <c r="X908" t="s">
        <v>898</v>
      </c>
      <c r="Y908">
        <v>2</v>
      </c>
      <c r="Z908">
        <v>0.24</v>
      </c>
      <c r="AA908" t="s">
        <v>2628</v>
      </c>
      <c r="AB908" t="s">
        <v>97</v>
      </c>
      <c r="AC908" t="s">
        <v>98</v>
      </c>
      <c r="AD908" s="3" t="s">
        <v>4667</v>
      </c>
      <c r="AE908" s="3"/>
      <c r="AF908" s="3"/>
      <c r="AG908">
        <v>17.059999999999999</v>
      </c>
      <c r="AH908" t="s">
        <v>82</v>
      </c>
      <c r="AI908" s="18">
        <v>17.059999999999999</v>
      </c>
      <c r="AJ908">
        <v>0</v>
      </c>
      <c r="AK908">
        <v>17.059999999999999</v>
      </c>
      <c r="AL908">
        <v>17.059999999999999</v>
      </c>
      <c r="AM908" s="19" t="s">
        <v>82</v>
      </c>
      <c r="AN908">
        <v>11.58</v>
      </c>
      <c r="AO908">
        <v>0</v>
      </c>
      <c r="AP908">
        <v>11.58</v>
      </c>
      <c r="AQ908">
        <v>11.58</v>
      </c>
      <c r="AR908" s="19" t="s">
        <v>82</v>
      </c>
      <c r="AS908">
        <v>0</v>
      </c>
      <c r="AT908" s="20">
        <f>IF(t_ExtractAll[[#This Row],[Currency]]="GBP",t_ExtractAll[[#This Row],[Claimed Amount]]*$BD$2,IF(t_ExtractAll[[#This Row],[Currency]]="USD",t_ExtractAll[[#This Row],[Claimed Amount]]*$BD$3,IF(t_ExtractAll[[#This Row],[Currency]]="MXN",t_ExtractAll[[#This Row],[Claimed Amount]]*$BD$4,t_ExtractAll[[#This Row],[Claimed Amount]])))</f>
        <v>17.059999999999999</v>
      </c>
      <c r="AU908" s="20">
        <f>IF(t_ExtractAll[[#This Row],[Currency2]]="GBP",t_ExtractAll[[#This Row],[Accruals Plant]]*$BD$2,IF(t_ExtractAll[[#This Row],[Currency2]]="USD",t_ExtractAll[[#This Row],[Accruals Plant]]*$BD$3,IF(t_ExtractAll[[#This Row],[Currency2]]="MXN",t_ExtractAll[[#This Row],[Accruals Plant]]*$BD$4,t_ExtractAll[[#This Row],[Accruals Plant]])))</f>
        <v>11.58</v>
      </c>
      <c r="AV908" s="20">
        <f>IF(t_ExtractAll[[#This Row],[IMD_Currency]]="GBP",t_ExtractAll[[#This Row],[Accruals ABII]]*$BD$2,IF(t_ExtractAll[[#This Row],[IMD_Currency]]="USD",t_ExtractAll[[#This Row],[Accruals ABII]]*$BD$3,t_ExtractAll[[#This Row],[Accruals ABII]]))</f>
        <v>17.059999999999999</v>
      </c>
      <c r="AW908" s="20">
        <f>IF(t_ExtractAll[[#This Row],[Currency2]]="GBP",t_ExtractAll[[#This Row],[PlantAmountAccepted]]*$BD$2,IF(t_ExtractAll[[#This Row],[Currency2]]="USD",t_ExtractAll[[#This Row],[PlantAmountAccepted]]*$BD$3,IF(t_ExtractAll[[#This Row],[Currency2]]="MXN",t_ExtractAll[[#This Row],[PlantAmountAccepted]]*$BD$4,t_ExtractAll[[#This Row],[PlantAmountAccepted]])))</f>
        <v>11.58</v>
      </c>
      <c r="AX908" s="20">
        <f>IF(t_ExtractAll[[#This Row],[IMD_Currency]]="GBP",t_ExtractAll[[#This Row],[Amount Accepted (ABII)]]*$BD$2,IF(t_ExtractAll[[#This Row],[IMD_Currency]]="USD",t_ExtractAll[[#This Row],[Amount Accepted (ABII)]]*$BD$3,t_ExtractAll[[#This Row],[Amount Accepted (ABII)]]))</f>
        <v>17.059999999999999</v>
      </c>
      <c r="AY908" s="20">
        <f>IF((t_ExtractAll[[#This Row],[Amount Accepted ABII '[EUR']]]-t_ExtractAll[[#This Row],[Amount Accepted Plant '[EUR']]])&lt;0,0,t_ExtractAll[[#This Row],[Amount Accepted ABII '[EUR']]]-t_ExtractAll[[#This Row],[Amount Accepted Plant '[EUR']]])</f>
        <v>5.4799999999999986</v>
      </c>
      <c r="AZ9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09" spans="1:52" ht="14.25" customHeight="1" x14ac:dyDescent="0.25">
      <c r="A909" t="s">
        <v>4668</v>
      </c>
      <c r="B909" s="16">
        <v>42877</v>
      </c>
      <c r="C909" s="16"/>
      <c r="D909" s="16"/>
      <c r="E909">
        <v>2017398</v>
      </c>
      <c r="F909" t="s">
        <v>64</v>
      </c>
      <c r="G909" t="s">
        <v>396</v>
      </c>
      <c r="H909" t="s">
        <v>1695</v>
      </c>
      <c r="I909" t="s">
        <v>117</v>
      </c>
      <c r="J909" t="s">
        <v>68</v>
      </c>
      <c r="K909" t="s">
        <v>2023</v>
      </c>
      <c r="L909" t="s">
        <v>609</v>
      </c>
      <c r="N909" t="s">
        <v>90</v>
      </c>
      <c r="O909" t="s">
        <v>331</v>
      </c>
      <c r="P909" t="s">
        <v>4669</v>
      </c>
      <c r="R909" t="s">
        <v>4670</v>
      </c>
      <c r="U909" t="s">
        <v>144</v>
      </c>
      <c r="V909" t="s">
        <v>145</v>
      </c>
      <c r="W909">
        <v>48982</v>
      </c>
      <c r="X909" t="s">
        <v>1945</v>
      </c>
      <c r="Y909">
        <v>3888</v>
      </c>
      <c r="Z909">
        <v>307</v>
      </c>
      <c r="AA909" t="s">
        <v>2628</v>
      </c>
      <c r="AB909" t="s">
        <v>79</v>
      </c>
      <c r="AC909" t="s">
        <v>127</v>
      </c>
      <c r="AD909" t="s">
        <v>4671</v>
      </c>
      <c r="AE909" s="3"/>
      <c r="AF909" s="3"/>
      <c r="AG909">
        <v>48535</v>
      </c>
      <c r="AH909" t="s">
        <v>82</v>
      </c>
      <c r="AI909" s="18">
        <v>0</v>
      </c>
      <c r="AJ909">
        <v>0</v>
      </c>
      <c r="AK909">
        <v>0</v>
      </c>
      <c r="AM909" s="19" t="s">
        <v>82</v>
      </c>
      <c r="AN909">
        <v>48535</v>
      </c>
      <c r="AO909">
        <v>0</v>
      </c>
      <c r="AP909">
        <v>48535</v>
      </c>
      <c r="AR909" s="19" t="s">
        <v>82</v>
      </c>
      <c r="AS909">
        <v>0</v>
      </c>
      <c r="AT909" s="20">
        <f>IF(t_ExtractAll[[#This Row],[Currency]]="GBP",t_ExtractAll[[#This Row],[Claimed Amount]]*$BD$2,IF(t_ExtractAll[[#This Row],[Currency]]="USD",t_ExtractAll[[#This Row],[Claimed Amount]]*$BD$3,IF(t_ExtractAll[[#This Row],[Currency]]="MXN",t_ExtractAll[[#This Row],[Claimed Amount]]*$BD$4,t_ExtractAll[[#This Row],[Claimed Amount]])))</f>
        <v>48535</v>
      </c>
      <c r="AU909" s="20">
        <f>IF(t_ExtractAll[[#This Row],[Currency2]]="GBP",t_ExtractAll[[#This Row],[Accruals Plant]]*$BD$2,IF(t_ExtractAll[[#This Row],[Currency2]]="USD",t_ExtractAll[[#This Row],[Accruals Plant]]*$BD$3,IF(t_ExtractAll[[#This Row],[Currency2]]="MXN",t_ExtractAll[[#This Row],[Accruals Plant]]*$BD$4,t_ExtractAll[[#This Row],[Accruals Plant]])))</f>
        <v>48535</v>
      </c>
      <c r="AV909" s="20">
        <f>IF(t_ExtractAll[[#This Row],[IMD_Currency]]="GBP",t_ExtractAll[[#This Row],[Accruals ABII]]*$BD$2,IF(t_ExtractAll[[#This Row],[IMD_Currency]]="USD",t_ExtractAll[[#This Row],[Accruals ABII]]*$BD$3,t_ExtractAll[[#This Row],[Accruals ABII]]))</f>
        <v>0</v>
      </c>
      <c r="AW9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09" s="20">
        <f>IF(t_ExtractAll[[#This Row],[IMD_Currency]]="GBP",t_ExtractAll[[#This Row],[Amount Accepted (ABII)]]*$BD$2,IF(t_ExtractAll[[#This Row],[IMD_Currency]]="USD",t_ExtractAll[[#This Row],[Amount Accepted (ABII)]]*$BD$3,t_ExtractAll[[#This Row],[Amount Accepted (ABII)]]))</f>
        <v>0</v>
      </c>
      <c r="AY909" s="20">
        <f>IF((t_ExtractAll[[#This Row],[Amount Accepted ABII '[EUR']]]-t_ExtractAll[[#This Row],[Amount Accepted Plant '[EUR']]])&lt;0,0,t_ExtractAll[[#This Row],[Amount Accepted ABII '[EUR']]]-t_ExtractAll[[#This Row],[Amount Accepted Plant '[EUR']]])</f>
        <v>0</v>
      </c>
      <c r="AZ9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910" spans="1:52" ht="14.25" customHeight="1" x14ac:dyDescent="0.25">
      <c r="A910" t="s">
        <v>807</v>
      </c>
      <c r="B910" s="16">
        <v>42878</v>
      </c>
      <c r="C910" s="16"/>
      <c r="D910" s="16"/>
      <c r="E910">
        <v>2017404</v>
      </c>
      <c r="F910" t="s">
        <v>64</v>
      </c>
      <c r="G910" t="s">
        <v>396</v>
      </c>
      <c r="H910" t="s">
        <v>1695</v>
      </c>
      <c r="I910" t="s">
        <v>117</v>
      </c>
      <c r="J910" t="s">
        <v>68</v>
      </c>
      <c r="K910" t="s">
        <v>2023</v>
      </c>
      <c r="L910" t="s">
        <v>609</v>
      </c>
      <c r="N910" t="s">
        <v>90</v>
      </c>
      <c r="O910" t="s">
        <v>121</v>
      </c>
      <c r="P910" t="s">
        <v>4672</v>
      </c>
      <c r="Q910">
        <v>9928838</v>
      </c>
      <c r="R910">
        <v>4504865684</v>
      </c>
      <c r="U910" t="s">
        <v>144</v>
      </c>
      <c r="V910" t="s">
        <v>145</v>
      </c>
      <c r="W910">
        <v>48984</v>
      </c>
      <c r="X910" t="s">
        <v>4636</v>
      </c>
      <c r="Y910">
        <v>1440</v>
      </c>
      <c r="Z910">
        <v>114</v>
      </c>
      <c r="AA910" t="s">
        <v>2628</v>
      </c>
      <c r="AB910" t="s">
        <v>79</v>
      </c>
      <c r="AC910" t="s">
        <v>127</v>
      </c>
      <c r="AD910" s="3" t="s">
        <v>4673</v>
      </c>
      <c r="AE910" s="3"/>
      <c r="AF910" s="3"/>
      <c r="AG910">
        <v>0</v>
      </c>
      <c r="AH910" t="s">
        <v>82</v>
      </c>
      <c r="AI910" s="18">
        <v>0</v>
      </c>
      <c r="AJ910">
        <v>0</v>
      </c>
      <c r="AK910">
        <v>0</v>
      </c>
      <c r="AM910" s="19" t="s">
        <v>82</v>
      </c>
      <c r="AN910">
        <v>0</v>
      </c>
      <c r="AO910">
        <v>0</v>
      </c>
      <c r="AP910">
        <v>0</v>
      </c>
      <c r="AR910" s="19" t="s">
        <v>82</v>
      </c>
      <c r="AS910">
        <v>0</v>
      </c>
      <c r="AT910" s="20">
        <f>IF(t_ExtractAll[[#This Row],[Currency]]="GBP",t_ExtractAll[[#This Row],[Claimed Amount]]*$BD$2,IF(t_ExtractAll[[#This Row],[Currency]]="USD",t_ExtractAll[[#This Row],[Claimed Amount]]*$BD$3,IF(t_ExtractAll[[#This Row],[Currency]]="MXN",t_ExtractAll[[#This Row],[Claimed Amount]]*$BD$4,t_ExtractAll[[#This Row],[Claimed Amount]])))</f>
        <v>0</v>
      </c>
      <c r="AU910" s="20">
        <f>IF(t_ExtractAll[[#This Row],[Currency2]]="GBP",t_ExtractAll[[#This Row],[Accruals Plant]]*$BD$2,IF(t_ExtractAll[[#This Row],[Currency2]]="USD",t_ExtractAll[[#This Row],[Accruals Plant]]*$BD$3,IF(t_ExtractAll[[#This Row],[Currency2]]="MXN",t_ExtractAll[[#This Row],[Accruals Plant]]*$BD$4,t_ExtractAll[[#This Row],[Accruals Plant]])))</f>
        <v>0</v>
      </c>
      <c r="AV910" s="20">
        <f>IF(t_ExtractAll[[#This Row],[IMD_Currency]]="GBP",t_ExtractAll[[#This Row],[Accruals ABII]]*$BD$2,IF(t_ExtractAll[[#This Row],[IMD_Currency]]="USD",t_ExtractAll[[#This Row],[Accruals ABII]]*$BD$3,t_ExtractAll[[#This Row],[Accruals ABII]]))</f>
        <v>0</v>
      </c>
      <c r="AW9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0" s="20">
        <f>IF(t_ExtractAll[[#This Row],[IMD_Currency]]="GBP",t_ExtractAll[[#This Row],[Amount Accepted (ABII)]]*$BD$2,IF(t_ExtractAll[[#This Row],[IMD_Currency]]="USD",t_ExtractAll[[#This Row],[Amount Accepted (ABII)]]*$BD$3,t_ExtractAll[[#This Row],[Amount Accepted (ABII)]]))</f>
        <v>0</v>
      </c>
      <c r="AY910" s="20">
        <f>IF((t_ExtractAll[[#This Row],[Amount Accepted ABII '[EUR']]]-t_ExtractAll[[#This Row],[Amount Accepted Plant '[EUR']]])&lt;0,0,t_ExtractAll[[#This Row],[Amount Accepted ABII '[EUR']]]-t_ExtractAll[[#This Row],[Amount Accepted Plant '[EUR']]])</f>
        <v>0</v>
      </c>
      <c r="AZ9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1" spans="1:52" ht="14.25" customHeight="1" x14ac:dyDescent="0.25">
      <c r="A911" t="s">
        <v>4674</v>
      </c>
      <c r="B911" s="16">
        <v>42879</v>
      </c>
      <c r="C911" s="16"/>
      <c r="D911" s="16"/>
      <c r="E911">
        <v>2017403</v>
      </c>
      <c r="F911" t="s">
        <v>64</v>
      </c>
      <c r="G911" t="s">
        <v>1312</v>
      </c>
      <c r="H911" t="s">
        <v>306</v>
      </c>
      <c r="I911" t="s">
        <v>109</v>
      </c>
      <c r="J911" t="s">
        <v>118</v>
      </c>
      <c r="K911" t="s">
        <v>2023</v>
      </c>
      <c r="L911" t="s">
        <v>103</v>
      </c>
      <c r="M911" t="s">
        <v>4665</v>
      </c>
      <c r="N911" t="s">
        <v>90</v>
      </c>
      <c r="O911" t="s">
        <v>321</v>
      </c>
      <c r="P911" t="s">
        <v>4675</v>
      </c>
      <c r="Q911">
        <v>10307148</v>
      </c>
      <c r="R911" t="s">
        <v>4676</v>
      </c>
      <c r="S911">
        <v>80632095</v>
      </c>
      <c r="U911" t="s">
        <v>108</v>
      </c>
      <c r="V911" t="s">
        <v>109</v>
      </c>
      <c r="W911">
        <v>34101</v>
      </c>
      <c r="X911" t="s">
        <v>206</v>
      </c>
      <c r="Y911">
        <v>2772</v>
      </c>
      <c r="Z911">
        <v>219.54239999999999</v>
      </c>
      <c r="AA911" t="s">
        <v>2628</v>
      </c>
      <c r="AB911" t="s">
        <v>97</v>
      </c>
      <c r="AC911" t="s">
        <v>98</v>
      </c>
      <c r="AD911" s="3" t="s">
        <v>4677</v>
      </c>
      <c r="AE911" s="3"/>
      <c r="AF911" s="3"/>
      <c r="AG911">
        <v>0</v>
      </c>
      <c r="AH911" t="s">
        <v>82</v>
      </c>
      <c r="AI911" s="18">
        <v>0</v>
      </c>
      <c r="AJ911">
        <v>0</v>
      </c>
      <c r="AK911">
        <v>0</v>
      </c>
      <c r="AM911" s="19" t="s">
        <v>82</v>
      </c>
      <c r="AN911">
        <v>0</v>
      </c>
      <c r="AO911">
        <v>0</v>
      </c>
      <c r="AP911">
        <v>0</v>
      </c>
      <c r="AR911" s="19" t="s">
        <v>82</v>
      </c>
      <c r="AS911">
        <v>0</v>
      </c>
      <c r="AT911" s="20">
        <f>IF(t_ExtractAll[[#This Row],[Currency]]="GBP",t_ExtractAll[[#This Row],[Claimed Amount]]*$BD$2,IF(t_ExtractAll[[#This Row],[Currency]]="USD",t_ExtractAll[[#This Row],[Claimed Amount]]*$BD$3,IF(t_ExtractAll[[#This Row],[Currency]]="MXN",t_ExtractAll[[#This Row],[Claimed Amount]]*$BD$4,t_ExtractAll[[#This Row],[Claimed Amount]])))</f>
        <v>0</v>
      </c>
      <c r="AU911" s="20">
        <f>IF(t_ExtractAll[[#This Row],[Currency2]]="GBP",t_ExtractAll[[#This Row],[Accruals Plant]]*$BD$2,IF(t_ExtractAll[[#This Row],[Currency2]]="USD",t_ExtractAll[[#This Row],[Accruals Plant]]*$BD$3,IF(t_ExtractAll[[#This Row],[Currency2]]="MXN",t_ExtractAll[[#This Row],[Accruals Plant]]*$BD$4,t_ExtractAll[[#This Row],[Accruals Plant]])))</f>
        <v>0</v>
      </c>
      <c r="AV911" s="20">
        <f>IF(t_ExtractAll[[#This Row],[IMD_Currency]]="GBP",t_ExtractAll[[#This Row],[Accruals ABII]]*$BD$2,IF(t_ExtractAll[[#This Row],[IMD_Currency]]="USD",t_ExtractAll[[#This Row],[Accruals ABII]]*$BD$3,t_ExtractAll[[#This Row],[Accruals ABII]]))</f>
        <v>0</v>
      </c>
      <c r="AW9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1" s="20">
        <f>IF(t_ExtractAll[[#This Row],[IMD_Currency]]="GBP",t_ExtractAll[[#This Row],[Amount Accepted (ABII)]]*$BD$2,IF(t_ExtractAll[[#This Row],[IMD_Currency]]="USD",t_ExtractAll[[#This Row],[Amount Accepted (ABII)]]*$BD$3,t_ExtractAll[[#This Row],[Amount Accepted (ABII)]]))</f>
        <v>0</v>
      </c>
      <c r="AY911" s="20">
        <f>IF((t_ExtractAll[[#This Row],[Amount Accepted ABII '[EUR']]]-t_ExtractAll[[#This Row],[Amount Accepted Plant '[EUR']]])&lt;0,0,t_ExtractAll[[#This Row],[Amount Accepted ABII '[EUR']]]-t_ExtractAll[[#This Row],[Amount Accepted Plant '[EUR']]])</f>
        <v>0</v>
      </c>
      <c r="AZ9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2" spans="1:52" ht="14.25" hidden="1" customHeight="1" x14ac:dyDescent="0.25">
      <c r="A912" t="s">
        <v>4678</v>
      </c>
      <c r="B912" s="16">
        <v>42879</v>
      </c>
      <c r="C912" s="16">
        <v>42880</v>
      </c>
      <c r="D912" s="16">
        <v>42885</v>
      </c>
      <c r="E912">
        <v>2017408</v>
      </c>
      <c r="F912" t="s">
        <v>64</v>
      </c>
      <c r="G912" t="s">
        <v>329</v>
      </c>
      <c r="H912" t="s">
        <v>273</v>
      </c>
      <c r="I912" t="s">
        <v>330</v>
      </c>
      <c r="J912" t="s">
        <v>118</v>
      </c>
      <c r="K912" t="s">
        <v>69</v>
      </c>
      <c r="L912" t="s">
        <v>4679</v>
      </c>
      <c r="M912" t="s">
        <v>4680</v>
      </c>
      <c r="N912" t="s">
        <v>161</v>
      </c>
      <c r="O912" t="s">
        <v>211</v>
      </c>
      <c r="P912" t="s">
        <v>4681</v>
      </c>
      <c r="Q912">
        <v>9765047</v>
      </c>
      <c r="R912" t="s">
        <v>4682</v>
      </c>
      <c r="U912" t="s">
        <v>144</v>
      </c>
      <c r="V912" t="s">
        <v>145</v>
      </c>
      <c r="W912">
        <v>18618</v>
      </c>
      <c r="X912" t="s">
        <v>246</v>
      </c>
      <c r="Y912">
        <v>1</v>
      </c>
      <c r="Z912">
        <v>0.3</v>
      </c>
      <c r="AA912" t="s">
        <v>2824</v>
      </c>
      <c r="AB912" t="s">
        <v>112</v>
      </c>
      <c r="AC912" t="s">
        <v>164</v>
      </c>
      <c r="AD912" s="3" t="s">
        <v>4683</v>
      </c>
      <c r="AE912" s="3"/>
      <c r="AF912" s="3"/>
      <c r="AG912">
        <v>57.97</v>
      </c>
      <c r="AH912" t="s">
        <v>82</v>
      </c>
      <c r="AI912" s="18">
        <v>17.190000000000001</v>
      </c>
      <c r="AJ912">
        <v>40.78</v>
      </c>
      <c r="AK912">
        <v>57.97</v>
      </c>
      <c r="AL912">
        <v>57.97</v>
      </c>
      <c r="AM912" s="19" t="s">
        <v>82</v>
      </c>
      <c r="AN912">
        <v>10.16</v>
      </c>
      <c r="AO912">
        <v>40.78</v>
      </c>
      <c r="AP912">
        <v>50.94</v>
      </c>
      <c r="AQ912">
        <v>50.94</v>
      </c>
      <c r="AR912" s="19" t="s">
        <v>82</v>
      </c>
      <c r="AS912">
        <v>0</v>
      </c>
      <c r="AT912" s="20">
        <f>IF(t_ExtractAll[[#This Row],[Currency]]="GBP",t_ExtractAll[[#This Row],[Claimed Amount]]*$BD$2,IF(t_ExtractAll[[#This Row],[Currency]]="USD",t_ExtractAll[[#This Row],[Claimed Amount]]*$BD$3,IF(t_ExtractAll[[#This Row],[Currency]]="MXN",t_ExtractAll[[#This Row],[Claimed Amount]]*$BD$4,t_ExtractAll[[#This Row],[Claimed Amount]])))</f>
        <v>57.97</v>
      </c>
      <c r="AU912" s="20">
        <f>IF(t_ExtractAll[[#This Row],[Currency2]]="GBP",t_ExtractAll[[#This Row],[Accruals Plant]]*$BD$2,IF(t_ExtractAll[[#This Row],[Currency2]]="USD",t_ExtractAll[[#This Row],[Accruals Plant]]*$BD$3,IF(t_ExtractAll[[#This Row],[Currency2]]="MXN",t_ExtractAll[[#This Row],[Accruals Plant]]*$BD$4,t_ExtractAll[[#This Row],[Accruals Plant]])))</f>
        <v>50.94</v>
      </c>
      <c r="AV912" s="20">
        <f>IF(t_ExtractAll[[#This Row],[IMD_Currency]]="GBP",t_ExtractAll[[#This Row],[Accruals ABII]]*$BD$2,IF(t_ExtractAll[[#This Row],[IMD_Currency]]="USD",t_ExtractAll[[#This Row],[Accruals ABII]]*$BD$3,t_ExtractAll[[#This Row],[Accruals ABII]]))</f>
        <v>57.97</v>
      </c>
      <c r="AW912" s="20">
        <f>IF(t_ExtractAll[[#This Row],[Currency2]]="GBP",t_ExtractAll[[#This Row],[PlantAmountAccepted]]*$BD$2,IF(t_ExtractAll[[#This Row],[Currency2]]="USD",t_ExtractAll[[#This Row],[PlantAmountAccepted]]*$BD$3,IF(t_ExtractAll[[#This Row],[Currency2]]="MXN",t_ExtractAll[[#This Row],[PlantAmountAccepted]]*$BD$4,t_ExtractAll[[#This Row],[PlantAmountAccepted]])))</f>
        <v>50.94</v>
      </c>
      <c r="AX912" s="20">
        <f>IF(t_ExtractAll[[#This Row],[IMD_Currency]]="GBP",t_ExtractAll[[#This Row],[Amount Accepted (ABII)]]*$BD$2,IF(t_ExtractAll[[#This Row],[IMD_Currency]]="USD",t_ExtractAll[[#This Row],[Amount Accepted (ABII)]]*$BD$3,t_ExtractAll[[#This Row],[Amount Accepted (ABII)]]))</f>
        <v>57.97</v>
      </c>
      <c r="AY912" s="20">
        <f>IF((t_ExtractAll[[#This Row],[Amount Accepted ABII '[EUR']]]-t_ExtractAll[[#This Row],[Amount Accepted Plant '[EUR']]])&lt;0,0,t_ExtractAll[[#This Row],[Amount Accepted ABII '[EUR']]]-t_ExtractAll[[#This Row],[Amount Accepted Plant '[EUR']]])</f>
        <v>7.0300000000000011</v>
      </c>
      <c r="AZ9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913" spans="1:52" ht="14.25" customHeight="1" x14ac:dyDescent="0.25">
      <c r="A913" t="s">
        <v>4684</v>
      </c>
      <c r="B913" s="16">
        <v>42879</v>
      </c>
      <c r="C913" s="16"/>
      <c r="D913" s="16"/>
      <c r="E913">
        <v>2017407</v>
      </c>
      <c r="F913" t="s">
        <v>64</v>
      </c>
      <c r="G913" t="s">
        <v>4645</v>
      </c>
      <c r="H913" t="s">
        <v>287</v>
      </c>
      <c r="I913" t="s">
        <v>4646</v>
      </c>
      <c r="J913" t="s">
        <v>118</v>
      </c>
      <c r="K913" t="s">
        <v>2023</v>
      </c>
      <c r="L913" t="s">
        <v>70</v>
      </c>
      <c r="N913" t="s">
        <v>71</v>
      </c>
      <c r="O913" t="s">
        <v>72</v>
      </c>
      <c r="P913" t="s">
        <v>4685</v>
      </c>
      <c r="Q913">
        <v>9970443</v>
      </c>
      <c r="R913">
        <v>58499</v>
      </c>
      <c r="T913" t="s">
        <v>4686</v>
      </c>
      <c r="U913" t="s">
        <v>341</v>
      </c>
      <c r="V913" t="s">
        <v>145</v>
      </c>
      <c r="W913">
        <v>30603</v>
      </c>
      <c r="X913" t="s">
        <v>1290</v>
      </c>
      <c r="Y913">
        <v>2736</v>
      </c>
      <c r="Z913">
        <v>216.69120000000001</v>
      </c>
      <c r="AA913" t="s">
        <v>2628</v>
      </c>
      <c r="AB913" t="s">
        <v>79</v>
      </c>
      <c r="AC913" t="s">
        <v>80</v>
      </c>
      <c r="AD913" s="3" t="s">
        <v>4687</v>
      </c>
      <c r="AE913" s="3"/>
      <c r="AF913" s="3"/>
      <c r="AG913">
        <v>0</v>
      </c>
      <c r="AH913" t="s">
        <v>82</v>
      </c>
      <c r="AI913" s="18">
        <v>0</v>
      </c>
      <c r="AJ913">
        <v>0</v>
      </c>
      <c r="AK913">
        <v>0</v>
      </c>
      <c r="AM913" s="19" t="s">
        <v>82</v>
      </c>
      <c r="AN913">
        <v>0</v>
      </c>
      <c r="AO913">
        <v>0</v>
      </c>
      <c r="AP913">
        <v>0</v>
      </c>
      <c r="AR913" s="19" t="s">
        <v>82</v>
      </c>
      <c r="AS913">
        <v>0</v>
      </c>
      <c r="AT913" s="20">
        <f>IF(t_ExtractAll[[#This Row],[Currency]]="GBP",t_ExtractAll[[#This Row],[Claimed Amount]]*$BD$2,IF(t_ExtractAll[[#This Row],[Currency]]="USD",t_ExtractAll[[#This Row],[Claimed Amount]]*$BD$3,IF(t_ExtractAll[[#This Row],[Currency]]="MXN",t_ExtractAll[[#This Row],[Claimed Amount]]*$BD$4,t_ExtractAll[[#This Row],[Claimed Amount]])))</f>
        <v>0</v>
      </c>
      <c r="AU913" s="20">
        <f>IF(t_ExtractAll[[#This Row],[Currency2]]="GBP",t_ExtractAll[[#This Row],[Accruals Plant]]*$BD$2,IF(t_ExtractAll[[#This Row],[Currency2]]="USD",t_ExtractAll[[#This Row],[Accruals Plant]]*$BD$3,IF(t_ExtractAll[[#This Row],[Currency2]]="MXN",t_ExtractAll[[#This Row],[Accruals Plant]]*$BD$4,t_ExtractAll[[#This Row],[Accruals Plant]])))</f>
        <v>0</v>
      </c>
      <c r="AV913" s="20">
        <f>IF(t_ExtractAll[[#This Row],[IMD_Currency]]="GBP",t_ExtractAll[[#This Row],[Accruals ABII]]*$BD$2,IF(t_ExtractAll[[#This Row],[IMD_Currency]]="USD",t_ExtractAll[[#This Row],[Accruals ABII]]*$BD$3,t_ExtractAll[[#This Row],[Accruals ABII]]))</f>
        <v>0</v>
      </c>
      <c r="AW9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3" s="20">
        <f>IF(t_ExtractAll[[#This Row],[IMD_Currency]]="GBP",t_ExtractAll[[#This Row],[Amount Accepted (ABII)]]*$BD$2,IF(t_ExtractAll[[#This Row],[IMD_Currency]]="USD",t_ExtractAll[[#This Row],[Amount Accepted (ABII)]]*$BD$3,t_ExtractAll[[#This Row],[Amount Accepted (ABII)]]))</f>
        <v>0</v>
      </c>
      <c r="AY913" s="20">
        <f>IF((t_ExtractAll[[#This Row],[Amount Accepted ABII '[EUR']]]-t_ExtractAll[[#This Row],[Amount Accepted Plant '[EUR']]])&lt;0,0,t_ExtractAll[[#This Row],[Amount Accepted ABII '[EUR']]]-t_ExtractAll[[#This Row],[Amount Accepted Plant '[EUR']]])</f>
        <v>0</v>
      </c>
      <c r="AZ9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4" spans="1:52" ht="14.25" hidden="1" customHeight="1" x14ac:dyDescent="0.25">
      <c r="A914" t="s">
        <v>4688</v>
      </c>
      <c r="B914" s="16">
        <v>42626</v>
      </c>
      <c r="C914" s="16">
        <v>42723</v>
      </c>
      <c r="D914" s="16">
        <v>42723</v>
      </c>
      <c r="E914">
        <v>2016802</v>
      </c>
      <c r="F914" t="s">
        <v>64</v>
      </c>
      <c r="G914" t="s">
        <v>667</v>
      </c>
      <c r="H914" t="s">
        <v>66</v>
      </c>
      <c r="I914" t="s">
        <v>288</v>
      </c>
      <c r="J914" t="s">
        <v>118</v>
      </c>
      <c r="K914" t="s">
        <v>88</v>
      </c>
      <c r="L914" t="s">
        <v>4607</v>
      </c>
      <c r="N914" t="s">
        <v>161</v>
      </c>
      <c r="O914" t="s">
        <v>2570</v>
      </c>
      <c r="P914" s="3" t="s">
        <v>4689</v>
      </c>
      <c r="U914" t="s">
        <v>998</v>
      </c>
      <c r="V914" t="s">
        <v>313</v>
      </c>
      <c r="Z914">
        <v>0</v>
      </c>
      <c r="AB914" t="s">
        <v>112</v>
      </c>
      <c r="AC914" t="s">
        <v>113</v>
      </c>
      <c r="AE914" s="3"/>
      <c r="AF914" s="3"/>
      <c r="AG914">
        <v>0</v>
      </c>
      <c r="AH914" t="s">
        <v>82</v>
      </c>
      <c r="AI914" s="18">
        <v>0</v>
      </c>
      <c r="AJ914">
        <v>0</v>
      </c>
      <c r="AK914">
        <v>0</v>
      </c>
      <c r="AM914" s="19" t="s">
        <v>82</v>
      </c>
      <c r="AN914">
        <v>0</v>
      </c>
      <c r="AO914">
        <v>0</v>
      </c>
      <c r="AP914">
        <v>0</v>
      </c>
      <c r="AR914" s="19" t="s">
        <v>82</v>
      </c>
      <c r="AS914">
        <v>0</v>
      </c>
      <c r="AT914" s="20">
        <f>IF(t_ExtractAll[[#This Row],[Currency]]="GBP",t_ExtractAll[[#This Row],[Claimed Amount]]*$BD$2,IF(t_ExtractAll[[#This Row],[Currency]]="USD",t_ExtractAll[[#This Row],[Claimed Amount]]*$BD$3,IF(t_ExtractAll[[#This Row],[Currency]]="MXN",t_ExtractAll[[#This Row],[Claimed Amount]]*$BD$4,t_ExtractAll[[#This Row],[Claimed Amount]])))</f>
        <v>0</v>
      </c>
      <c r="AU914" s="20">
        <f>IF(t_ExtractAll[[#This Row],[Currency2]]="GBP",t_ExtractAll[[#This Row],[Accruals Plant]]*$BD$2,IF(t_ExtractAll[[#This Row],[Currency2]]="USD",t_ExtractAll[[#This Row],[Accruals Plant]]*$BD$3,IF(t_ExtractAll[[#This Row],[Currency2]]="MXN",t_ExtractAll[[#This Row],[Accruals Plant]]*$BD$4,t_ExtractAll[[#This Row],[Accruals Plant]])))</f>
        <v>0</v>
      </c>
      <c r="AV914" s="20">
        <f>IF(t_ExtractAll[[#This Row],[IMD_Currency]]="GBP",t_ExtractAll[[#This Row],[Accruals ABII]]*$BD$2,IF(t_ExtractAll[[#This Row],[IMD_Currency]]="USD",t_ExtractAll[[#This Row],[Accruals ABII]]*$BD$3,t_ExtractAll[[#This Row],[Accruals ABII]]))</f>
        <v>0</v>
      </c>
      <c r="AW9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4" s="20">
        <f>IF(t_ExtractAll[[#This Row],[IMD_Currency]]="GBP",t_ExtractAll[[#This Row],[Amount Accepted (ABII)]]*$BD$2,IF(t_ExtractAll[[#This Row],[IMD_Currency]]="USD",t_ExtractAll[[#This Row],[Amount Accepted (ABII)]]*$BD$3,t_ExtractAll[[#This Row],[Amount Accepted (ABII)]]))</f>
        <v>0</v>
      </c>
      <c r="AY914" s="20">
        <f>IF((t_ExtractAll[[#This Row],[Amount Accepted ABII '[EUR']]]-t_ExtractAll[[#This Row],[Amount Accepted Plant '[EUR']]])&lt;0,0,t_ExtractAll[[#This Row],[Amount Accepted ABII '[EUR']]]-t_ExtractAll[[#This Row],[Amount Accepted Plant '[EUR']]])</f>
        <v>0</v>
      </c>
      <c r="AZ9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5" spans="1:52" ht="14.25" hidden="1" customHeight="1" x14ac:dyDescent="0.25">
      <c r="A915" t="s">
        <v>4690</v>
      </c>
      <c r="B915" s="16">
        <v>42650</v>
      </c>
      <c r="C915" s="16">
        <v>42650</v>
      </c>
      <c r="D915" s="16">
        <v>42653</v>
      </c>
      <c r="E915">
        <v>2016874</v>
      </c>
      <c r="F915" t="s">
        <v>64</v>
      </c>
      <c r="G915" t="s">
        <v>374</v>
      </c>
      <c r="H915" t="s">
        <v>287</v>
      </c>
      <c r="I915" t="s">
        <v>375</v>
      </c>
      <c r="J915" t="s">
        <v>118</v>
      </c>
      <c r="K915" t="s">
        <v>69</v>
      </c>
      <c r="L915" t="s">
        <v>609</v>
      </c>
      <c r="N915" t="s">
        <v>90</v>
      </c>
      <c r="O915" t="s">
        <v>121</v>
      </c>
      <c r="P915" t="s">
        <v>4691</v>
      </c>
      <c r="Q915">
        <v>8801595</v>
      </c>
      <c r="R915" t="s">
        <v>4692</v>
      </c>
      <c r="S915">
        <v>80477266</v>
      </c>
      <c r="T915" t="s">
        <v>4693</v>
      </c>
      <c r="U915" t="s">
        <v>333</v>
      </c>
      <c r="V915" t="s">
        <v>145</v>
      </c>
      <c r="W915">
        <v>48507</v>
      </c>
      <c r="X915" t="s">
        <v>836</v>
      </c>
      <c r="Y915" t="s">
        <v>581</v>
      </c>
      <c r="Z915">
        <v>0.23760000000000001</v>
      </c>
      <c r="AB915" t="s">
        <v>79</v>
      </c>
      <c r="AC915" t="s">
        <v>127</v>
      </c>
      <c r="AE915" s="3"/>
      <c r="AF915" s="3"/>
      <c r="AG915">
        <v>39.299999999999997</v>
      </c>
      <c r="AH915" t="s">
        <v>82</v>
      </c>
      <c r="AI915" s="18">
        <v>39.299999999999997</v>
      </c>
      <c r="AJ915">
        <v>0</v>
      </c>
      <c r="AK915">
        <v>39.299999999999997</v>
      </c>
      <c r="AL915">
        <v>39.299999999999997</v>
      </c>
      <c r="AM915" s="19" t="s">
        <v>82</v>
      </c>
      <c r="AN915">
        <v>16.95</v>
      </c>
      <c r="AO915">
        <v>0</v>
      </c>
      <c r="AP915">
        <v>16.95</v>
      </c>
      <c r="AQ915">
        <v>16.95</v>
      </c>
      <c r="AR915" s="19" t="s">
        <v>82</v>
      </c>
      <c r="AS915">
        <v>0</v>
      </c>
      <c r="AT915" s="20">
        <f>IF(t_ExtractAll[[#This Row],[Currency]]="GBP",t_ExtractAll[[#This Row],[Claimed Amount]]*$BD$2,IF(t_ExtractAll[[#This Row],[Currency]]="USD",t_ExtractAll[[#This Row],[Claimed Amount]]*$BD$3,IF(t_ExtractAll[[#This Row],[Currency]]="MXN",t_ExtractAll[[#This Row],[Claimed Amount]]*$BD$4,t_ExtractAll[[#This Row],[Claimed Amount]])))</f>
        <v>39.299999999999997</v>
      </c>
      <c r="AU915" s="20">
        <f>IF(t_ExtractAll[[#This Row],[Currency2]]="GBP",t_ExtractAll[[#This Row],[Accruals Plant]]*$BD$2,IF(t_ExtractAll[[#This Row],[Currency2]]="USD",t_ExtractAll[[#This Row],[Accruals Plant]]*$BD$3,IF(t_ExtractAll[[#This Row],[Currency2]]="MXN",t_ExtractAll[[#This Row],[Accruals Plant]]*$BD$4,t_ExtractAll[[#This Row],[Accruals Plant]])))</f>
        <v>16.95</v>
      </c>
      <c r="AV915" s="20">
        <f>IF(t_ExtractAll[[#This Row],[IMD_Currency]]="GBP",t_ExtractAll[[#This Row],[Accruals ABII]]*$BD$2,IF(t_ExtractAll[[#This Row],[IMD_Currency]]="USD",t_ExtractAll[[#This Row],[Accruals ABII]]*$BD$3,t_ExtractAll[[#This Row],[Accruals ABII]]))</f>
        <v>39.299999999999997</v>
      </c>
      <c r="AW915" s="20">
        <f>IF(t_ExtractAll[[#This Row],[Currency2]]="GBP",t_ExtractAll[[#This Row],[PlantAmountAccepted]]*$BD$2,IF(t_ExtractAll[[#This Row],[Currency2]]="USD",t_ExtractAll[[#This Row],[PlantAmountAccepted]]*$BD$3,IF(t_ExtractAll[[#This Row],[Currency2]]="MXN",t_ExtractAll[[#This Row],[PlantAmountAccepted]]*$BD$4,t_ExtractAll[[#This Row],[PlantAmountAccepted]])))</f>
        <v>16.95</v>
      </c>
      <c r="AX915" s="20">
        <f>IF(t_ExtractAll[[#This Row],[IMD_Currency]]="GBP",t_ExtractAll[[#This Row],[Amount Accepted (ABII)]]*$BD$2,IF(t_ExtractAll[[#This Row],[IMD_Currency]]="USD",t_ExtractAll[[#This Row],[Amount Accepted (ABII)]]*$BD$3,t_ExtractAll[[#This Row],[Amount Accepted (ABII)]]))</f>
        <v>39.299999999999997</v>
      </c>
      <c r="AY915" s="20">
        <f>IF((t_ExtractAll[[#This Row],[Amount Accepted ABII '[EUR']]]-t_ExtractAll[[#This Row],[Amount Accepted Plant '[EUR']]])&lt;0,0,t_ExtractAll[[#This Row],[Amount Accepted ABII '[EUR']]]-t_ExtractAll[[#This Row],[Amount Accepted Plant '[EUR']]])</f>
        <v>22.349999999999998</v>
      </c>
      <c r="AZ9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16" spans="1:52" ht="14.25" hidden="1" customHeight="1" x14ac:dyDescent="0.25">
      <c r="A916" t="s">
        <v>4694</v>
      </c>
      <c r="B916" s="16">
        <v>42622</v>
      </c>
      <c r="C916" s="16">
        <v>42674</v>
      </c>
      <c r="D916" s="16">
        <v>42712</v>
      </c>
      <c r="E916">
        <v>2016796</v>
      </c>
      <c r="F916" t="s">
        <v>64</v>
      </c>
      <c r="G916" t="s">
        <v>649</v>
      </c>
      <c r="I916" t="s">
        <v>650</v>
      </c>
      <c r="J916" t="s">
        <v>118</v>
      </c>
      <c r="K916" t="s">
        <v>69</v>
      </c>
      <c r="L916" t="s">
        <v>195</v>
      </c>
      <c r="N916" t="s">
        <v>161</v>
      </c>
      <c r="O916" t="s">
        <v>162</v>
      </c>
      <c r="P916" t="s">
        <v>4695</v>
      </c>
      <c r="Q916">
        <v>29537983</v>
      </c>
      <c r="U916" t="s">
        <v>369</v>
      </c>
      <c r="V916" t="s">
        <v>145</v>
      </c>
      <c r="W916">
        <v>48501</v>
      </c>
      <c r="X916" t="s">
        <v>891</v>
      </c>
      <c r="Y916" t="s">
        <v>1283</v>
      </c>
      <c r="Z916">
        <v>11.4048</v>
      </c>
      <c r="AB916" t="s">
        <v>112</v>
      </c>
      <c r="AC916" t="s">
        <v>164</v>
      </c>
      <c r="AD916" t="s">
        <v>4696</v>
      </c>
      <c r="AE916" s="3"/>
      <c r="AF916" s="3"/>
      <c r="AG916">
        <v>1441.44</v>
      </c>
      <c r="AH916" t="s">
        <v>82</v>
      </c>
      <c r="AI916" s="18">
        <v>1441.44</v>
      </c>
      <c r="AJ916">
        <v>0</v>
      </c>
      <c r="AK916">
        <v>1441.44</v>
      </c>
      <c r="AL916">
        <v>1441.44</v>
      </c>
      <c r="AM916" s="19" t="s">
        <v>82</v>
      </c>
      <c r="AN916">
        <v>859.03200000000004</v>
      </c>
      <c r="AO916">
        <v>0</v>
      </c>
      <c r="AP916">
        <v>859.03200000000004</v>
      </c>
      <c r="AQ916">
        <v>859.03200000000004</v>
      </c>
      <c r="AR916" s="19" t="s">
        <v>82</v>
      </c>
      <c r="AS916">
        <v>0</v>
      </c>
      <c r="AT916" s="20">
        <f>IF(t_ExtractAll[[#This Row],[Currency]]="GBP",t_ExtractAll[[#This Row],[Claimed Amount]]*$BD$2,IF(t_ExtractAll[[#This Row],[Currency]]="USD",t_ExtractAll[[#This Row],[Claimed Amount]]*$BD$3,IF(t_ExtractAll[[#This Row],[Currency]]="MXN",t_ExtractAll[[#This Row],[Claimed Amount]]*$BD$4,t_ExtractAll[[#This Row],[Claimed Amount]])))</f>
        <v>1441.44</v>
      </c>
      <c r="AU916" s="20">
        <f>IF(t_ExtractAll[[#This Row],[Currency2]]="GBP",t_ExtractAll[[#This Row],[Accruals Plant]]*$BD$2,IF(t_ExtractAll[[#This Row],[Currency2]]="USD",t_ExtractAll[[#This Row],[Accruals Plant]]*$BD$3,IF(t_ExtractAll[[#This Row],[Currency2]]="MXN",t_ExtractAll[[#This Row],[Accruals Plant]]*$BD$4,t_ExtractAll[[#This Row],[Accruals Plant]])))</f>
        <v>859.03200000000004</v>
      </c>
      <c r="AV916" s="20">
        <f>IF(t_ExtractAll[[#This Row],[IMD_Currency]]="GBP",t_ExtractAll[[#This Row],[Accruals ABII]]*$BD$2,IF(t_ExtractAll[[#This Row],[IMD_Currency]]="USD",t_ExtractAll[[#This Row],[Accruals ABII]]*$BD$3,t_ExtractAll[[#This Row],[Accruals ABII]]))</f>
        <v>1441.44</v>
      </c>
      <c r="AW916" s="20">
        <f>IF(t_ExtractAll[[#This Row],[Currency2]]="GBP",t_ExtractAll[[#This Row],[PlantAmountAccepted]]*$BD$2,IF(t_ExtractAll[[#This Row],[Currency2]]="USD",t_ExtractAll[[#This Row],[PlantAmountAccepted]]*$BD$3,IF(t_ExtractAll[[#This Row],[Currency2]]="MXN",t_ExtractAll[[#This Row],[PlantAmountAccepted]]*$BD$4,t_ExtractAll[[#This Row],[PlantAmountAccepted]])))</f>
        <v>859.03200000000004</v>
      </c>
      <c r="AX916" s="20">
        <f>IF(t_ExtractAll[[#This Row],[IMD_Currency]]="GBP",t_ExtractAll[[#This Row],[Amount Accepted (ABII)]]*$BD$2,IF(t_ExtractAll[[#This Row],[IMD_Currency]]="USD",t_ExtractAll[[#This Row],[Amount Accepted (ABII)]]*$BD$3,t_ExtractAll[[#This Row],[Amount Accepted (ABII)]]))</f>
        <v>1441.44</v>
      </c>
      <c r="AY916" s="20">
        <f>IF((t_ExtractAll[[#This Row],[Amount Accepted ABII '[EUR']]]-t_ExtractAll[[#This Row],[Amount Accepted Plant '[EUR']]])&lt;0,0,t_ExtractAll[[#This Row],[Amount Accepted ABII '[EUR']]]-t_ExtractAll[[#This Row],[Amount Accepted Plant '[EUR']]])</f>
        <v>582.40800000000002</v>
      </c>
      <c r="AZ9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17" spans="1:52" ht="14.25" hidden="1" customHeight="1" x14ac:dyDescent="0.25">
      <c r="A917" t="s">
        <v>4697</v>
      </c>
      <c r="B917" s="16">
        <v>42650</v>
      </c>
      <c r="C917" s="16">
        <v>42689</v>
      </c>
      <c r="D917" s="16">
        <v>42689</v>
      </c>
      <c r="E917">
        <v>2016875</v>
      </c>
      <c r="F917" t="s">
        <v>64</v>
      </c>
      <c r="G917" t="s">
        <v>4363</v>
      </c>
      <c r="H917" t="s">
        <v>86</v>
      </c>
      <c r="I917" t="s">
        <v>4364</v>
      </c>
      <c r="J917" t="s">
        <v>68</v>
      </c>
      <c r="K917" t="s">
        <v>88</v>
      </c>
      <c r="L917" t="s">
        <v>546</v>
      </c>
      <c r="N917" t="s">
        <v>90</v>
      </c>
      <c r="O917" t="s">
        <v>738</v>
      </c>
      <c r="P917" s="3" t="s">
        <v>4698</v>
      </c>
      <c r="R917">
        <v>3500037131</v>
      </c>
      <c r="U917" t="s">
        <v>75</v>
      </c>
      <c r="V917" t="s">
        <v>76</v>
      </c>
      <c r="W917">
        <v>50927</v>
      </c>
      <c r="X917" t="s">
        <v>4699</v>
      </c>
      <c r="Z917">
        <v>0</v>
      </c>
      <c r="AB917" t="s">
        <v>97</v>
      </c>
      <c r="AC917" t="s">
        <v>743</v>
      </c>
      <c r="AD917" t="s">
        <v>4700</v>
      </c>
      <c r="AE917" s="3"/>
      <c r="AF917" s="3"/>
      <c r="AG917">
        <v>2340</v>
      </c>
      <c r="AH917" t="s">
        <v>100</v>
      </c>
      <c r="AI917" s="18">
        <v>0</v>
      </c>
      <c r="AJ917">
        <v>0</v>
      </c>
      <c r="AK917">
        <v>0</v>
      </c>
      <c r="AM917" s="19" t="s">
        <v>82</v>
      </c>
      <c r="AN917">
        <v>0</v>
      </c>
      <c r="AO917">
        <v>2340</v>
      </c>
      <c r="AP917">
        <v>2340</v>
      </c>
      <c r="AR917" s="19" t="s">
        <v>100</v>
      </c>
      <c r="AS917">
        <v>0</v>
      </c>
      <c r="AT917" s="20">
        <f>IF(t_ExtractAll[[#This Row],[Currency]]="GBP",t_ExtractAll[[#This Row],[Claimed Amount]]*$BD$2,IF(t_ExtractAll[[#This Row],[Currency]]="USD",t_ExtractAll[[#This Row],[Claimed Amount]]*$BD$3,IF(t_ExtractAll[[#This Row],[Currency]]="MXN",t_ExtractAll[[#This Row],[Claimed Amount]]*$BD$4,t_ExtractAll[[#This Row],[Claimed Amount]])))</f>
        <v>2140.866</v>
      </c>
      <c r="AU917" s="20">
        <f>IF(t_ExtractAll[[#This Row],[Currency2]]="GBP",t_ExtractAll[[#This Row],[Accruals Plant]]*$BD$2,IF(t_ExtractAll[[#This Row],[Currency2]]="USD",t_ExtractAll[[#This Row],[Accruals Plant]]*$BD$3,IF(t_ExtractAll[[#This Row],[Currency2]]="MXN",t_ExtractAll[[#This Row],[Accruals Plant]]*$BD$4,t_ExtractAll[[#This Row],[Accruals Plant]])))</f>
        <v>2140.866</v>
      </c>
      <c r="AV917" s="20">
        <f>IF(t_ExtractAll[[#This Row],[IMD_Currency]]="GBP",t_ExtractAll[[#This Row],[Accruals ABII]]*$BD$2,IF(t_ExtractAll[[#This Row],[IMD_Currency]]="USD",t_ExtractAll[[#This Row],[Accruals ABII]]*$BD$3,t_ExtractAll[[#This Row],[Accruals ABII]]))</f>
        <v>0</v>
      </c>
      <c r="AW9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7" s="20">
        <f>IF(t_ExtractAll[[#This Row],[IMD_Currency]]="GBP",t_ExtractAll[[#This Row],[Amount Accepted (ABII)]]*$BD$2,IF(t_ExtractAll[[#This Row],[IMD_Currency]]="USD",t_ExtractAll[[#This Row],[Amount Accepted (ABII)]]*$BD$3,t_ExtractAll[[#This Row],[Amount Accepted (ABII)]]))</f>
        <v>0</v>
      </c>
      <c r="AY917" s="20">
        <f>IF((t_ExtractAll[[#This Row],[Amount Accepted ABII '[EUR']]]-t_ExtractAll[[#This Row],[Amount Accepted Plant '[EUR']]])&lt;0,0,t_ExtractAll[[#This Row],[Amount Accepted ABII '[EUR']]]-t_ExtractAll[[#This Row],[Amount Accepted Plant '[EUR']]])</f>
        <v>0</v>
      </c>
      <c r="AZ9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918" spans="1:52" ht="14.25" hidden="1" customHeight="1" x14ac:dyDescent="0.25">
      <c r="A918" t="s">
        <v>4701</v>
      </c>
      <c r="B918" s="16">
        <v>42653</v>
      </c>
      <c r="C918" s="16">
        <v>42752</v>
      </c>
      <c r="D918" s="16">
        <v>42766</v>
      </c>
      <c r="E918">
        <v>2016876</v>
      </c>
      <c r="F918" t="s">
        <v>64</v>
      </c>
      <c r="G918" t="s">
        <v>544</v>
      </c>
      <c r="H918" t="s">
        <v>287</v>
      </c>
      <c r="I918" t="s">
        <v>545</v>
      </c>
      <c r="J918" t="s">
        <v>118</v>
      </c>
      <c r="K918" t="s">
        <v>69</v>
      </c>
      <c r="L918" t="s">
        <v>130</v>
      </c>
      <c r="N918" t="s">
        <v>90</v>
      </c>
      <c r="O918" t="s">
        <v>547</v>
      </c>
      <c r="P918" s="3" t="s">
        <v>4702</v>
      </c>
      <c r="Q918" t="s">
        <v>4703</v>
      </c>
      <c r="R918" t="s">
        <v>4704</v>
      </c>
      <c r="U918" t="s">
        <v>75</v>
      </c>
      <c r="V918" t="s">
        <v>76</v>
      </c>
      <c r="W918">
        <v>50965</v>
      </c>
      <c r="X918" t="s">
        <v>551</v>
      </c>
      <c r="Y918" t="s">
        <v>4705</v>
      </c>
      <c r="Z918">
        <v>21.640799999999999</v>
      </c>
      <c r="AB918" t="s">
        <v>97</v>
      </c>
      <c r="AC918" t="s">
        <v>98</v>
      </c>
      <c r="AD918" s="3" t="s">
        <v>4706</v>
      </c>
      <c r="AE918" s="3"/>
      <c r="AF918" s="3"/>
      <c r="AG918">
        <v>5292.3</v>
      </c>
      <c r="AH918" t="s">
        <v>100</v>
      </c>
      <c r="AI918" s="18">
        <v>5292.3</v>
      </c>
      <c r="AJ918">
        <v>0</v>
      </c>
      <c r="AK918">
        <v>5292.3</v>
      </c>
      <c r="AL918">
        <v>5292.3</v>
      </c>
      <c r="AM918" s="19" t="s">
        <v>82</v>
      </c>
      <c r="AN918">
        <v>783.2</v>
      </c>
      <c r="AO918">
        <v>0</v>
      </c>
      <c r="AP918">
        <v>783.2</v>
      </c>
      <c r="AQ918">
        <v>783.2</v>
      </c>
      <c r="AR918" s="19" t="s">
        <v>100</v>
      </c>
      <c r="AS918">
        <v>0</v>
      </c>
      <c r="AT918" s="20">
        <f>IF(t_ExtractAll[[#This Row],[Currency]]="GBP",t_ExtractAll[[#This Row],[Claimed Amount]]*$BD$2,IF(t_ExtractAll[[#This Row],[Currency]]="USD",t_ExtractAll[[#This Row],[Claimed Amount]]*$BD$3,IF(t_ExtractAll[[#This Row],[Currency]]="MXN",t_ExtractAll[[#This Row],[Claimed Amount]]*$BD$4,t_ExtractAll[[#This Row],[Claimed Amount]])))</f>
        <v>4841.9252700000006</v>
      </c>
      <c r="AU918" s="20">
        <f>IF(t_ExtractAll[[#This Row],[Currency2]]="GBP",t_ExtractAll[[#This Row],[Accruals Plant]]*$BD$2,IF(t_ExtractAll[[#This Row],[Currency2]]="USD",t_ExtractAll[[#This Row],[Accruals Plant]]*$BD$3,IF(t_ExtractAll[[#This Row],[Currency2]]="MXN",t_ExtractAll[[#This Row],[Accruals Plant]]*$BD$4,t_ExtractAll[[#This Row],[Accruals Plant]])))</f>
        <v>716.54968000000008</v>
      </c>
      <c r="AV918" s="20">
        <f>IF(t_ExtractAll[[#This Row],[IMD_Currency]]="GBP",t_ExtractAll[[#This Row],[Accruals ABII]]*$BD$2,IF(t_ExtractAll[[#This Row],[IMD_Currency]]="USD",t_ExtractAll[[#This Row],[Accruals ABII]]*$BD$3,t_ExtractAll[[#This Row],[Accruals ABII]]))</f>
        <v>5292.3</v>
      </c>
      <c r="AW918" s="20">
        <f>IF(t_ExtractAll[[#This Row],[Currency2]]="GBP",t_ExtractAll[[#This Row],[PlantAmountAccepted]]*$BD$2,IF(t_ExtractAll[[#This Row],[Currency2]]="USD",t_ExtractAll[[#This Row],[PlantAmountAccepted]]*$BD$3,IF(t_ExtractAll[[#This Row],[Currency2]]="MXN",t_ExtractAll[[#This Row],[PlantAmountAccepted]]*$BD$4,t_ExtractAll[[#This Row],[PlantAmountAccepted]])))</f>
        <v>716.54968000000008</v>
      </c>
      <c r="AX918" s="20">
        <f>IF(t_ExtractAll[[#This Row],[IMD_Currency]]="GBP",t_ExtractAll[[#This Row],[Amount Accepted (ABII)]]*$BD$2,IF(t_ExtractAll[[#This Row],[IMD_Currency]]="USD",t_ExtractAll[[#This Row],[Amount Accepted (ABII)]]*$BD$3,t_ExtractAll[[#This Row],[Amount Accepted (ABII)]]))</f>
        <v>5292.3</v>
      </c>
      <c r="AY918" s="20">
        <f>IF((t_ExtractAll[[#This Row],[Amount Accepted ABII '[EUR']]]-t_ExtractAll[[#This Row],[Amount Accepted Plant '[EUR']]])&lt;0,0,t_ExtractAll[[#This Row],[Amount Accepted ABII '[EUR']]]-t_ExtractAll[[#This Row],[Amount Accepted Plant '[EUR']]])</f>
        <v>4575.7503200000001</v>
      </c>
      <c r="AZ9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919" spans="1:52" ht="14.25" hidden="1" customHeight="1" x14ac:dyDescent="0.25">
      <c r="A919" t="s">
        <v>4707</v>
      </c>
      <c r="B919" s="16">
        <v>42653</v>
      </c>
      <c r="C919" s="16">
        <v>42712</v>
      </c>
      <c r="D919" s="16">
        <v>42716</v>
      </c>
      <c r="E919">
        <v>2016877</v>
      </c>
      <c r="F919" t="s">
        <v>64</v>
      </c>
      <c r="G919" t="s">
        <v>3277</v>
      </c>
      <c r="H919" t="s">
        <v>287</v>
      </c>
      <c r="I919" t="s">
        <v>3278</v>
      </c>
      <c r="J919" t="s">
        <v>118</v>
      </c>
      <c r="K919" t="s">
        <v>69</v>
      </c>
      <c r="L919" t="s">
        <v>70</v>
      </c>
      <c r="N919" t="s">
        <v>71</v>
      </c>
      <c r="O919" t="s">
        <v>72</v>
      </c>
      <c r="P919" s="3" t="s">
        <v>4708</v>
      </c>
      <c r="Q919" t="s">
        <v>4709</v>
      </c>
      <c r="R919" t="s">
        <v>4710</v>
      </c>
      <c r="S919" t="s">
        <v>4711</v>
      </c>
      <c r="T919" t="s">
        <v>4712</v>
      </c>
      <c r="U919" t="s">
        <v>75</v>
      </c>
      <c r="V919" t="s">
        <v>76</v>
      </c>
      <c r="W919">
        <v>52310</v>
      </c>
      <c r="X919" t="s">
        <v>3676</v>
      </c>
      <c r="Y919" t="s">
        <v>1804</v>
      </c>
      <c r="Z919">
        <v>564.36479999999995</v>
      </c>
      <c r="AB919" t="s">
        <v>79</v>
      </c>
      <c r="AC919" t="s">
        <v>80</v>
      </c>
      <c r="AD919" t="s">
        <v>4713</v>
      </c>
      <c r="AE919" s="3"/>
      <c r="AF919" s="3"/>
      <c r="AG919">
        <v>2490</v>
      </c>
      <c r="AH919" t="s">
        <v>82</v>
      </c>
      <c r="AI919" s="18">
        <v>0</v>
      </c>
      <c r="AJ919">
        <v>2490</v>
      </c>
      <c r="AK919">
        <v>2490</v>
      </c>
      <c r="AL919">
        <v>2490</v>
      </c>
      <c r="AM919" s="19" t="s">
        <v>82</v>
      </c>
      <c r="AN919">
        <v>0</v>
      </c>
      <c r="AO919">
        <v>0</v>
      </c>
      <c r="AP919">
        <v>0</v>
      </c>
      <c r="AQ919">
        <v>0</v>
      </c>
      <c r="AR919" s="19" t="s">
        <v>82</v>
      </c>
      <c r="AS919">
        <v>2490</v>
      </c>
      <c r="AT919" s="20">
        <f>IF(t_ExtractAll[[#This Row],[Currency]]="GBP",t_ExtractAll[[#This Row],[Claimed Amount]]*$BD$2,IF(t_ExtractAll[[#This Row],[Currency]]="USD",t_ExtractAll[[#This Row],[Claimed Amount]]*$BD$3,IF(t_ExtractAll[[#This Row],[Currency]]="MXN",t_ExtractAll[[#This Row],[Claimed Amount]]*$BD$4,t_ExtractAll[[#This Row],[Claimed Amount]])))</f>
        <v>2490</v>
      </c>
      <c r="AU919" s="20">
        <f>IF(t_ExtractAll[[#This Row],[Currency2]]="GBP",t_ExtractAll[[#This Row],[Accruals Plant]]*$BD$2,IF(t_ExtractAll[[#This Row],[Currency2]]="USD",t_ExtractAll[[#This Row],[Accruals Plant]]*$BD$3,IF(t_ExtractAll[[#This Row],[Currency2]]="MXN",t_ExtractAll[[#This Row],[Accruals Plant]]*$BD$4,t_ExtractAll[[#This Row],[Accruals Plant]])))</f>
        <v>0</v>
      </c>
      <c r="AV919" s="20">
        <f>IF(t_ExtractAll[[#This Row],[IMD_Currency]]="GBP",t_ExtractAll[[#This Row],[Accruals ABII]]*$BD$2,IF(t_ExtractAll[[#This Row],[IMD_Currency]]="USD",t_ExtractAll[[#This Row],[Accruals ABII]]*$BD$3,t_ExtractAll[[#This Row],[Accruals ABII]]))</f>
        <v>2490</v>
      </c>
      <c r="AW9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19" s="20">
        <f>IF(t_ExtractAll[[#This Row],[IMD_Currency]]="GBP",t_ExtractAll[[#This Row],[Amount Accepted (ABII)]]*$BD$2,IF(t_ExtractAll[[#This Row],[IMD_Currency]]="USD",t_ExtractAll[[#This Row],[Amount Accepted (ABII)]]*$BD$3,t_ExtractAll[[#This Row],[Amount Accepted (ABII)]]))</f>
        <v>2490</v>
      </c>
      <c r="AY919" s="20">
        <f>IF((t_ExtractAll[[#This Row],[Amount Accepted ABII '[EUR']]]-t_ExtractAll[[#This Row],[Amount Accepted Plant '[EUR']]])&lt;0,0,t_ExtractAll[[#This Row],[Amount Accepted ABII '[EUR']]]-t_ExtractAll[[#This Row],[Amount Accepted Plant '[EUR']]])</f>
        <v>2490</v>
      </c>
      <c r="AZ9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920" spans="1:52" ht="14.25" hidden="1" customHeight="1" x14ac:dyDescent="0.25">
      <c r="A920" t="s">
        <v>4714</v>
      </c>
      <c r="B920" s="16">
        <v>42653</v>
      </c>
      <c r="C920" s="16">
        <v>42746</v>
      </c>
      <c r="D920" s="16">
        <v>42787</v>
      </c>
      <c r="E920">
        <v>2016878</v>
      </c>
      <c r="F920" t="s">
        <v>64</v>
      </c>
      <c r="G920" t="s">
        <v>174</v>
      </c>
      <c r="H920" t="s">
        <v>66</v>
      </c>
      <c r="I920" t="s">
        <v>175</v>
      </c>
      <c r="J920" t="s">
        <v>68</v>
      </c>
      <c r="K920" t="s">
        <v>69</v>
      </c>
      <c r="L920" t="s">
        <v>4715</v>
      </c>
      <c r="N920" t="s">
        <v>161</v>
      </c>
      <c r="O920" t="s">
        <v>177</v>
      </c>
      <c r="P920" t="s">
        <v>4716</v>
      </c>
      <c r="Q920">
        <v>8882966</v>
      </c>
      <c r="R920" t="s">
        <v>4717</v>
      </c>
      <c r="S920">
        <v>80439569</v>
      </c>
      <c r="T920" t="s">
        <v>4718</v>
      </c>
      <c r="U920" t="s">
        <v>2377</v>
      </c>
      <c r="V920" t="s">
        <v>117</v>
      </c>
      <c r="W920">
        <v>55572</v>
      </c>
      <c r="X920" t="s">
        <v>4719</v>
      </c>
      <c r="Y920" t="s">
        <v>871</v>
      </c>
      <c r="Z920">
        <v>2.0190000000000001</v>
      </c>
      <c r="AB920" t="s">
        <v>112</v>
      </c>
      <c r="AC920" t="s">
        <v>185</v>
      </c>
      <c r="AD920" s="3" t="s">
        <v>4720</v>
      </c>
      <c r="AE920" s="3"/>
      <c r="AF920" s="3"/>
      <c r="AG920">
        <v>1655.88</v>
      </c>
      <c r="AH920" t="s">
        <v>100</v>
      </c>
      <c r="AI920" s="18">
        <v>0</v>
      </c>
      <c r="AJ920">
        <v>0</v>
      </c>
      <c r="AK920">
        <v>0</v>
      </c>
      <c r="AL920">
        <v>0</v>
      </c>
      <c r="AM920" s="19" t="s">
        <v>82</v>
      </c>
      <c r="AN920">
        <v>1323</v>
      </c>
      <c r="AO920">
        <v>0</v>
      </c>
      <c r="AP920">
        <v>1323</v>
      </c>
      <c r="AQ920">
        <v>1323</v>
      </c>
      <c r="AR920" s="19" t="s">
        <v>100</v>
      </c>
      <c r="AS920">
        <v>0</v>
      </c>
      <c r="AT920" s="20">
        <f>IF(t_ExtractAll[[#This Row],[Currency]]="GBP",t_ExtractAll[[#This Row],[Claimed Amount]]*$BD$2,IF(t_ExtractAll[[#This Row],[Currency]]="USD",t_ExtractAll[[#This Row],[Claimed Amount]]*$BD$3,IF(t_ExtractAll[[#This Row],[Currency]]="MXN",t_ExtractAll[[#This Row],[Claimed Amount]]*$BD$4,t_ExtractAll[[#This Row],[Claimed Amount]])))</f>
        <v>1514.9646120000002</v>
      </c>
      <c r="AU920" s="20">
        <f>IF(t_ExtractAll[[#This Row],[Currency2]]="GBP",t_ExtractAll[[#This Row],[Accruals Plant]]*$BD$2,IF(t_ExtractAll[[#This Row],[Currency2]]="USD",t_ExtractAll[[#This Row],[Accruals Plant]]*$BD$3,IF(t_ExtractAll[[#This Row],[Currency2]]="MXN",t_ExtractAll[[#This Row],[Accruals Plant]]*$BD$4,t_ExtractAll[[#This Row],[Accruals Plant]])))</f>
        <v>1210.4127000000001</v>
      </c>
      <c r="AV920" s="20">
        <f>IF(t_ExtractAll[[#This Row],[IMD_Currency]]="GBP",t_ExtractAll[[#This Row],[Accruals ABII]]*$BD$2,IF(t_ExtractAll[[#This Row],[IMD_Currency]]="USD",t_ExtractAll[[#This Row],[Accruals ABII]]*$BD$3,t_ExtractAll[[#This Row],[Accruals ABII]]))</f>
        <v>0</v>
      </c>
      <c r="AW920" s="20">
        <f>IF(t_ExtractAll[[#This Row],[Currency2]]="GBP",t_ExtractAll[[#This Row],[PlantAmountAccepted]]*$BD$2,IF(t_ExtractAll[[#This Row],[Currency2]]="USD",t_ExtractAll[[#This Row],[PlantAmountAccepted]]*$BD$3,IF(t_ExtractAll[[#This Row],[Currency2]]="MXN",t_ExtractAll[[#This Row],[PlantAmountAccepted]]*$BD$4,t_ExtractAll[[#This Row],[PlantAmountAccepted]])))</f>
        <v>1210.4127000000001</v>
      </c>
      <c r="AX920" s="20">
        <f>IF(t_ExtractAll[[#This Row],[IMD_Currency]]="GBP",t_ExtractAll[[#This Row],[Amount Accepted (ABII)]]*$BD$2,IF(t_ExtractAll[[#This Row],[IMD_Currency]]="USD",t_ExtractAll[[#This Row],[Amount Accepted (ABII)]]*$BD$3,t_ExtractAll[[#This Row],[Amount Accepted (ABII)]]))</f>
        <v>0</v>
      </c>
      <c r="AY920" s="20">
        <f>IF((t_ExtractAll[[#This Row],[Amount Accepted ABII '[EUR']]]-t_ExtractAll[[#This Row],[Amount Accepted Plant '[EUR']]])&lt;0,0,t_ExtractAll[[#This Row],[Amount Accepted ABII '[EUR']]]-t_ExtractAll[[#This Row],[Amount Accepted Plant '[EUR']]])</f>
        <v>0</v>
      </c>
      <c r="AZ9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21" spans="1:52" ht="14.25" hidden="1" customHeight="1" x14ac:dyDescent="0.25">
      <c r="A921" t="s">
        <v>4714</v>
      </c>
      <c r="B921" s="16">
        <v>42653</v>
      </c>
      <c r="C921" s="16">
        <v>42746</v>
      </c>
      <c r="D921" s="16">
        <v>42787</v>
      </c>
      <c r="E921">
        <v>2016878</v>
      </c>
      <c r="F921" t="s">
        <v>64</v>
      </c>
      <c r="G921" t="s">
        <v>174</v>
      </c>
      <c r="H921" t="s">
        <v>66</v>
      </c>
      <c r="I921" t="s">
        <v>175</v>
      </c>
      <c r="J921" t="s">
        <v>68</v>
      </c>
      <c r="K921" t="s">
        <v>69</v>
      </c>
      <c r="L921" t="s">
        <v>4715</v>
      </c>
      <c r="N921" t="s">
        <v>161</v>
      </c>
      <c r="O921" t="s">
        <v>177</v>
      </c>
      <c r="P921" t="s">
        <v>4716</v>
      </c>
      <c r="Q921">
        <v>8882966</v>
      </c>
      <c r="R921" t="s">
        <v>4717</v>
      </c>
      <c r="S921">
        <v>80439569</v>
      </c>
      <c r="U921" t="s">
        <v>2377</v>
      </c>
      <c r="V921" t="s">
        <v>117</v>
      </c>
      <c r="W921">
        <v>55599</v>
      </c>
      <c r="X921" t="s">
        <v>4721</v>
      </c>
      <c r="Y921" t="s">
        <v>558</v>
      </c>
      <c r="Z921">
        <v>0.19</v>
      </c>
      <c r="AB921" t="s">
        <v>112</v>
      </c>
      <c r="AC921" t="s">
        <v>185</v>
      </c>
      <c r="AD921" t="s">
        <v>4722</v>
      </c>
      <c r="AE921" s="3"/>
      <c r="AF921" s="3"/>
      <c r="AG921">
        <v>1655.88</v>
      </c>
      <c r="AH921" t="s">
        <v>100</v>
      </c>
      <c r="AI921" s="18">
        <v>0</v>
      </c>
      <c r="AJ921">
        <v>0</v>
      </c>
      <c r="AK921">
        <v>0</v>
      </c>
      <c r="AL921">
        <v>0</v>
      </c>
      <c r="AM921" s="19" t="s">
        <v>82</v>
      </c>
      <c r="AN921">
        <v>332</v>
      </c>
      <c r="AO921">
        <v>0</v>
      </c>
      <c r="AP921">
        <v>332</v>
      </c>
      <c r="AQ921">
        <v>332</v>
      </c>
      <c r="AR921" s="19" t="s">
        <v>100</v>
      </c>
      <c r="AS921">
        <v>0</v>
      </c>
      <c r="AT921" s="20">
        <f>IF(t_ExtractAll[[#This Row],[Currency]]="GBP",t_ExtractAll[[#This Row],[Claimed Amount]]*$BD$2,IF(t_ExtractAll[[#This Row],[Currency]]="USD",t_ExtractAll[[#This Row],[Claimed Amount]]*$BD$3,IF(t_ExtractAll[[#This Row],[Currency]]="MXN",t_ExtractAll[[#This Row],[Claimed Amount]]*$BD$4,t_ExtractAll[[#This Row],[Claimed Amount]])))</f>
        <v>1514.9646120000002</v>
      </c>
      <c r="AU921" s="20">
        <f>IF(t_ExtractAll[[#This Row],[Currency2]]="GBP",t_ExtractAll[[#This Row],[Accruals Plant]]*$BD$2,IF(t_ExtractAll[[#This Row],[Currency2]]="USD",t_ExtractAll[[#This Row],[Accruals Plant]]*$BD$3,IF(t_ExtractAll[[#This Row],[Currency2]]="MXN",t_ExtractAll[[#This Row],[Accruals Plant]]*$BD$4,t_ExtractAll[[#This Row],[Accruals Plant]])))</f>
        <v>303.74680000000001</v>
      </c>
      <c r="AV921" s="20">
        <f>IF(t_ExtractAll[[#This Row],[IMD_Currency]]="GBP",t_ExtractAll[[#This Row],[Accruals ABII]]*$BD$2,IF(t_ExtractAll[[#This Row],[IMD_Currency]]="USD",t_ExtractAll[[#This Row],[Accruals ABII]]*$BD$3,t_ExtractAll[[#This Row],[Accruals ABII]]))</f>
        <v>0</v>
      </c>
      <c r="AW921" s="20">
        <f>IF(t_ExtractAll[[#This Row],[Currency2]]="GBP",t_ExtractAll[[#This Row],[PlantAmountAccepted]]*$BD$2,IF(t_ExtractAll[[#This Row],[Currency2]]="USD",t_ExtractAll[[#This Row],[PlantAmountAccepted]]*$BD$3,IF(t_ExtractAll[[#This Row],[Currency2]]="MXN",t_ExtractAll[[#This Row],[PlantAmountAccepted]]*$BD$4,t_ExtractAll[[#This Row],[PlantAmountAccepted]])))</f>
        <v>303.74680000000001</v>
      </c>
      <c r="AX921" s="20">
        <f>IF(t_ExtractAll[[#This Row],[IMD_Currency]]="GBP",t_ExtractAll[[#This Row],[Amount Accepted (ABII)]]*$BD$2,IF(t_ExtractAll[[#This Row],[IMD_Currency]]="USD",t_ExtractAll[[#This Row],[Amount Accepted (ABII)]]*$BD$3,t_ExtractAll[[#This Row],[Amount Accepted (ABII)]]))</f>
        <v>0</v>
      </c>
      <c r="AY921" s="20">
        <f>IF((t_ExtractAll[[#This Row],[Amount Accepted ABII '[EUR']]]-t_ExtractAll[[#This Row],[Amount Accepted Plant '[EUR']]])&lt;0,0,t_ExtractAll[[#This Row],[Amount Accepted ABII '[EUR']]]-t_ExtractAll[[#This Row],[Amount Accepted Plant '[EUR']]])</f>
        <v>0</v>
      </c>
      <c r="AZ9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22" spans="1:52" ht="14.25" hidden="1" customHeight="1" x14ac:dyDescent="0.25">
      <c r="A922" t="s">
        <v>4723</v>
      </c>
      <c r="B922" s="16">
        <v>42655</v>
      </c>
      <c r="C922" s="16">
        <v>42724</v>
      </c>
      <c r="D922" s="16">
        <v>42746</v>
      </c>
      <c r="E922">
        <v>2016885</v>
      </c>
      <c r="F922" t="s">
        <v>64</v>
      </c>
      <c r="G922" t="s">
        <v>396</v>
      </c>
      <c r="H922" t="s">
        <v>1695</v>
      </c>
      <c r="I922" t="s">
        <v>117</v>
      </c>
      <c r="J922" t="s">
        <v>68</v>
      </c>
      <c r="K922" t="s">
        <v>69</v>
      </c>
      <c r="L922" t="s">
        <v>609</v>
      </c>
      <c r="N922" t="s">
        <v>161</v>
      </c>
      <c r="O922" t="s">
        <v>2797</v>
      </c>
      <c r="P922" s="3" t="s">
        <v>4724</v>
      </c>
      <c r="Q922">
        <v>8932460</v>
      </c>
      <c r="R922">
        <v>4504716594</v>
      </c>
      <c r="S922">
        <v>80485108</v>
      </c>
      <c r="U922" t="s">
        <v>144</v>
      </c>
      <c r="V922" t="s">
        <v>145</v>
      </c>
      <c r="W922">
        <v>47523</v>
      </c>
      <c r="X922" t="s">
        <v>1697</v>
      </c>
      <c r="Y922" t="s">
        <v>4725</v>
      </c>
      <c r="Z922">
        <v>73.709999999999994</v>
      </c>
      <c r="AB922" t="s">
        <v>112</v>
      </c>
      <c r="AC922" t="s">
        <v>164</v>
      </c>
      <c r="AE922" s="3"/>
      <c r="AF922" s="3"/>
      <c r="AG922">
        <v>0</v>
      </c>
      <c r="AH922" t="s">
        <v>82</v>
      </c>
      <c r="AI922" s="18">
        <v>0</v>
      </c>
      <c r="AJ922">
        <v>0</v>
      </c>
      <c r="AK922">
        <v>0</v>
      </c>
      <c r="AL922">
        <v>0</v>
      </c>
      <c r="AM922" s="19" t="s">
        <v>82</v>
      </c>
      <c r="AN922">
        <v>0</v>
      </c>
      <c r="AO922">
        <v>0</v>
      </c>
      <c r="AP922">
        <v>0</v>
      </c>
      <c r="AQ922">
        <v>0</v>
      </c>
      <c r="AR922" s="19" t="s">
        <v>82</v>
      </c>
      <c r="AS922">
        <v>0</v>
      </c>
      <c r="AT922" s="20">
        <f>IF(t_ExtractAll[[#This Row],[Currency]]="GBP",t_ExtractAll[[#This Row],[Claimed Amount]]*$BD$2,IF(t_ExtractAll[[#This Row],[Currency]]="USD",t_ExtractAll[[#This Row],[Claimed Amount]]*$BD$3,IF(t_ExtractAll[[#This Row],[Currency]]="MXN",t_ExtractAll[[#This Row],[Claimed Amount]]*$BD$4,t_ExtractAll[[#This Row],[Claimed Amount]])))</f>
        <v>0</v>
      </c>
      <c r="AU922" s="20">
        <f>IF(t_ExtractAll[[#This Row],[Currency2]]="GBP",t_ExtractAll[[#This Row],[Accruals Plant]]*$BD$2,IF(t_ExtractAll[[#This Row],[Currency2]]="USD",t_ExtractAll[[#This Row],[Accruals Plant]]*$BD$3,IF(t_ExtractAll[[#This Row],[Currency2]]="MXN",t_ExtractAll[[#This Row],[Accruals Plant]]*$BD$4,t_ExtractAll[[#This Row],[Accruals Plant]])))</f>
        <v>0</v>
      </c>
      <c r="AV922" s="20">
        <f>IF(t_ExtractAll[[#This Row],[IMD_Currency]]="GBP",t_ExtractAll[[#This Row],[Accruals ABII]]*$BD$2,IF(t_ExtractAll[[#This Row],[IMD_Currency]]="USD",t_ExtractAll[[#This Row],[Accruals ABII]]*$BD$3,t_ExtractAll[[#This Row],[Accruals ABII]]))</f>
        <v>0</v>
      </c>
      <c r="AW9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2" s="20">
        <f>IF(t_ExtractAll[[#This Row],[IMD_Currency]]="GBP",t_ExtractAll[[#This Row],[Amount Accepted (ABII)]]*$BD$2,IF(t_ExtractAll[[#This Row],[IMD_Currency]]="USD",t_ExtractAll[[#This Row],[Amount Accepted (ABII)]]*$BD$3,t_ExtractAll[[#This Row],[Amount Accepted (ABII)]]))</f>
        <v>0</v>
      </c>
      <c r="AY922" s="20">
        <f>IF((t_ExtractAll[[#This Row],[Amount Accepted ABII '[EUR']]]-t_ExtractAll[[#This Row],[Amount Accepted Plant '[EUR']]])&lt;0,0,t_ExtractAll[[#This Row],[Amount Accepted ABII '[EUR']]]-t_ExtractAll[[#This Row],[Amount Accepted Plant '[EUR']]])</f>
        <v>0</v>
      </c>
      <c r="AZ9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3" spans="1:52" ht="14.25" hidden="1" customHeight="1" x14ac:dyDescent="0.25">
      <c r="A923" t="s">
        <v>4723</v>
      </c>
      <c r="B923" s="16">
        <v>42655</v>
      </c>
      <c r="C923" s="16">
        <v>42724</v>
      </c>
      <c r="D923" s="16">
        <v>42746</v>
      </c>
      <c r="E923">
        <v>2016885</v>
      </c>
      <c r="F923" t="s">
        <v>64</v>
      </c>
      <c r="G923" t="s">
        <v>396</v>
      </c>
      <c r="H923" t="s">
        <v>1695</v>
      </c>
      <c r="I923" t="s">
        <v>117</v>
      </c>
      <c r="J923" t="s">
        <v>68</v>
      </c>
      <c r="K923" t="s">
        <v>69</v>
      </c>
      <c r="L923" t="s">
        <v>609</v>
      </c>
      <c r="N923" t="s">
        <v>161</v>
      </c>
      <c r="O923" t="s">
        <v>211</v>
      </c>
      <c r="P923" s="3" t="s">
        <v>4724</v>
      </c>
      <c r="Q923">
        <v>8932460</v>
      </c>
      <c r="R923">
        <v>4504716594</v>
      </c>
      <c r="S923">
        <v>80485108</v>
      </c>
      <c r="U923" t="s">
        <v>144</v>
      </c>
      <c r="V923" t="s">
        <v>145</v>
      </c>
      <c r="W923">
        <v>47523</v>
      </c>
      <c r="X923" t="s">
        <v>1697</v>
      </c>
      <c r="Y923" t="s">
        <v>247</v>
      </c>
      <c r="Z923">
        <v>0.39</v>
      </c>
      <c r="AB923" t="s">
        <v>112</v>
      </c>
      <c r="AC923" t="s">
        <v>164</v>
      </c>
      <c r="AE923" s="3"/>
      <c r="AF923" s="3"/>
      <c r="AG923">
        <v>0</v>
      </c>
      <c r="AH923" t="s">
        <v>82</v>
      </c>
      <c r="AI923" s="18">
        <v>0</v>
      </c>
      <c r="AJ923">
        <v>0</v>
      </c>
      <c r="AK923">
        <v>0</v>
      </c>
      <c r="AL923">
        <v>0</v>
      </c>
      <c r="AM923" s="19" t="s">
        <v>82</v>
      </c>
      <c r="AN923">
        <v>0</v>
      </c>
      <c r="AO923">
        <v>0</v>
      </c>
      <c r="AP923">
        <v>0</v>
      </c>
      <c r="AQ923">
        <v>0</v>
      </c>
      <c r="AR923" s="19" t="s">
        <v>82</v>
      </c>
      <c r="AS923">
        <v>0</v>
      </c>
      <c r="AT923" s="20">
        <f>IF(t_ExtractAll[[#This Row],[Currency]]="GBP",t_ExtractAll[[#This Row],[Claimed Amount]]*$BD$2,IF(t_ExtractAll[[#This Row],[Currency]]="USD",t_ExtractAll[[#This Row],[Claimed Amount]]*$BD$3,IF(t_ExtractAll[[#This Row],[Currency]]="MXN",t_ExtractAll[[#This Row],[Claimed Amount]]*$BD$4,t_ExtractAll[[#This Row],[Claimed Amount]])))</f>
        <v>0</v>
      </c>
      <c r="AU923" s="20">
        <f>IF(t_ExtractAll[[#This Row],[Currency2]]="GBP",t_ExtractAll[[#This Row],[Accruals Plant]]*$BD$2,IF(t_ExtractAll[[#This Row],[Currency2]]="USD",t_ExtractAll[[#This Row],[Accruals Plant]]*$BD$3,IF(t_ExtractAll[[#This Row],[Currency2]]="MXN",t_ExtractAll[[#This Row],[Accruals Plant]]*$BD$4,t_ExtractAll[[#This Row],[Accruals Plant]])))</f>
        <v>0</v>
      </c>
      <c r="AV923" s="20">
        <f>IF(t_ExtractAll[[#This Row],[IMD_Currency]]="GBP",t_ExtractAll[[#This Row],[Accruals ABII]]*$BD$2,IF(t_ExtractAll[[#This Row],[IMD_Currency]]="USD",t_ExtractAll[[#This Row],[Accruals ABII]]*$BD$3,t_ExtractAll[[#This Row],[Accruals ABII]]))</f>
        <v>0</v>
      </c>
      <c r="AW9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3" s="20">
        <f>IF(t_ExtractAll[[#This Row],[IMD_Currency]]="GBP",t_ExtractAll[[#This Row],[Amount Accepted (ABII)]]*$BD$2,IF(t_ExtractAll[[#This Row],[IMD_Currency]]="USD",t_ExtractAll[[#This Row],[Amount Accepted (ABII)]]*$BD$3,t_ExtractAll[[#This Row],[Amount Accepted (ABII)]]))</f>
        <v>0</v>
      </c>
      <c r="AY923" s="20">
        <f>IF((t_ExtractAll[[#This Row],[Amount Accepted ABII '[EUR']]]-t_ExtractAll[[#This Row],[Amount Accepted Plant '[EUR']]])&lt;0,0,t_ExtractAll[[#This Row],[Amount Accepted ABII '[EUR']]]-t_ExtractAll[[#This Row],[Amount Accepted Plant '[EUR']]])</f>
        <v>0</v>
      </c>
      <c r="AZ9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4" spans="1:52" ht="14.25" hidden="1" customHeight="1" x14ac:dyDescent="0.25">
      <c r="A924" t="s">
        <v>4726</v>
      </c>
      <c r="B924" s="16">
        <v>42655</v>
      </c>
      <c r="C924" s="16">
        <v>42724</v>
      </c>
      <c r="D924" s="16">
        <v>42746</v>
      </c>
      <c r="E924">
        <v>2016886</v>
      </c>
      <c r="F924" t="s">
        <v>64</v>
      </c>
      <c r="G924" t="s">
        <v>396</v>
      </c>
      <c r="H924" t="s">
        <v>1695</v>
      </c>
      <c r="I924" t="s">
        <v>117</v>
      </c>
      <c r="J924" t="s">
        <v>68</v>
      </c>
      <c r="K924" t="s">
        <v>69</v>
      </c>
      <c r="L924" t="s">
        <v>609</v>
      </c>
      <c r="N924" t="s">
        <v>161</v>
      </c>
      <c r="O924" t="s">
        <v>2797</v>
      </c>
      <c r="P924" s="3" t="s">
        <v>4727</v>
      </c>
      <c r="Q924">
        <v>8932351</v>
      </c>
      <c r="R924">
        <v>4504716623</v>
      </c>
      <c r="S924">
        <v>80485106</v>
      </c>
      <c r="U924" t="s">
        <v>144</v>
      </c>
      <c r="V924" t="s">
        <v>145</v>
      </c>
      <c r="W924">
        <v>47523</v>
      </c>
      <c r="X924" t="s">
        <v>1697</v>
      </c>
      <c r="Y924">
        <v>1811</v>
      </c>
      <c r="Z924">
        <v>353</v>
      </c>
      <c r="AB924" t="s">
        <v>112</v>
      </c>
      <c r="AC924" t="s">
        <v>164</v>
      </c>
      <c r="AD924" t="s">
        <v>4728</v>
      </c>
      <c r="AE924" s="3"/>
      <c r="AF924" s="3"/>
      <c r="AG924">
        <v>0</v>
      </c>
      <c r="AH924" t="s">
        <v>82</v>
      </c>
      <c r="AI924" s="18">
        <v>0</v>
      </c>
      <c r="AJ924">
        <v>0</v>
      </c>
      <c r="AK924">
        <v>0</v>
      </c>
      <c r="AL924">
        <v>0</v>
      </c>
      <c r="AM924" s="19" t="s">
        <v>82</v>
      </c>
      <c r="AN924">
        <v>0</v>
      </c>
      <c r="AO924">
        <v>0</v>
      </c>
      <c r="AP924">
        <v>0</v>
      </c>
      <c r="AQ924">
        <v>0</v>
      </c>
      <c r="AR924" s="19" t="s">
        <v>82</v>
      </c>
      <c r="AS924">
        <v>0</v>
      </c>
      <c r="AT924" s="20">
        <f>IF(t_ExtractAll[[#This Row],[Currency]]="GBP",t_ExtractAll[[#This Row],[Claimed Amount]]*$BD$2,IF(t_ExtractAll[[#This Row],[Currency]]="USD",t_ExtractAll[[#This Row],[Claimed Amount]]*$BD$3,IF(t_ExtractAll[[#This Row],[Currency]]="MXN",t_ExtractAll[[#This Row],[Claimed Amount]]*$BD$4,t_ExtractAll[[#This Row],[Claimed Amount]])))</f>
        <v>0</v>
      </c>
      <c r="AU924" s="20">
        <f>IF(t_ExtractAll[[#This Row],[Currency2]]="GBP",t_ExtractAll[[#This Row],[Accruals Plant]]*$BD$2,IF(t_ExtractAll[[#This Row],[Currency2]]="USD",t_ExtractAll[[#This Row],[Accruals Plant]]*$BD$3,IF(t_ExtractAll[[#This Row],[Currency2]]="MXN",t_ExtractAll[[#This Row],[Accruals Plant]]*$BD$4,t_ExtractAll[[#This Row],[Accruals Plant]])))</f>
        <v>0</v>
      </c>
      <c r="AV924" s="20">
        <f>IF(t_ExtractAll[[#This Row],[IMD_Currency]]="GBP",t_ExtractAll[[#This Row],[Accruals ABII]]*$BD$2,IF(t_ExtractAll[[#This Row],[IMD_Currency]]="USD",t_ExtractAll[[#This Row],[Accruals ABII]]*$BD$3,t_ExtractAll[[#This Row],[Accruals ABII]]))</f>
        <v>0</v>
      </c>
      <c r="AW9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4" s="20">
        <f>IF(t_ExtractAll[[#This Row],[IMD_Currency]]="GBP",t_ExtractAll[[#This Row],[Amount Accepted (ABII)]]*$BD$2,IF(t_ExtractAll[[#This Row],[IMD_Currency]]="USD",t_ExtractAll[[#This Row],[Amount Accepted (ABII)]]*$BD$3,t_ExtractAll[[#This Row],[Amount Accepted (ABII)]]))</f>
        <v>0</v>
      </c>
      <c r="AY924" s="20">
        <f>IF((t_ExtractAll[[#This Row],[Amount Accepted ABII '[EUR']]]-t_ExtractAll[[#This Row],[Amount Accepted Plant '[EUR']]])&lt;0,0,t_ExtractAll[[#This Row],[Amount Accepted ABII '[EUR']]]-t_ExtractAll[[#This Row],[Amount Accepted Plant '[EUR']]])</f>
        <v>0</v>
      </c>
      <c r="AZ9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5" spans="1:52" ht="14.25" hidden="1" customHeight="1" x14ac:dyDescent="0.25">
      <c r="A925" t="s">
        <v>4726</v>
      </c>
      <c r="B925" s="16">
        <v>42655</v>
      </c>
      <c r="C925" s="16">
        <v>42724</v>
      </c>
      <c r="D925" s="16">
        <v>42746</v>
      </c>
      <c r="E925">
        <v>2016886</v>
      </c>
      <c r="F925" t="s">
        <v>64</v>
      </c>
      <c r="G925" t="s">
        <v>396</v>
      </c>
      <c r="H925" t="s">
        <v>1695</v>
      </c>
      <c r="I925" t="s">
        <v>117</v>
      </c>
      <c r="J925" t="s">
        <v>68</v>
      </c>
      <c r="K925" t="s">
        <v>88</v>
      </c>
      <c r="L925" t="s">
        <v>609</v>
      </c>
      <c r="N925" t="s">
        <v>161</v>
      </c>
      <c r="O925" t="s">
        <v>211</v>
      </c>
      <c r="P925" s="3" t="s">
        <v>4727</v>
      </c>
      <c r="Q925">
        <v>8932351</v>
      </c>
      <c r="R925">
        <v>4504716623</v>
      </c>
      <c r="S925">
        <v>80485106</v>
      </c>
      <c r="U925" t="s">
        <v>144</v>
      </c>
      <c r="V925" t="s">
        <v>145</v>
      </c>
      <c r="W925">
        <v>47523</v>
      </c>
      <c r="X925" t="s">
        <v>1697</v>
      </c>
      <c r="Y925">
        <v>9</v>
      </c>
      <c r="Z925">
        <v>1.7549999999999999</v>
      </c>
      <c r="AB925" t="s">
        <v>112</v>
      </c>
      <c r="AC925" t="s">
        <v>164</v>
      </c>
      <c r="AE925" s="3"/>
      <c r="AF925" s="3"/>
      <c r="AG925">
        <v>0</v>
      </c>
      <c r="AH925" t="s">
        <v>82</v>
      </c>
      <c r="AI925" s="18">
        <v>0</v>
      </c>
      <c r="AJ925">
        <v>0</v>
      </c>
      <c r="AK925">
        <v>0</v>
      </c>
      <c r="AM925" s="19" t="s">
        <v>82</v>
      </c>
      <c r="AN925">
        <v>0</v>
      </c>
      <c r="AO925">
        <v>0</v>
      </c>
      <c r="AP925">
        <v>0</v>
      </c>
      <c r="AR925" s="19" t="s">
        <v>82</v>
      </c>
      <c r="AS925">
        <v>0</v>
      </c>
      <c r="AT925" s="20">
        <f>IF(t_ExtractAll[[#This Row],[Currency]]="GBP",t_ExtractAll[[#This Row],[Claimed Amount]]*$BD$2,IF(t_ExtractAll[[#This Row],[Currency]]="USD",t_ExtractAll[[#This Row],[Claimed Amount]]*$BD$3,IF(t_ExtractAll[[#This Row],[Currency]]="MXN",t_ExtractAll[[#This Row],[Claimed Amount]]*$BD$4,t_ExtractAll[[#This Row],[Claimed Amount]])))</f>
        <v>0</v>
      </c>
      <c r="AU925" s="20">
        <f>IF(t_ExtractAll[[#This Row],[Currency2]]="GBP",t_ExtractAll[[#This Row],[Accruals Plant]]*$BD$2,IF(t_ExtractAll[[#This Row],[Currency2]]="USD",t_ExtractAll[[#This Row],[Accruals Plant]]*$BD$3,IF(t_ExtractAll[[#This Row],[Currency2]]="MXN",t_ExtractAll[[#This Row],[Accruals Plant]]*$BD$4,t_ExtractAll[[#This Row],[Accruals Plant]])))</f>
        <v>0</v>
      </c>
      <c r="AV925" s="20">
        <f>IF(t_ExtractAll[[#This Row],[IMD_Currency]]="GBP",t_ExtractAll[[#This Row],[Accruals ABII]]*$BD$2,IF(t_ExtractAll[[#This Row],[IMD_Currency]]="USD",t_ExtractAll[[#This Row],[Accruals ABII]]*$BD$3,t_ExtractAll[[#This Row],[Accruals ABII]]))</f>
        <v>0</v>
      </c>
      <c r="AW9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5" s="20">
        <f>IF(t_ExtractAll[[#This Row],[IMD_Currency]]="GBP",t_ExtractAll[[#This Row],[Amount Accepted (ABII)]]*$BD$2,IF(t_ExtractAll[[#This Row],[IMD_Currency]]="USD",t_ExtractAll[[#This Row],[Amount Accepted (ABII)]]*$BD$3,t_ExtractAll[[#This Row],[Amount Accepted (ABII)]]))</f>
        <v>0</v>
      </c>
      <c r="AY925" s="20">
        <f>IF((t_ExtractAll[[#This Row],[Amount Accepted ABII '[EUR']]]-t_ExtractAll[[#This Row],[Amount Accepted Plant '[EUR']]])&lt;0,0,t_ExtractAll[[#This Row],[Amount Accepted ABII '[EUR']]]-t_ExtractAll[[#This Row],[Amount Accepted Plant '[EUR']]])</f>
        <v>0</v>
      </c>
      <c r="AZ9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6" spans="1:52" ht="14.25" hidden="1" customHeight="1" x14ac:dyDescent="0.25">
      <c r="A926" t="s">
        <v>4729</v>
      </c>
      <c r="B926" s="16">
        <v>42655</v>
      </c>
      <c r="C926" s="16">
        <v>42734</v>
      </c>
      <c r="D926" s="16">
        <v>42734</v>
      </c>
      <c r="E926">
        <v>2016757</v>
      </c>
      <c r="F926" t="s">
        <v>64</v>
      </c>
      <c r="G926" t="s">
        <v>667</v>
      </c>
      <c r="H926" t="s">
        <v>66</v>
      </c>
      <c r="I926" t="s">
        <v>288</v>
      </c>
      <c r="J926" t="s">
        <v>118</v>
      </c>
      <c r="K926" t="s">
        <v>88</v>
      </c>
      <c r="L926" t="s">
        <v>609</v>
      </c>
      <c r="N926" t="s">
        <v>90</v>
      </c>
      <c r="O926" t="s">
        <v>131</v>
      </c>
      <c r="P926" t="s">
        <v>4730</v>
      </c>
      <c r="Q926">
        <v>8713774</v>
      </c>
      <c r="R926" t="s">
        <v>4731</v>
      </c>
      <c r="U926" t="s">
        <v>182</v>
      </c>
      <c r="V926" t="s">
        <v>145</v>
      </c>
      <c r="W926">
        <v>540</v>
      </c>
      <c r="X926" t="s">
        <v>4732</v>
      </c>
      <c r="Z926">
        <v>0</v>
      </c>
      <c r="AB926" t="s">
        <v>97</v>
      </c>
      <c r="AC926" t="s">
        <v>98</v>
      </c>
      <c r="AD926" t="s">
        <v>4733</v>
      </c>
      <c r="AE926" s="3"/>
      <c r="AF926" s="3"/>
      <c r="AG926">
        <v>0</v>
      </c>
      <c r="AH926" t="s">
        <v>82</v>
      </c>
      <c r="AI926" s="18">
        <v>0</v>
      </c>
      <c r="AJ926">
        <v>0</v>
      </c>
      <c r="AK926">
        <v>0</v>
      </c>
      <c r="AM926" s="19" t="s">
        <v>82</v>
      </c>
      <c r="AN926">
        <v>0</v>
      </c>
      <c r="AO926">
        <v>0</v>
      </c>
      <c r="AP926">
        <v>0</v>
      </c>
      <c r="AR926" s="19" t="s">
        <v>82</v>
      </c>
      <c r="AS926">
        <v>0</v>
      </c>
      <c r="AT926" s="20">
        <f>IF(t_ExtractAll[[#This Row],[Currency]]="GBP",t_ExtractAll[[#This Row],[Claimed Amount]]*$BD$2,IF(t_ExtractAll[[#This Row],[Currency]]="USD",t_ExtractAll[[#This Row],[Claimed Amount]]*$BD$3,IF(t_ExtractAll[[#This Row],[Currency]]="MXN",t_ExtractAll[[#This Row],[Claimed Amount]]*$BD$4,t_ExtractAll[[#This Row],[Claimed Amount]])))</f>
        <v>0</v>
      </c>
      <c r="AU926" s="20">
        <f>IF(t_ExtractAll[[#This Row],[Currency2]]="GBP",t_ExtractAll[[#This Row],[Accruals Plant]]*$BD$2,IF(t_ExtractAll[[#This Row],[Currency2]]="USD",t_ExtractAll[[#This Row],[Accruals Plant]]*$BD$3,IF(t_ExtractAll[[#This Row],[Currency2]]="MXN",t_ExtractAll[[#This Row],[Accruals Plant]]*$BD$4,t_ExtractAll[[#This Row],[Accruals Plant]])))</f>
        <v>0</v>
      </c>
      <c r="AV926" s="20">
        <f>IF(t_ExtractAll[[#This Row],[IMD_Currency]]="GBP",t_ExtractAll[[#This Row],[Accruals ABII]]*$BD$2,IF(t_ExtractAll[[#This Row],[IMD_Currency]]="USD",t_ExtractAll[[#This Row],[Accruals ABII]]*$BD$3,t_ExtractAll[[#This Row],[Accruals ABII]]))</f>
        <v>0</v>
      </c>
      <c r="AW9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26" s="20">
        <f>IF(t_ExtractAll[[#This Row],[IMD_Currency]]="GBP",t_ExtractAll[[#This Row],[Amount Accepted (ABII)]]*$BD$2,IF(t_ExtractAll[[#This Row],[IMD_Currency]]="USD",t_ExtractAll[[#This Row],[Amount Accepted (ABII)]]*$BD$3,t_ExtractAll[[#This Row],[Amount Accepted (ABII)]]))</f>
        <v>0</v>
      </c>
      <c r="AY926" s="20">
        <f>IF((t_ExtractAll[[#This Row],[Amount Accepted ABII '[EUR']]]-t_ExtractAll[[#This Row],[Amount Accepted Plant '[EUR']]])&lt;0,0,t_ExtractAll[[#This Row],[Amount Accepted ABII '[EUR']]]-t_ExtractAll[[#This Row],[Amount Accepted Plant '[EUR']]])</f>
        <v>0</v>
      </c>
      <c r="AZ9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27" spans="1:52" ht="14.25" hidden="1" customHeight="1" x14ac:dyDescent="0.25">
      <c r="A927" t="s">
        <v>4734</v>
      </c>
      <c r="B927" s="16">
        <v>42647</v>
      </c>
      <c r="C927" s="16">
        <v>42655</v>
      </c>
      <c r="D927" s="16">
        <v>42655</v>
      </c>
      <c r="E927">
        <v>2016881</v>
      </c>
      <c r="F927" t="s">
        <v>64</v>
      </c>
      <c r="G927" t="s">
        <v>3213</v>
      </c>
      <c r="H927" t="s">
        <v>66</v>
      </c>
      <c r="I927" t="s">
        <v>3214</v>
      </c>
      <c r="J927" t="s">
        <v>118</v>
      </c>
      <c r="K927" t="s">
        <v>69</v>
      </c>
      <c r="L927" t="s">
        <v>609</v>
      </c>
      <c r="N927" t="s">
        <v>90</v>
      </c>
      <c r="O927" t="s">
        <v>91</v>
      </c>
      <c r="P927" t="s">
        <v>4735</v>
      </c>
      <c r="R927">
        <v>4520121198</v>
      </c>
      <c r="T927" t="s">
        <v>4736</v>
      </c>
      <c r="U927" t="s">
        <v>144</v>
      </c>
      <c r="V927" t="s">
        <v>145</v>
      </c>
      <c r="W927">
        <v>52218</v>
      </c>
      <c r="X927" t="s">
        <v>3218</v>
      </c>
      <c r="Y927" t="s">
        <v>2158</v>
      </c>
      <c r="Z927">
        <v>0.71279999999999999</v>
      </c>
      <c r="AB927" t="s">
        <v>97</v>
      </c>
      <c r="AC927" t="s">
        <v>98</v>
      </c>
      <c r="AD927" t="s">
        <v>4737</v>
      </c>
      <c r="AE927" s="3"/>
      <c r="AF927" s="3"/>
      <c r="AG927">
        <v>79.47</v>
      </c>
      <c r="AH927" t="s">
        <v>82</v>
      </c>
      <c r="AI927" s="18">
        <v>79.47</v>
      </c>
      <c r="AJ927">
        <v>0</v>
      </c>
      <c r="AK927">
        <v>79.47</v>
      </c>
      <c r="AL927">
        <v>79.47</v>
      </c>
      <c r="AM927" s="19" t="s">
        <v>82</v>
      </c>
      <c r="AN927">
        <v>53.19</v>
      </c>
      <c r="AO927">
        <v>0</v>
      </c>
      <c r="AP927">
        <v>53.19</v>
      </c>
      <c r="AQ927">
        <v>53.19</v>
      </c>
      <c r="AR927" s="19" t="s">
        <v>82</v>
      </c>
      <c r="AS927">
        <v>0</v>
      </c>
      <c r="AT927" s="20">
        <f>IF(t_ExtractAll[[#This Row],[Currency]]="GBP",t_ExtractAll[[#This Row],[Claimed Amount]]*$BD$2,IF(t_ExtractAll[[#This Row],[Currency]]="USD",t_ExtractAll[[#This Row],[Claimed Amount]]*$BD$3,IF(t_ExtractAll[[#This Row],[Currency]]="MXN",t_ExtractAll[[#This Row],[Claimed Amount]]*$BD$4,t_ExtractAll[[#This Row],[Claimed Amount]])))</f>
        <v>79.47</v>
      </c>
      <c r="AU927" s="20">
        <f>IF(t_ExtractAll[[#This Row],[Currency2]]="GBP",t_ExtractAll[[#This Row],[Accruals Plant]]*$BD$2,IF(t_ExtractAll[[#This Row],[Currency2]]="USD",t_ExtractAll[[#This Row],[Accruals Plant]]*$BD$3,IF(t_ExtractAll[[#This Row],[Currency2]]="MXN",t_ExtractAll[[#This Row],[Accruals Plant]]*$BD$4,t_ExtractAll[[#This Row],[Accruals Plant]])))</f>
        <v>53.19</v>
      </c>
      <c r="AV927" s="20">
        <f>IF(t_ExtractAll[[#This Row],[IMD_Currency]]="GBP",t_ExtractAll[[#This Row],[Accruals ABII]]*$BD$2,IF(t_ExtractAll[[#This Row],[IMD_Currency]]="USD",t_ExtractAll[[#This Row],[Accruals ABII]]*$BD$3,t_ExtractAll[[#This Row],[Accruals ABII]]))</f>
        <v>79.47</v>
      </c>
      <c r="AW927" s="20">
        <f>IF(t_ExtractAll[[#This Row],[Currency2]]="GBP",t_ExtractAll[[#This Row],[PlantAmountAccepted]]*$BD$2,IF(t_ExtractAll[[#This Row],[Currency2]]="USD",t_ExtractAll[[#This Row],[PlantAmountAccepted]]*$BD$3,IF(t_ExtractAll[[#This Row],[Currency2]]="MXN",t_ExtractAll[[#This Row],[PlantAmountAccepted]]*$BD$4,t_ExtractAll[[#This Row],[PlantAmountAccepted]])))</f>
        <v>53.19</v>
      </c>
      <c r="AX927" s="20">
        <f>IF(t_ExtractAll[[#This Row],[IMD_Currency]]="GBP",t_ExtractAll[[#This Row],[Amount Accepted (ABII)]]*$BD$2,IF(t_ExtractAll[[#This Row],[IMD_Currency]]="USD",t_ExtractAll[[#This Row],[Amount Accepted (ABII)]]*$BD$3,t_ExtractAll[[#This Row],[Amount Accepted (ABII)]]))</f>
        <v>79.47</v>
      </c>
      <c r="AY927" s="20">
        <f>IF((t_ExtractAll[[#This Row],[Amount Accepted ABII '[EUR']]]-t_ExtractAll[[#This Row],[Amount Accepted Plant '[EUR']]])&lt;0,0,t_ExtractAll[[#This Row],[Amount Accepted ABII '[EUR']]]-t_ExtractAll[[#This Row],[Amount Accepted Plant '[EUR']]])</f>
        <v>26.28</v>
      </c>
      <c r="AZ9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928" spans="1:52" ht="14.25" hidden="1" customHeight="1" x14ac:dyDescent="0.25">
      <c r="A928" t="s">
        <v>4738</v>
      </c>
      <c r="B928" s="16">
        <v>42655</v>
      </c>
      <c r="C928" s="16">
        <v>42656</v>
      </c>
      <c r="D928" s="16">
        <v>42656</v>
      </c>
      <c r="E928">
        <v>2016882</v>
      </c>
      <c r="F928" t="s">
        <v>64</v>
      </c>
      <c r="G928" t="s">
        <v>374</v>
      </c>
      <c r="H928" t="s">
        <v>287</v>
      </c>
      <c r="I928" t="s">
        <v>375</v>
      </c>
      <c r="J928" t="s">
        <v>118</v>
      </c>
      <c r="K928" t="s">
        <v>69</v>
      </c>
      <c r="L928" t="s">
        <v>103</v>
      </c>
      <c r="N928" t="s">
        <v>90</v>
      </c>
      <c r="O928" t="s">
        <v>547</v>
      </c>
      <c r="P928" t="s">
        <v>4739</v>
      </c>
      <c r="Q928">
        <v>9259180</v>
      </c>
      <c r="R928" t="s">
        <v>4740</v>
      </c>
      <c r="S928">
        <v>80478111</v>
      </c>
      <c r="T928" t="s">
        <v>4741</v>
      </c>
      <c r="U928" t="s">
        <v>108</v>
      </c>
      <c r="V928" t="s">
        <v>109</v>
      </c>
      <c r="W928">
        <v>5830</v>
      </c>
      <c r="X928" t="s">
        <v>1233</v>
      </c>
      <c r="Y928" t="s">
        <v>612</v>
      </c>
      <c r="Z928">
        <v>119.7504</v>
      </c>
      <c r="AB928" t="s">
        <v>97</v>
      </c>
      <c r="AC928" t="s">
        <v>98</v>
      </c>
      <c r="AE928" s="3"/>
      <c r="AF928" s="3"/>
      <c r="AG928">
        <v>59.07</v>
      </c>
      <c r="AH928" t="s">
        <v>82</v>
      </c>
      <c r="AI928" s="18">
        <v>0</v>
      </c>
      <c r="AJ928">
        <v>59.07</v>
      </c>
      <c r="AK928">
        <v>59.07</v>
      </c>
      <c r="AL928">
        <v>59.07</v>
      </c>
      <c r="AM928" s="19" t="s">
        <v>82</v>
      </c>
      <c r="AN928">
        <v>0</v>
      </c>
      <c r="AO928">
        <v>59.07</v>
      </c>
      <c r="AP928">
        <v>59.07</v>
      </c>
      <c r="AQ928">
        <v>59.07</v>
      </c>
      <c r="AR928" s="19" t="s">
        <v>82</v>
      </c>
      <c r="AS928">
        <v>0</v>
      </c>
      <c r="AT928" s="20">
        <f>IF(t_ExtractAll[[#This Row],[Currency]]="GBP",t_ExtractAll[[#This Row],[Claimed Amount]]*$BD$2,IF(t_ExtractAll[[#This Row],[Currency]]="USD",t_ExtractAll[[#This Row],[Claimed Amount]]*$BD$3,IF(t_ExtractAll[[#This Row],[Currency]]="MXN",t_ExtractAll[[#This Row],[Claimed Amount]]*$BD$4,t_ExtractAll[[#This Row],[Claimed Amount]])))</f>
        <v>59.07</v>
      </c>
      <c r="AU928" s="20">
        <f>IF(t_ExtractAll[[#This Row],[Currency2]]="GBP",t_ExtractAll[[#This Row],[Accruals Plant]]*$BD$2,IF(t_ExtractAll[[#This Row],[Currency2]]="USD",t_ExtractAll[[#This Row],[Accruals Plant]]*$BD$3,IF(t_ExtractAll[[#This Row],[Currency2]]="MXN",t_ExtractAll[[#This Row],[Accruals Plant]]*$BD$4,t_ExtractAll[[#This Row],[Accruals Plant]])))</f>
        <v>59.07</v>
      </c>
      <c r="AV928" s="20">
        <f>IF(t_ExtractAll[[#This Row],[IMD_Currency]]="GBP",t_ExtractAll[[#This Row],[Accruals ABII]]*$BD$2,IF(t_ExtractAll[[#This Row],[IMD_Currency]]="USD",t_ExtractAll[[#This Row],[Accruals ABII]]*$BD$3,t_ExtractAll[[#This Row],[Accruals ABII]]))</f>
        <v>59.07</v>
      </c>
      <c r="AW928" s="20">
        <f>IF(t_ExtractAll[[#This Row],[Currency2]]="GBP",t_ExtractAll[[#This Row],[PlantAmountAccepted]]*$BD$2,IF(t_ExtractAll[[#This Row],[Currency2]]="USD",t_ExtractAll[[#This Row],[PlantAmountAccepted]]*$BD$3,IF(t_ExtractAll[[#This Row],[Currency2]]="MXN",t_ExtractAll[[#This Row],[PlantAmountAccepted]]*$BD$4,t_ExtractAll[[#This Row],[PlantAmountAccepted]])))</f>
        <v>59.07</v>
      </c>
      <c r="AX928" s="20">
        <f>IF(t_ExtractAll[[#This Row],[IMD_Currency]]="GBP",t_ExtractAll[[#This Row],[Amount Accepted (ABII)]]*$BD$2,IF(t_ExtractAll[[#This Row],[IMD_Currency]]="USD",t_ExtractAll[[#This Row],[Amount Accepted (ABII)]]*$BD$3,t_ExtractAll[[#This Row],[Amount Accepted (ABII)]]))</f>
        <v>59.07</v>
      </c>
      <c r="AY928" s="20">
        <f>IF((t_ExtractAll[[#This Row],[Amount Accepted ABII '[EUR']]]-t_ExtractAll[[#This Row],[Amount Accepted Plant '[EUR']]])&lt;0,0,t_ExtractAll[[#This Row],[Amount Accepted ABII '[EUR']]]-t_ExtractAll[[#This Row],[Amount Accepted Plant '[EUR']]])</f>
        <v>0</v>
      </c>
      <c r="AZ9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929" spans="1:52" ht="14.25" hidden="1" customHeight="1" x14ac:dyDescent="0.25">
      <c r="A929" t="s">
        <v>4742</v>
      </c>
      <c r="B929" s="16">
        <v>42655</v>
      </c>
      <c r="C929" s="16">
        <v>42676</v>
      </c>
      <c r="D929" s="16">
        <v>42677</v>
      </c>
      <c r="E929">
        <v>2016884</v>
      </c>
      <c r="F929" t="s">
        <v>64</v>
      </c>
      <c r="G929" t="s">
        <v>305</v>
      </c>
      <c r="H929" t="s">
        <v>306</v>
      </c>
      <c r="I929" t="s">
        <v>307</v>
      </c>
      <c r="J929" t="s">
        <v>118</v>
      </c>
      <c r="K929" t="s">
        <v>69</v>
      </c>
      <c r="L929" t="s">
        <v>202</v>
      </c>
      <c r="N929" t="s">
        <v>161</v>
      </c>
      <c r="O929" t="s">
        <v>91</v>
      </c>
      <c r="P929" s="3" t="s">
        <v>4743</v>
      </c>
      <c r="Q929">
        <v>9407952</v>
      </c>
      <c r="R929" t="s">
        <v>4744</v>
      </c>
      <c r="S929">
        <v>80507621</v>
      </c>
      <c r="U929" t="s">
        <v>108</v>
      </c>
      <c r="V929" t="s">
        <v>109</v>
      </c>
      <c r="W929">
        <v>5830</v>
      </c>
      <c r="X929" t="s">
        <v>1233</v>
      </c>
      <c r="Y929" t="s">
        <v>439</v>
      </c>
      <c r="Z929">
        <v>9.9792000000000005</v>
      </c>
      <c r="AB929" t="s">
        <v>97</v>
      </c>
      <c r="AC929" t="s">
        <v>98</v>
      </c>
      <c r="AD929" t="s">
        <v>4745</v>
      </c>
      <c r="AE929" s="3"/>
      <c r="AF929" s="3"/>
      <c r="AG929">
        <v>975.24</v>
      </c>
      <c r="AH929" t="s">
        <v>82</v>
      </c>
      <c r="AI929" s="18">
        <v>975.24</v>
      </c>
      <c r="AJ929">
        <v>0</v>
      </c>
      <c r="AK929">
        <v>975.24</v>
      </c>
      <c r="AL929">
        <v>975.24</v>
      </c>
      <c r="AM929" s="19" t="s">
        <v>82</v>
      </c>
      <c r="AN929">
        <v>632.52</v>
      </c>
      <c r="AO929">
        <v>0</v>
      </c>
      <c r="AP929">
        <v>632.52</v>
      </c>
      <c r="AQ929">
        <v>632.52</v>
      </c>
      <c r="AR929" s="19" t="s">
        <v>82</v>
      </c>
      <c r="AS929">
        <v>0</v>
      </c>
      <c r="AT929" s="20">
        <f>IF(t_ExtractAll[[#This Row],[Currency]]="GBP",t_ExtractAll[[#This Row],[Claimed Amount]]*$BD$2,IF(t_ExtractAll[[#This Row],[Currency]]="USD",t_ExtractAll[[#This Row],[Claimed Amount]]*$BD$3,IF(t_ExtractAll[[#This Row],[Currency]]="MXN",t_ExtractAll[[#This Row],[Claimed Amount]]*$BD$4,t_ExtractAll[[#This Row],[Claimed Amount]])))</f>
        <v>975.24</v>
      </c>
      <c r="AU929" s="20">
        <f>IF(t_ExtractAll[[#This Row],[Currency2]]="GBP",t_ExtractAll[[#This Row],[Accruals Plant]]*$BD$2,IF(t_ExtractAll[[#This Row],[Currency2]]="USD",t_ExtractAll[[#This Row],[Accruals Plant]]*$BD$3,IF(t_ExtractAll[[#This Row],[Currency2]]="MXN",t_ExtractAll[[#This Row],[Accruals Plant]]*$BD$4,t_ExtractAll[[#This Row],[Accruals Plant]])))</f>
        <v>632.52</v>
      </c>
      <c r="AV929" s="20">
        <f>IF(t_ExtractAll[[#This Row],[IMD_Currency]]="GBP",t_ExtractAll[[#This Row],[Accruals ABII]]*$BD$2,IF(t_ExtractAll[[#This Row],[IMD_Currency]]="USD",t_ExtractAll[[#This Row],[Accruals ABII]]*$BD$3,t_ExtractAll[[#This Row],[Accruals ABII]]))</f>
        <v>975.24</v>
      </c>
      <c r="AW929" s="20">
        <f>IF(t_ExtractAll[[#This Row],[Currency2]]="GBP",t_ExtractAll[[#This Row],[PlantAmountAccepted]]*$BD$2,IF(t_ExtractAll[[#This Row],[Currency2]]="USD",t_ExtractAll[[#This Row],[PlantAmountAccepted]]*$BD$3,IF(t_ExtractAll[[#This Row],[Currency2]]="MXN",t_ExtractAll[[#This Row],[PlantAmountAccepted]]*$BD$4,t_ExtractAll[[#This Row],[PlantAmountAccepted]])))</f>
        <v>632.52</v>
      </c>
      <c r="AX929" s="20">
        <f>IF(t_ExtractAll[[#This Row],[IMD_Currency]]="GBP",t_ExtractAll[[#This Row],[Amount Accepted (ABII)]]*$BD$2,IF(t_ExtractAll[[#This Row],[IMD_Currency]]="USD",t_ExtractAll[[#This Row],[Amount Accepted (ABII)]]*$BD$3,t_ExtractAll[[#This Row],[Amount Accepted (ABII)]]))</f>
        <v>975.24</v>
      </c>
      <c r="AY929" s="20">
        <f>IF((t_ExtractAll[[#This Row],[Amount Accepted ABII '[EUR']]]-t_ExtractAll[[#This Row],[Amount Accepted Plant '[EUR']]])&lt;0,0,t_ExtractAll[[#This Row],[Amount Accepted ABII '[EUR']]]-t_ExtractAll[[#This Row],[Amount Accepted Plant '[EUR']]])</f>
        <v>342.72</v>
      </c>
      <c r="AZ9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30" spans="1:52" ht="14.25" hidden="1" customHeight="1" x14ac:dyDescent="0.25">
      <c r="A930" t="s">
        <v>4746</v>
      </c>
      <c r="B930" s="16">
        <v>42660</v>
      </c>
      <c r="C930" s="16">
        <v>42682</v>
      </c>
      <c r="D930" s="16">
        <v>42683</v>
      </c>
      <c r="E930">
        <v>2016879</v>
      </c>
      <c r="F930" t="s">
        <v>64</v>
      </c>
      <c r="G930" t="s">
        <v>329</v>
      </c>
      <c r="H930" t="s">
        <v>287</v>
      </c>
      <c r="I930" t="s">
        <v>330</v>
      </c>
      <c r="J930" t="s">
        <v>118</v>
      </c>
      <c r="K930" t="s">
        <v>69</v>
      </c>
      <c r="L930" t="s">
        <v>70</v>
      </c>
      <c r="N930" t="s">
        <v>71</v>
      </c>
      <c r="O930" t="s">
        <v>72</v>
      </c>
      <c r="P930" s="3" t="s">
        <v>4747</v>
      </c>
      <c r="Q930">
        <v>9023827</v>
      </c>
      <c r="R930" t="s">
        <v>4748</v>
      </c>
      <c r="S930">
        <v>80455461</v>
      </c>
      <c r="T930" t="s">
        <v>4749</v>
      </c>
      <c r="U930" t="s">
        <v>341</v>
      </c>
      <c r="V930" t="s">
        <v>145</v>
      </c>
      <c r="W930">
        <v>30603</v>
      </c>
      <c r="X930" t="s">
        <v>1290</v>
      </c>
      <c r="Y930" t="s">
        <v>2787</v>
      </c>
      <c r="Z930">
        <v>0.108346</v>
      </c>
      <c r="AB930" t="s">
        <v>79</v>
      </c>
      <c r="AC930" t="s">
        <v>80</v>
      </c>
      <c r="AD930" t="s">
        <v>4750</v>
      </c>
      <c r="AE930" s="3"/>
      <c r="AF930" s="3"/>
      <c r="AG930">
        <v>820.34</v>
      </c>
      <c r="AH930" t="s">
        <v>82</v>
      </c>
      <c r="AI930" s="18">
        <v>0</v>
      </c>
      <c r="AJ930">
        <v>820.34</v>
      </c>
      <c r="AK930">
        <v>820.34</v>
      </c>
      <c r="AL930">
        <v>820.34</v>
      </c>
      <c r="AM930" s="19" t="s">
        <v>82</v>
      </c>
      <c r="AN930">
        <v>0</v>
      </c>
      <c r="AO930">
        <v>0</v>
      </c>
      <c r="AP930">
        <v>0</v>
      </c>
      <c r="AQ930">
        <v>0</v>
      </c>
      <c r="AR930" s="19" t="s">
        <v>82</v>
      </c>
      <c r="AS930">
        <v>820.34</v>
      </c>
      <c r="AT930" s="20">
        <f>IF(t_ExtractAll[[#This Row],[Currency]]="GBP",t_ExtractAll[[#This Row],[Claimed Amount]]*$BD$2,IF(t_ExtractAll[[#This Row],[Currency]]="USD",t_ExtractAll[[#This Row],[Claimed Amount]]*$BD$3,IF(t_ExtractAll[[#This Row],[Currency]]="MXN",t_ExtractAll[[#This Row],[Claimed Amount]]*$BD$4,t_ExtractAll[[#This Row],[Claimed Amount]])))</f>
        <v>820.34</v>
      </c>
      <c r="AU930" s="20">
        <f>IF(t_ExtractAll[[#This Row],[Currency2]]="GBP",t_ExtractAll[[#This Row],[Accruals Plant]]*$BD$2,IF(t_ExtractAll[[#This Row],[Currency2]]="USD",t_ExtractAll[[#This Row],[Accruals Plant]]*$BD$3,IF(t_ExtractAll[[#This Row],[Currency2]]="MXN",t_ExtractAll[[#This Row],[Accruals Plant]]*$BD$4,t_ExtractAll[[#This Row],[Accruals Plant]])))</f>
        <v>0</v>
      </c>
      <c r="AV930" s="20">
        <f>IF(t_ExtractAll[[#This Row],[IMD_Currency]]="GBP",t_ExtractAll[[#This Row],[Accruals ABII]]*$BD$2,IF(t_ExtractAll[[#This Row],[IMD_Currency]]="USD",t_ExtractAll[[#This Row],[Accruals ABII]]*$BD$3,t_ExtractAll[[#This Row],[Accruals ABII]]))</f>
        <v>820.34</v>
      </c>
      <c r="AW9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0" s="20">
        <f>IF(t_ExtractAll[[#This Row],[IMD_Currency]]="GBP",t_ExtractAll[[#This Row],[Amount Accepted (ABII)]]*$BD$2,IF(t_ExtractAll[[#This Row],[IMD_Currency]]="USD",t_ExtractAll[[#This Row],[Amount Accepted (ABII)]]*$BD$3,t_ExtractAll[[#This Row],[Amount Accepted (ABII)]]))</f>
        <v>820.34</v>
      </c>
      <c r="AY930" s="20">
        <f>IF((t_ExtractAll[[#This Row],[Amount Accepted ABII '[EUR']]]-t_ExtractAll[[#This Row],[Amount Accepted Plant '[EUR']]])&lt;0,0,t_ExtractAll[[#This Row],[Amount Accepted ABII '[EUR']]]-t_ExtractAll[[#This Row],[Amount Accepted Plant '[EUR']]])</f>
        <v>820.34</v>
      </c>
      <c r="AZ9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31" spans="1:52" ht="14.25" hidden="1" customHeight="1" x14ac:dyDescent="0.25">
      <c r="A931" t="s">
        <v>4751</v>
      </c>
      <c r="B931" s="16">
        <v>42655</v>
      </c>
      <c r="C931" s="16">
        <v>42685</v>
      </c>
      <c r="D931" s="16">
        <v>42697</v>
      </c>
      <c r="E931">
        <v>2016880</v>
      </c>
      <c r="F931" t="s">
        <v>64</v>
      </c>
      <c r="G931" t="s">
        <v>4752</v>
      </c>
      <c r="H931" t="s">
        <v>66</v>
      </c>
      <c r="I931" t="s">
        <v>3268</v>
      </c>
      <c r="J931" t="s">
        <v>118</v>
      </c>
      <c r="K931" t="s">
        <v>88</v>
      </c>
      <c r="L931" t="s">
        <v>187</v>
      </c>
      <c r="N931" t="s">
        <v>161</v>
      </c>
      <c r="O931" t="s">
        <v>354</v>
      </c>
      <c r="P931" s="3" t="s">
        <v>4753</v>
      </c>
      <c r="Q931" s="3" t="s">
        <v>4754</v>
      </c>
      <c r="R931" t="s">
        <v>4755</v>
      </c>
      <c r="U931" t="s">
        <v>182</v>
      </c>
      <c r="V931" t="s">
        <v>145</v>
      </c>
      <c r="W931">
        <v>43477</v>
      </c>
      <c r="X931" t="s">
        <v>192</v>
      </c>
      <c r="Y931" t="s">
        <v>4756</v>
      </c>
      <c r="Z931">
        <v>116</v>
      </c>
      <c r="AB931" t="s">
        <v>112</v>
      </c>
      <c r="AC931" t="s">
        <v>113</v>
      </c>
      <c r="AD931" t="s">
        <v>4757</v>
      </c>
      <c r="AE931" s="3"/>
      <c r="AF931" s="3"/>
      <c r="AG931">
        <v>4058.05</v>
      </c>
      <c r="AH931" t="s">
        <v>82</v>
      </c>
      <c r="AI931" s="18">
        <v>4058.05</v>
      </c>
      <c r="AJ931">
        <v>0</v>
      </c>
      <c r="AK931">
        <v>4058.05</v>
      </c>
      <c r="AM931" s="19" t="s">
        <v>82</v>
      </c>
      <c r="AN931">
        <v>0</v>
      </c>
      <c r="AO931">
        <v>0</v>
      </c>
      <c r="AP931">
        <v>0</v>
      </c>
      <c r="AR931" s="19" t="s">
        <v>82</v>
      </c>
      <c r="AS931">
        <v>0</v>
      </c>
      <c r="AT931" s="20">
        <f>IF(t_ExtractAll[[#This Row],[Currency]]="GBP",t_ExtractAll[[#This Row],[Claimed Amount]]*$BD$2,IF(t_ExtractAll[[#This Row],[Currency]]="USD",t_ExtractAll[[#This Row],[Claimed Amount]]*$BD$3,IF(t_ExtractAll[[#This Row],[Currency]]="MXN",t_ExtractAll[[#This Row],[Claimed Amount]]*$BD$4,t_ExtractAll[[#This Row],[Claimed Amount]])))</f>
        <v>4058.05</v>
      </c>
      <c r="AU931" s="20">
        <f>IF(t_ExtractAll[[#This Row],[Currency2]]="GBP",t_ExtractAll[[#This Row],[Accruals Plant]]*$BD$2,IF(t_ExtractAll[[#This Row],[Currency2]]="USD",t_ExtractAll[[#This Row],[Accruals Plant]]*$BD$3,IF(t_ExtractAll[[#This Row],[Currency2]]="MXN",t_ExtractAll[[#This Row],[Accruals Plant]]*$BD$4,t_ExtractAll[[#This Row],[Accruals Plant]])))</f>
        <v>0</v>
      </c>
      <c r="AV931" s="20">
        <f>IF(t_ExtractAll[[#This Row],[IMD_Currency]]="GBP",t_ExtractAll[[#This Row],[Accruals ABII]]*$BD$2,IF(t_ExtractAll[[#This Row],[IMD_Currency]]="USD",t_ExtractAll[[#This Row],[Accruals ABII]]*$BD$3,t_ExtractAll[[#This Row],[Accruals ABII]]))</f>
        <v>4058.05</v>
      </c>
      <c r="AW9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1" s="20">
        <f>IF(t_ExtractAll[[#This Row],[IMD_Currency]]="GBP",t_ExtractAll[[#This Row],[Amount Accepted (ABII)]]*$BD$2,IF(t_ExtractAll[[#This Row],[IMD_Currency]]="USD",t_ExtractAll[[#This Row],[Amount Accepted (ABII)]]*$BD$3,t_ExtractAll[[#This Row],[Amount Accepted (ABII)]]))</f>
        <v>0</v>
      </c>
      <c r="AY931" s="20">
        <f>IF((t_ExtractAll[[#This Row],[Amount Accepted ABII '[EUR']]]-t_ExtractAll[[#This Row],[Amount Accepted Plant '[EUR']]])&lt;0,0,t_ExtractAll[[#This Row],[Amount Accepted ABII '[EUR']]]-t_ExtractAll[[#This Row],[Amount Accepted Plant '[EUR']]])</f>
        <v>0</v>
      </c>
      <c r="AZ9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932" spans="1:52" ht="14.25" hidden="1" customHeight="1" x14ac:dyDescent="0.25">
      <c r="A932" t="s">
        <v>4758</v>
      </c>
      <c r="B932" s="16">
        <v>42655</v>
      </c>
      <c r="C932" s="16">
        <v>42681</v>
      </c>
      <c r="D932" s="16">
        <v>42701</v>
      </c>
      <c r="E932">
        <v>2016888</v>
      </c>
      <c r="F932" t="s">
        <v>64</v>
      </c>
      <c r="G932" t="s">
        <v>3611</v>
      </c>
      <c r="H932" t="s">
        <v>287</v>
      </c>
      <c r="I932" t="s">
        <v>375</v>
      </c>
      <c r="J932" t="s">
        <v>118</v>
      </c>
      <c r="K932" t="s">
        <v>69</v>
      </c>
      <c r="L932" t="s">
        <v>3943</v>
      </c>
      <c r="N932" t="s">
        <v>90</v>
      </c>
      <c r="O932" t="s">
        <v>547</v>
      </c>
      <c r="P932" t="s">
        <v>4759</v>
      </c>
      <c r="Q932">
        <v>8971897</v>
      </c>
      <c r="R932" t="s">
        <v>4760</v>
      </c>
      <c r="S932">
        <v>80463255</v>
      </c>
      <c r="T932" t="s">
        <v>4761</v>
      </c>
      <c r="U932" t="s">
        <v>261</v>
      </c>
      <c r="V932" t="s">
        <v>117</v>
      </c>
      <c r="W932">
        <v>52973</v>
      </c>
      <c r="X932" t="s">
        <v>3977</v>
      </c>
      <c r="Y932" t="s">
        <v>78</v>
      </c>
      <c r="Z932">
        <v>143.136</v>
      </c>
      <c r="AB932" t="s">
        <v>97</v>
      </c>
      <c r="AC932" t="s">
        <v>98</v>
      </c>
      <c r="AD932" t="s">
        <v>4762</v>
      </c>
      <c r="AE932" s="3"/>
      <c r="AF932" s="3"/>
      <c r="AG932">
        <v>20</v>
      </c>
      <c r="AH932" t="s">
        <v>100</v>
      </c>
      <c r="AI932" s="18">
        <v>0</v>
      </c>
      <c r="AJ932">
        <v>0</v>
      </c>
      <c r="AK932">
        <v>0</v>
      </c>
      <c r="AL932">
        <v>0</v>
      </c>
      <c r="AM932" s="19" t="s">
        <v>82</v>
      </c>
      <c r="AN932">
        <v>0</v>
      </c>
      <c r="AO932">
        <v>20</v>
      </c>
      <c r="AP932">
        <v>20</v>
      </c>
      <c r="AQ932">
        <v>20</v>
      </c>
      <c r="AR932" s="19" t="s">
        <v>100</v>
      </c>
      <c r="AS932">
        <v>0</v>
      </c>
      <c r="AT932" s="20">
        <f>IF(t_ExtractAll[[#This Row],[Currency]]="GBP",t_ExtractAll[[#This Row],[Claimed Amount]]*$BD$2,IF(t_ExtractAll[[#This Row],[Currency]]="USD",t_ExtractAll[[#This Row],[Claimed Amount]]*$BD$3,IF(t_ExtractAll[[#This Row],[Currency]]="MXN",t_ExtractAll[[#This Row],[Claimed Amount]]*$BD$4,t_ExtractAll[[#This Row],[Claimed Amount]])))</f>
        <v>18.298000000000002</v>
      </c>
      <c r="AU932" s="20">
        <f>IF(t_ExtractAll[[#This Row],[Currency2]]="GBP",t_ExtractAll[[#This Row],[Accruals Plant]]*$BD$2,IF(t_ExtractAll[[#This Row],[Currency2]]="USD",t_ExtractAll[[#This Row],[Accruals Plant]]*$BD$3,IF(t_ExtractAll[[#This Row],[Currency2]]="MXN",t_ExtractAll[[#This Row],[Accruals Plant]]*$BD$4,t_ExtractAll[[#This Row],[Accruals Plant]])))</f>
        <v>18.298000000000002</v>
      </c>
      <c r="AV932" s="20">
        <f>IF(t_ExtractAll[[#This Row],[IMD_Currency]]="GBP",t_ExtractAll[[#This Row],[Accruals ABII]]*$BD$2,IF(t_ExtractAll[[#This Row],[IMD_Currency]]="USD",t_ExtractAll[[#This Row],[Accruals ABII]]*$BD$3,t_ExtractAll[[#This Row],[Accruals ABII]]))</f>
        <v>0</v>
      </c>
      <c r="AW932" s="20">
        <f>IF(t_ExtractAll[[#This Row],[Currency2]]="GBP",t_ExtractAll[[#This Row],[PlantAmountAccepted]]*$BD$2,IF(t_ExtractAll[[#This Row],[Currency2]]="USD",t_ExtractAll[[#This Row],[PlantAmountAccepted]]*$BD$3,IF(t_ExtractAll[[#This Row],[Currency2]]="MXN",t_ExtractAll[[#This Row],[PlantAmountAccepted]]*$BD$4,t_ExtractAll[[#This Row],[PlantAmountAccepted]])))</f>
        <v>18.298000000000002</v>
      </c>
      <c r="AX932" s="20">
        <f>IF(t_ExtractAll[[#This Row],[IMD_Currency]]="GBP",t_ExtractAll[[#This Row],[Amount Accepted (ABII)]]*$BD$2,IF(t_ExtractAll[[#This Row],[IMD_Currency]]="USD",t_ExtractAll[[#This Row],[Amount Accepted (ABII)]]*$BD$3,t_ExtractAll[[#This Row],[Amount Accepted (ABII)]]))</f>
        <v>0</v>
      </c>
      <c r="AY932" s="20">
        <f>IF((t_ExtractAll[[#This Row],[Amount Accepted ABII '[EUR']]]-t_ExtractAll[[#This Row],[Amount Accepted Plant '[EUR']]])&lt;0,0,t_ExtractAll[[#This Row],[Amount Accepted ABII '[EUR']]]-t_ExtractAll[[#This Row],[Amount Accepted Plant '[EUR']]])</f>
        <v>0</v>
      </c>
      <c r="AZ9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33" spans="1:52" ht="14.25" hidden="1" customHeight="1" x14ac:dyDescent="0.25">
      <c r="A933" t="s">
        <v>4763</v>
      </c>
      <c r="B933" s="16">
        <v>42644</v>
      </c>
      <c r="C933" s="16">
        <v>42748</v>
      </c>
      <c r="D933" s="16">
        <v>42748</v>
      </c>
      <c r="E933">
        <v>2016889</v>
      </c>
      <c r="F933" t="s">
        <v>64</v>
      </c>
      <c r="G933" t="s">
        <v>174</v>
      </c>
      <c r="H933" t="s">
        <v>287</v>
      </c>
      <c r="I933" t="s">
        <v>175</v>
      </c>
      <c r="J933" t="s">
        <v>68</v>
      </c>
      <c r="K933" t="s">
        <v>69</v>
      </c>
      <c r="L933" t="s">
        <v>70</v>
      </c>
      <c r="M933" t="s">
        <v>3017</v>
      </c>
      <c r="N933" t="s">
        <v>90</v>
      </c>
      <c r="O933" t="s">
        <v>121</v>
      </c>
      <c r="P933" t="s">
        <v>4764</v>
      </c>
      <c r="Q933" t="s">
        <v>4765</v>
      </c>
      <c r="R933" t="s">
        <v>4766</v>
      </c>
      <c r="S933" t="s">
        <v>4767</v>
      </c>
      <c r="T933" t="s">
        <v>4768</v>
      </c>
      <c r="U933" t="s">
        <v>3021</v>
      </c>
      <c r="V933" t="s">
        <v>117</v>
      </c>
      <c r="W933">
        <v>53111</v>
      </c>
      <c r="X933" t="s">
        <v>3022</v>
      </c>
      <c r="Y933" t="s">
        <v>4769</v>
      </c>
      <c r="Z933">
        <v>229.02</v>
      </c>
      <c r="AB933" t="s">
        <v>79</v>
      </c>
      <c r="AC933" t="s">
        <v>127</v>
      </c>
      <c r="AD933" t="s">
        <v>4770</v>
      </c>
      <c r="AE933" s="3"/>
      <c r="AF933" s="3"/>
      <c r="AG933">
        <v>0</v>
      </c>
      <c r="AH933" t="s">
        <v>82</v>
      </c>
      <c r="AI933" s="18">
        <v>0</v>
      </c>
      <c r="AJ933">
        <v>0</v>
      </c>
      <c r="AK933">
        <v>0</v>
      </c>
      <c r="AL933">
        <v>0</v>
      </c>
      <c r="AM933" s="19" t="s">
        <v>82</v>
      </c>
      <c r="AN933">
        <v>0</v>
      </c>
      <c r="AO933"/>
      <c r="AR933" s="19" t="s">
        <v>100</v>
      </c>
      <c r="AS933">
        <v>0</v>
      </c>
      <c r="AT933" s="20">
        <f>IF(t_ExtractAll[[#This Row],[Currency]]="GBP",t_ExtractAll[[#This Row],[Claimed Amount]]*$BD$2,IF(t_ExtractAll[[#This Row],[Currency]]="USD",t_ExtractAll[[#This Row],[Claimed Amount]]*$BD$3,IF(t_ExtractAll[[#This Row],[Currency]]="MXN",t_ExtractAll[[#This Row],[Claimed Amount]]*$BD$4,t_ExtractAll[[#This Row],[Claimed Amount]])))</f>
        <v>0</v>
      </c>
      <c r="AU933" s="20">
        <f>IF(t_ExtractAll[[#This Row],[Currency2]]="GBP",t_ExtractAll[[#This Row],[Accruals Plant]]*$BD$2,IF(t_ExtractAll[[#This Row],[Currency2]]="USD",t_ExtractAll[[#This Row],[Accruals Plant]]*$BD$3,IF(t_ExtractAll[[#This Row],[Currency2]]="MXN",t_ExtractAll[[#This Row],[Accruals Plant]]*$BD$4,t_ExtractAll[[#This Row],[Accruals Plant]])))</f>
        <v>0</v>
      </c>
      <c r="AV933" s="20">
        <f>IF(t_ExtractAll[[#This Row],[IMD_Currency]]="GBP",t_ExtractAll[[#This Row],[Accruals ABII]]*$BD$2,IF(t_ExtractAll[[#This Row],[IMD_Currency]]="USD",t_ExtractAll[[#This Row],[Accruals ABII]]*$BD$3,t_ExtractAll[[#This Row],[Accruals ABII]]))</f>
        <v>0</v>
      </c>
      <c r="AW9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3" s="20">
        <f>IF(t_ExtractAll[[#This Row],[IMD_Currency]]="GBP",t_ExtractAll[[#This Row],[Amount Accepted (ABII)]]*$BD$2,IF(t_ExtractAll[[#This Row],[IMD_Currency]]="USD",t_ExtractAll[[#This Row],[Amount Accepted (ABII)]]*$BD$3,t_ExtractAll[[#This Row],[Amount Accepted (ABII)]]))</f>
        <v>0</v>
      </c>
      <c r="AY933" s="20">
        <f>IF((t_ExtractAll[[#This Row],[Amount Accepted ABII '[EUR']]]-t_ExtractAll[[#This Row],[Amount Accepted Plant '[EUR']]])&lt;0,0,t_ExtractAll[[#This Row],[Amount Accepted ABII '[EUR']]]-t_ExtractAll[[#This Row],[Amount Accepted Plant '[EUR']]])</f>
        <v>0</v>
      </c>
      <c r="AZ9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34" spans="1:52" ht="14.25" hidden="1" customHeight="1" x14ac:dyDescent="0.25">
      <c r="A934" t="s">
        <v>4763</v>
      </c>
      <c r="B934" s="16">
        <v>42644</v>
      </c>
      <c r="C934" s="16">
        <v>42748</v>
      </c>
      <c r="D934" s="16">
        <v>42748</v>
      </c>
      <c r="E934">
        <v>2016889</v>
      </c>
      <c r="F934" t="s">
        <v>64</v>
      </c>
      <c r="G934" t="s">
        <v>174</v>
      </c>
      <c r="H934" t="s">
        <v>287</v>
      </c>
      <c r="I934" t="s">
        <v>175</v>
      </c>
      <c r="J934" t="s">
        <v>68</v>
      </c>
      <c r="K934" t="s">
        <v>69</v>
      </c>
      <c r="L934" t="s">
        <v>70</v>
      </c>
      <c r="M934" t="s">
        <v>3017</v>
      </c>
      <c r="N934" t="s">
        <v>90</v>
      </c>
      <c r="O934" t="s">
        <v>121</v>
      </c>
      <c r="P934" t="s">
        <v>4764</v>
      </c>
      <c r="Q934" t="s">
        <v>4765</v>
      </c>
      <c r="R934" t="s">
        <v>4766</v>
      </c>
      <c r="S934" t="s">
        <v>4767</v>
      </c>
      <c r="T934" t="s">
        <v>4768</v>
      </c>
      <c r="U934" t="s">
        <v>3021</v>
      </c>
      <c r="V934" t="s">
        <v>117</v>
      </c>
      <c r="W934">
        <v>53111</v>
      </c>
      <c r="X934" t="s">
        <v>3022</v>
      </c>
      <c r="Y934" t="s">
        <v>4769</v>
      </c>
      <c r="Z934">
        <v>229.02</v>
      </c>
      <c r="AB934" t="s">
        <v>79</v>
      </c>
      <c r="AC934" t="s">
        <v>127</v>
      </c>
      <c r="AD934" t="s">
        <v>4770</v>
      </c>
      <c r="AE934" s="3"/>
      <c r="AF934" s="3"/>
      <c r="AG934">
        <v>0</v>
      </c>
      <c r="AH934" t="s">
        <v>82</v>
      </c>
      <c r="AI934" s="18">
        <v>0</v>
      </c>
      <c r="AJ934">
        <v>0</v>
      </c>
      <c r="AK934">
        <v>0</v>
      </c>
      <c r="AL934">
        <v>0</v>
      </c>
      <c r="AM934" s="19" t="s">
        <v>82</v>
      </c>
      <c r="AN934">
        <v>0</v>
      </c>
      <c r="AO934"/>
      <c r="AR934" s="19" t="s">
        <v>100</v>
      </c>
      <c r="AS934">
        <v>0</v>
      </c>
      <c r="AT934" s="20">
        <f>IF(t_ExtractAll[[#This Row],[Currency]]="GBP",t_ExtractAll[[#This Row],[Claimed Amount]]*$BD$2,IF(t_ExtractAll[[#This Row],[Currency]]="USD",t_ExtractAll[[#This Row],[Claimed Amount]]*$BD$3,IF(t_ExtractAll[[#This Row],[Currency]]="MXN",t_ExtractAll[[#This Row],[Claimed Amount]]*$BD$4,t_ExtractAll[[#This Row],[Claimed Amount]])))</f>
        <v>0</v>
      </c>
      <c r="AU934" s="20">
        <f>IF(t_ExtractAll[[#This Row],[Currency2]]="GBP",t_ExtractAll[[#This Row],[Accruals Plant]]*$BD$2,IF(t_ExtractAll[[#This Row],[Currency2]]="USD",t_ExtractAll[[#This Row],[Accruals Plant]]*$BD$3,IF(t_ExtractAll[[#This Row],[Currency2]]="MXN",t_ExtractAll[[#This Row],[Accruals Plant]]*$BD$4,t_ExtractAll[[#This Row],[Accruals Plant]])))</f>
        <v>0</v>
      </c>
      <c r="AV934" s="20">
        <f>IF(t_ExtractAll[[#This Row],[IMD_Currency]]="GBP",t_ExtractAll[[#This Row],[Accruals ABII]]*$BD$2,IF(t_ExtractAll[[#This Row],[IMD_Currency]]="USD",t_ExtractAll[[#This Row],[Accruals ABII]]*$BD$3,t_ExtractAll[[#This Row],[Accruals ABII]]))</f>
        <v>0</v>
      </c>
      <c r="AW9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4" s="20">
        <f>IF(t_ExtractAll[[#This Row],[IMD_Currency]]="GBP",t_ExtractAll[[#This Row],[Amount Accepted (ABII)]]*$BD$2,IF(t_ExtractAll[[#This Row],[IMD_Currency]]="USD",t_ExtractAll[[#This Row],[Amount Accepted (ABII)]]*$BD$3,t_ExtractAll[[#This Row],[Amount Accepted (ABII)]]))</f>
        <v>0</v>
      </c>
      <c r="AY934" s="20">
        <f>IF((t_ExtractAll[[#This Row],[Amount Accepted ABII '[EUR']]]-t_ExtractAll[[#This Row],[Amount Accepted Plant '[EUR']]])&lt;0,0,t_ExtractAll[[#This Row],[Amount Accepted ABII '[EUR']]]-t_ExtractAll[[#This Row],[Amount Accepted Plant '[EUR']]])</f>
        <v>0</v>
      </c>
      <c r="AZ9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35" spans="1:52" ht="14.25" hidden="1" customHeight="1" x14ac:dyDescent="0.25">
      <c r="A935" t="s">
        <v>4771</v>
      </c>
      <c r="B935" s="16">
        <v>42655</v>
      </c>
      <c r="C935" s="16">
        <v>42669</v>
      </c>
      <c r="D935" s="16">
        <v>42669</v>
      </c>
      <c r="E935">
        <v>2016890</v>
      </c>
      <c r="F935" t="s">
        <v>64</v>
      </c>
      <c r="G935" t="s">
        <v>3611</v>
      </c>
      <c r="H935" t="s">
        <v>287</v>
      </c>
      <c r="I935" t="s">
        <v>375</v>
      </c>
      <c r="J935" t="s">
        <v>118</v>
      </c>
      <c r="K935" t="s">
        <v>88</v>
      </c>
      <c r="L935" t="s">
        <v>3943</v>
      </c>
      <c r="N935" t="s">
        <v>90</v>
      </c>
      <c r="O935" t="s">
        <v>547</v>
      </c>
      <c r="P935" t="s">
        <v>4772</v>
      </c>
      <c r="Q935">
        <v>8971899</v>
      </c>
      <c r="R935" t="s">
        <v>4760</v>
      </c>
      <c r="S935">
        <v>80463257</v>
      </c>
      <c r="T935" t="s">
        <v>4773</v>
      </c>
      <c r="U935" t="s">
        <v>261</v>
      </c>
      <c r="V935" t="s">
        <v>117</v>
      </c>
      <c r="W935">
        <v>52973</v>
      </c>
      <c r="X935" t="s">
        <v>3977</v>
      </c>
      <c r="Y935" t="s">
        <v>78</v>
      </c>
      <c r="Z935">
        <v>143.136</v>
      </c>
      <c r="AB935" t="s">
        <v>97</v>
      </c>
      <c r="AC935" t="s">
        <v>98</v>
      </c>
      <c r="AD935" s="3" t="s">
        <v>4774</v>
      </c>
      <c r="AE935" s="3"/>
      <c r="AF935" s="3"/>
      <c r="AG935">
        <v>0</v>
      </c>
      <c r="AH935" t="s">
        <v>82</v>
      </c>
      <c r="AI935" s="18">
        <v>0</v>
      </c>
      <c r="AJ935">
        <v>0</v>
      </c>
      <c r="AK935">
        <v>0</v>
      </c>
      <c r="AM935" s="19" t="s">
        <v>82</v>
      </c>
      <c r="AN935">
        <v>0</v>
      </c>
      <c r="AO935">
        <v>0</v>
      </c>
      <c r="AP935">
        <v>0</v>
      </c>
      <c r="AR935" s="19" t="s">
        <v>82</v>
      </c>
      <c r="AS935">
        <v>0</v>
      </c>
      <c r="AT935" s="20">
        <f>IF(t_ExtractAll[[#This Row],[Currency]]="GBP",t_ExtractAll[[#This Row],[Claimed Amount]]*$BD$2,IF(t_ExtractAll[[#This Row],[Currency]]="USD",t_ExtractAll[[#This Row],[Claimed Amount]]*$BD$3,IF(t_ExtractAll[[#This Row],[Currency]]="MXN",t_ExtractAll[[#This Row],[Claimed Amount]]*$BD$4,t_ExtractAll[[#This Row],[Claimed Amount]])))</f>
        <v>0</v>
      </c>
      <c r="AU935" s="20">
        <f>IF(t_ExtractAll[[#This Row],[Currency2]]="GBP",t_ExtractAll[[#This Row],[Accruals Plant]]*$BD$2,IF(t_ExtractAll[[#This Row],[Currency2]]="USD",t_ExtractAll[[#This Row],[Accruals Plant]]*$BD$3,IF(t_ExtractAll[[#This Row],[Currency2]]="MXN",t_ExtractAll[[#This Row],[Accruals Plant]]*$BD$4,t_ExtractAll[[#This Row],[Accruals Plant]])))</f>
        <v>0</v>
      </c>
      <c r="AV935" s="20">
        <f>IF(t_ExtractAll[[#This Row],[IMD_Currency]]="GBP",t_ExtractAll[[#This Row],[Accruals ABII]]*$BD$2,IF(t_ExtractAll[[#This Row],[IMD_Currency]]="USD",t_ExtractAll[[#This Row],[Accruals ABII]]*$BD$3,t_ExtractAll[[#This Row],[Accruals ABII]]))</f>
        <v>0</v>
      </c>
      <c r="AW9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5" s="20">
        <f>IF(t_ExtractAll[[#This Row],[IMD_Currency]]="GBP",t_ExtractAll[[#This Row],[Amount Accepted (ABII)]]*$BD$2,IF(t_ExtractAll[[#This Row],[IMD_Currency]]="USD",t_ExtractAll[[#This Row],[Amount Accepted (ABII)]]*$BD$3,t_ExtractAll[[#This Row],[Amount Accepted (ABII)]]))</f>
        <v>0</v>
      </c>
      <c r="AY935" s="20">
        <f>IF((t_ExtractAll[[#This Row],[Amount Accepted ABII '[EUR']]]-t_ExtractAll[[#This Row],[Amount Accepted Plant '[EUR']]])&lt;0,0,t_ExtractAll[[#This Row],[Amount Accepted ABII '[EUR']]]-t_ExtractAll[[#This Row],[Amount Accepted Plant '[EUR']]])</f>
        <v>0</v>
      </c>
      <c r="AZ9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36" spans="1:52" ht="14.25" hidden="1" customHeight="1" x14ac:dyDescent="0.25">
      <c r="A936" t="s">
        <v>4775</v>
      </c>
      <c r="B936" s="16">
        <v>42655</v>
      </c>
      <c r="C936" s="16">
        <v>42656</v>
      </c>
      <c r="D936" s="16">
        <v>42660</v>
      </c>
      <c r="E936">
        <v>2016891</v>
      </c>
      <c r="F936" t="s">
        <v>64</v>
      </c>
      <c r="G936" t="s">
        <v>1312</v>
      </c>
      <c r="H936" t="s">
        <v>306</v>
      </c>
      <c r="I936" t="s">
        <v>109</v>
      </c>
      <c r="J936" t="s">
        <v>118</v>
      </c>
      <c r="K936" t="s">
        <v>69</v>
      </c>
      <c r="L936" t="s">
        <v>4776</v>
      </c>
      <c r="N936" t="s">
        <v>90</v>
      </c>
      <c r="O936" t="s">
        <v>738</v>
      </c>
      <c r="P936" s="3" t="s">
        <v>4777</v>
      </c>
      <c r="Q936">
        <v>9398761</v>
      </c>
      <c r="R936" t="s">
        <v>4778</v>
      </c>
      <c r="U936" t="s">
        <v>278</v>
      </c>
      <c r="V936" t="s">
        <v>145</v>
      </c>
      <c r="W936">
        <v>15395</v>
      </c>
      <c r="X936" t="s">
        <v>4779</v>
      </c>
      <c r="Y936" t="s">
        <v>1685</v>
      </c>
      <c r="Z936">
        <v>0</v>
      </c>
      <c r="AB936" t="s">
        <v>97</v>
      </c>
      <c r="AC936" t="s">
        <v>743</v>
      </c>
      <c r="AD936" t="s">
        <v>4780</v>
      </c>
      <c r="AE936" s="3"/>
      <c r="AF936" s="3"/>
      <c r="AG936">
        <v>327.25</v>
      </c>
      <c r="AH936" t="s">
        <v>82</v>
      </c>
      <c r="AI936" s="18">
        <v>0</v>
      </c>
      <c r="AJ936">
        <v>327.25</v>
      </c>
      <c r="AK936">
        <v>327.25</v>
      </c>
      <c r="AL936">
        <v>327.25</v>
      </c>
      <c r="AM936" s="19" t="s">
        <v>82</v>
      </c>
      <c r="AN936">
        <v>0</v>
      </c>
      <c r="AO936">
        <v>0</v>
      </c>
      <c r="AP936">
        <v>0</v>
      </c>
      <c r="AQ936">
        <v>0</v>
      </c>
      <c r="AR936" s="19" t="s">
        <v>82</v>
      </c>
      <c r="AS936">
        <v>0</v>
      </c>
      <c r="AT936" s="20">
        <f>IF(t_ExtractAll[[#This Row],[Currency]]="GBP",t_ExtractAll[[#This Row],[Claimed Amount]]*$BD$2,IF(t_ExtractAll[[#This Row],[Currency]]="USD",t_ExtractAll[[#This Row],[Claimed Amount]]*$BD$3,IF(t_ExtractAll[[#This Row],[Currency]]="MXN",t_ExtractAll[[#This Row],[Claimed Amount]]*$BD$4,t_ExtractAll[[#This Row],[Claimed Amount]])))</f>
        <v>327.25</v>
      </c>
      <c r="AU936" s="20">
        <f>IF(t_ExtractAll[[#This Row],[Currency2]]="GBP",t_ExtractAll[[#This Row],[Accruals Plant]]*$BD$2,IF(t_ExtractAll[[#This Row],[Currency2]]="USD",t_ExtractAll[[#This Row],[Accruals Plant]]*$BD$3,IF(t_ExtractAll[[#This Row],[Currency2]]="MXN",t_ExtractAll[[#This Row],[Accruals Plant]]*$BD$4,t_ExtractAll[[#This Row],[Accruals Plant]])))</f>
        <v>0</v>
      </c>
      <c r="AV936" s="20">
        <f>IF(t_ExtractAll[[#This Row],[IMD_Currency]]="GBP",t_ExtractAll[[#This Row],[Accruals ABII]]*$BD$2,IF(t_ExtractAll[[#This Row],[IMD_Currency]]="USD",t_ExtractAll[[#This Row],[Accruals ABII]]*$BD$3,t_ExtractAll[[#This Row],[Accruals ABII]]))</f>
        <v>327.25</v>
      </c>
      <c r="AW9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6" s="20">
        <f>IF(t_ExtractAll[[#This Row],[IMD_Currency]]="GBP",t_ExtractAll[[#This Row],[Amount Accepted (ABII)]]*$BD$2,IF(t_ExtractAll[[#This Row],[IMD_Currency]]="USD",t_ExtractAll[[#This Row],[Amount Accepted (ABII)]]*$BD$3,t_ExtractAll[[#This Row],[Amount Accepted (ABII)]]))</f>
        <v>327.25</v>
      </c>
      <c r="AY936" s="20">
        <f>IF((t_ExtractAll[[#This Row],[Amount Accepted ABII '[EUR']]]-t_ExtractAll[[#This Row],[Amount Accepted Plant '[EUR']]])&lt;0,0,t_ExtractAll[[#This Row],[Amount Accepted ABII '[EUR']]]-t_ExtractAll[[#This Row],[Amount Accepted Plant '[EUR']]])</f>
        <v>327.25</v>
      </c>
      <c r="AZ9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37" spans="1:52" ht="14.25" hidden="1" customHeight="1" x14ac:dyDescent="0.25">
      <c r="A937" t="s">
        <v>4781</v>
      </c>
      <c r="B937" s="16">
        <v>42656</v>
      </c>
      <c r="C937" s="16">
        <v>42760</v>
      </c>
      <c r="D937" s="16">
        <v>42760</v>
      </c>
      <c r="E937">
        <v>2016892</v>
      </c>
      <c r="F937" t="s">
        <v>64</v>
      </c>
      <c r="G937" t="s">
        <v>174</v>
      </c>
      <c r="H937" t="s">
        <v>287</v>
      </c>
      <c r="I937" t="s">
        <v>175</v>
      </c>
      <c r="J937" t="s">
        <v>68</v>
      </c>
      <c r="K937" t="s">
        <v>88</v>
      </c>
      <c r="L937" t="s">
        <v>1834</v>
      </c>
      <c r="N937" t="s">
        <v>161</v>
      </c>
      <c r="O937" t="s">
        <v>177</v>
      </c>
      <c r="P937" t="s">
        <v>4782</v>
      </c>
      <c r="Q937">
        <v>8965284</v>
      </c>
      <c r="R937" t="s">
        <v>4783</v>
      </c>
      <c r="S937">
        <v>80455413</v>
      </c>
      <c r="T937" t="s">
        <v>4784</v>
      </c>
      <c r="U937" t="s">
        <v>2377</v>
      </c>
      <c r="V937" t="s">
        <v>117</v>
      </c>
      <c r="W937">
        <v>55572</v>
      </c>
      <c r="X937" t="s">
        <v>4719</v>
      </c>
      <c r="Y937" t="s">
        <v>3357</v>
      </c>
      <c r="Z937">
        <v>0.91800000000000004</v>
      </c>
      <c r="AB937" t="s">
        <v>112</v>
      </c>
      <c r="AC937" t="s">
        <v>185</v>
      </c>
      <c r="AD937" s="3" t="s">
        <v>4785</v>
      </c>
      <c r="AE937" s="3"/>
      <c r="AF937" s="3"/>
      <c r="AG937">
        <v>641.4</v>
      </c>
      <c r="AH937" t="s">
        <v>100</v>
      </c>
      <c r="AI937" s="18">
        <v>0</v>
      </c>
      <c r="AJ937">
        <v>0</v>
      </c>
      <c r="AK937">
        <v>0</v>
      </c>
      <c r="AM937" s="19" t="s">
        <v>82</v>
      </c>
      <c r="AN937">
        <v>641.4</v>
      </c>
      <c r="AO937">
        <v>0</v>
      </c>
      <c r="AP937">
        <v>641.4</v>
      </c>
      <c r="AR937" s="19" t="s">
        <v>100</v>
      </c>
      <c r="AS937">
        <v>0</v>
      </c>
      <c r="AT937" s="20">
        <f>IF(t_ExtractAll[[#This Row],[Currency]]="GBP",t_ExtractAll[[#This Row],[Claimed Amount]]*$BD$2,IF(t_ExtractAll[[#This Row],[Currency]]="USD",t_ExtractAll[[#This Row],[Claimed Amount]]*$BD$3,IF(t_ExtractAll[[#This Row],[Currency]]="MXN",t_ExtractAll[[#This Row],[Claimed Amount]]*$BD$4,t_ExtractAll[[#This Row],[Claimed Amount]])))</f>
        <v>586.81686000000002</v>
      </c>
      <c r="AU937" s="20">
        <f>IF(t_ExtractAll[[#This Row],[Currency2]]="GBP",t_ExtractAll[[#This Row],[Accruals Plant]]*$BD$2,IF(t_ExtractAll[[#This Row],[Currency2]]="USD",t_ExtractAll[[#This Row],[Accruals Plant]]*$BD$3,IF(t_ExtractAll[[#This Row],[Currency2]]="MXN",t_ExtractAll[[#This Row],[Accruals Plant]]*$BD$4,t_ExtractAll[[#This Row],[Accruals Plant]])))</f>
        <v>586.81686000000002</v>
      </c>
      <c r="AV937" s="20">
        <f>IF(t_ExtractAll[[#This Row],[IMD_Currency]]="GBP",t_ExtractAll[[#This Row],[Accruals ABII]]*$BD$2,IF(t_ExtractAll[[#This Row],[IMD_Currency]]="USD",t_ExtractAll[[#This Row],[Accruals ABII]]*$BD$3,t_ExtractAll[[#This Row],[Accruals ABII]]))</f>
        <v>0</v>
      </c>
      <c r="AW9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7" s="20">
        <f>IF(t_ExtractAll[[#This Row],[IMD_Currency]]="GBP",t_ExtractAll[[#This Row],[Amount Accepted (ABII)]]*$BD$2,IF(t_ExtractAll[[#This Row],[IMD_Currency]]="USD",t_ExtractAll[[#This Row],[Amount Accepted (ABII)]]*$BD$3,t_ExtractAll[[#This Row],[Amount Accepted (ABII)]]))</f>
        <v>0</v>
      </c>
      <c r="AY937" s="20">
        <f>IF((t_ExtractAll[[#This Row],[Amount Accepted ABII '[EUR']]]-t_ExtractAll[[#This Row],[Amount Accepted Plant '[EUR']]])&lt;0,0,t_ExtractAll[[#This Row],[Amount Accepted ABII '[EUR']]]-t_ExtractAll[[#This Row],[Amount Accepted Plant '[EUR']]])</f>
        <v>0</v>
      </c>
      <c r="AZ9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38" spans="1:52" ht="14.25" hidden="1" customHeight="1" x14ac:dyDescent="0.25">
      <c r="A938" t="s">
        <v>4786</v>
      </c>
      <c r="B938" s="16">
        <v>42656</v>
      </c>
      <c r="C938" s="16">
        <v>42760</v>
      </c>
      <c r="D938" s="16">
        <v>42760</v>
      </c>
      <c r="E938">
        <v>2016893</v>
      </c>
      <c r="F938" t="s">
        <v>64</v>
      </c>
      <c r="G938" t="s">
        <v>174</v>
      </c>
      <c r="H938" t="s">
        <v>287</v>
      </c>
      <c r="I938" t="s">
        <v>175</v>
      </c>
      <c r="J938" t="s">
        <v>68</v>
      </c>
      <c r="K938" t="s">
        <v>88</v>
      </c>
      <c r="L938" t="s">
        <v>1834</v>
      </c>
      <c r="N938" t="s">
        <v>161</v>
      </c>
      <c r="O938" t="s">
        <v>177</v>
      </c>
      <c r="P938" t="s">
        <v>4782</v>
      </c>
      <c r="Q938">
        <v>9114911</v>
      </c>
      <c r="R938" t="s">
        <v>4787</v>
      </c>
      <c r="S938">
        <v>80457287</v>
      </c>
      <c r="T938" t="s">
        <v>4788</v>
      </c>
      <c r="U938" t="s">
        <v>2377</v>
      </c>
      <c r="V938" t="s">
        <v>117</v>
      </c>
      <c r="W938">
        <v>55600</v>
      </c>
      <c r="X938" t="s">
        <v>4789</v>
      </c>
      <c r="Y938" t="s">
        <v>4267</v>
      </c>
      <c r="Z938">
        <v>1.9278</v>
      </c>
      <c r="AB938" t="s">
        <v>112</v>
      </c>
      <c r="AC938" t="s">
        <v>185</v>
      </c>
      <c r="AD938" t="s">
        <v>4790</v>
      </c>
      <c r="AE938" s="3"/>
      <c r="AF938" s="3"/>
      <c r="AG938">
        <v>1536.15</v>
      </c>
      <c r="AH938" t="s">
        <v>100</v>
      </c>
      <c r="AI938" s="18">
        <v>0</v>
      </c>
      <c r="AJ938">
        <v>0</v>
      </c>
      <c r="AK938">
        <v>0</v>
      </c>
      <c r="AM938" s="19" t="s">
        <v>82</v>
      </c>
      <c r="AN938">
        <v>1536.15</v>
      </c>
      <c r="AO938">
        <v>0</v>
      </c>
      <c r="AP938">
        <v>1536.15</v>
      </c>
      <c r="AR938" s="19" t="s">
        <v>100</v>
      </c>
      <c r="AS938">
        <v>0</v>
      </c>
      <c r="AT938" s="20">
        <f>IF(t_ExtractAll[[#This Row],[Currency]]="GBP",t_ExtractAll[[#This Row],[Claimed Amount]]*$BD$2,IF(t_ExtractAll[[#This Row],[Currency]]="USD",t_ExtractAll[[#This Row],[Claimed Amount]]*$BD$3,IF(t_ExtractAll[[#This Row],[Currency]]="MXN",t_ExtractAll[[#This Row],[Claimed Amount]]*$BD$4,t_ExtractAll[[#This Row],[Claimed Amount]])))</f>
        <v>1405.4236350000001</v>
      </c>
      <c r="AU938" s="20">
        <f>IF(t_ExtractAll[[#This Row],[Currency2]]="GBP",t_ExtractAll[[#This Row],[Accruals Plant]]*$BD$2,IF(t_ExtractAll[[#This Row],[Currency2]]="USD",t_ExtractAll[[#This Row],[Accruals Plant]]*$BD$3,IF(t_ExtractAll[[#This Row],[Currency2]]="MXN",t_ExtractAll[[#This Row],[Accruals Plant]]*$BD$4,t_ExtractAll[[#This Row],[Accruals Plant]])))</f>
        <v>1405.4236350000001</v>
      </c>
      <c r="AV938" s="20">
        <f>IF(t_ExtractAll[[#This Row],[IMD_Currency]]="GBP",t_ExtractAll[[#This Row],[Accruals ABII]]*$BD$2,IF(t_ExtractAll[[#This Row],[IMD_Currency]]="USD",t_ExtractAll[[#This Row],[Accruals ABII]]*$BD$3,t_ExtractAll[[#This Row],[Accruals ABII]]))</f>
        <v>0</v>
      </c>
      <c r="AW9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8" s="20">
        <f>IF(t_ExtractAll[[#This Row],[IMD_Currency]]="GBP",t_ExtractAll[[#This Row],[Amount Accepted (ABII)]]*$BD$2,IF(t_ExtractAll[[#This Row],[IMD_Currency]]="USD",t_ExtractAll[[#This Row],[Amount Accepted (ABII)]]*$BD$3,t_ExtractAll[[#This Row],[Amount Accepted (ABII)]]))</f>
        <v>0</v>
      </c>
      <c r="AY938" s="20">
        <f>IF((t_ExtractAll[[#This Row],[Amount Accepted ABII '[EUR']]]-t_ExtractAll[[#This Row],[Amount Accepted Plant '[EUR']]])&lt;0,0,t_ExtractAll[[#This Row],[Amount Accepted ABII '[EUR']]]-t_ExtractAll[[#This Row],[Amount Accepted Plant '[EUR']]])</f>
        <v>0</v>
      </c>
      <c r="AZ9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39" spans="1:52" ht="14.25" hidden="1" customHeight="1" x14ac:dyDescent="0.25">
      <c r="A939" t="s">
        <v>4791</v>
      </c>
      <c r="B939" s="16">
        <v>42657</v>
      </c>
      <c r="C939" s="16">
        <v>42733</v>
      </c>
      <c r="D939" s="16">
        <v>42733</v>
      </c>
      <c r="E939">
        <v>2016894</v>
      </c>
      <c r="F939" t="s">
        <v>64</v>
      </c>
      <c r="G939" t="s">
        <v>641</v>
      </c>
      <c r="H939" t="s">
        <v>86</v>
      </c>
      <c r="I939" t="s">
        <v>242</v>
      </c>
      <c r="J939" t="s">
        <v>68</v>
      </c>
      <c r="K939" t="s">
        <v>88</v>
      </c>
      <c r="L939" t="s">
        <v>130</v>
      </c>
      <c r="N939" t="s">
        <v>90</v>
      </c>
      <c r="O939" t="s">
        <v>547</v>
      </c>
      <c r="P939" s="3" t="s">
        <v>4792</v>
      </c>
      <c r="Q939">
        <v>8985843</v>
      </c>
      <c r="R939" t="s">
        <v>4793</v>
      </c>
      <c r="S939">
        <v>80456449</v>
      </c>
      <c r="T939" t="s">
        <v>4794</v>
      </c>
      <c r="U939" t="s">
        <v>75</v>
      </c>
      <c r="V939" t="s">
        <v>76</v>
      </c>
      <c r="W939">
        <v>52286</v>
      </c>
      <c r="X939" t="s">
        <v>4795</v>
      </c>
      <c r="Y939" t="s">
        <v>1234</v>
      </c>
      <c r="Z939">
        <v>2.556</v>
      </c>
      <c r="AB939" t="s">
        <v>97</v>
      </c>
      <c r="AC939" t="s">
        <v>98</v>
      </c>
      <c r="AD939" s="3" t="s">
        <v>4796</v>
      </c>
      <c r="AE939" s="3"/>
      <c r="AF939" s="3"/>
      <c r="AG939">
        <v>0</v>
      </c>
      <c r="AH939" t="s">
        <v>82</v>
      </c>
      <c r="AI939" s="18">
        <v>0</v>
      </c>
      <c r="AJ939">
        <v>0</v>
      </c>
      <c r="AK939">
        <v>0</v>
      </c>
      <c r="AM939" s="19" t="s">
        <v>82</v>
      </c>
      <c r="AN939">
        <v>0</v>
      </c>
      <c r="AO939">
        <v>0</v>
      </c>
      <c r="AP939">
        <v>0</v>
      </c>
      <c r="AR939" s="19" t="s">
        <v>82</v>
      </c>
      <c r="AS939">
        <v>0</v>
      </c>
      <c r="AT939" s="20">
        <f>IF(t_ExtractAll[[#This Row],[Currency]]="GBP",t_ExtractAll[[#This Row],[Claimed Amount]]*$BD$2,IF(t_ExtractAll[[#This Row],[Currency]]="USD",t_ExtractAll[[#This Row],[Claimed Amount]]*$BD$3,IF(t_ExtractAll[[#This Row],[Currency]]="MXN",t_ExtractAll[[#This Row],[Claimed Amount]]*$BD$4,t_ExtractAll[[#This Row],[Claimed Amount]])))</f>
        <v>0</v>
      </c>
      <c r="AU939" s="20">
        <f>IF(t_ExtractAll[[#This Row],[Currency2]]="GBP",t_ExtractAll[[#This Row],[Accruals Plant]]*$BD$2,IF(t_ExtractAll[[#This Row],[Currency2]]="USD",t_ExtractAll[[#This Row],[Accruals Plant]]*$BD$3,IF(t_ExtractAll[[#This Row],[Currency2]]="MXN",t_ExtractAll[[#This Row],[Accruals Plant]]*$BD$4,t_ExtractAll[[#This Row],[Accruals Plant]])))</f>
        <v>0</v>
      </c>
      <c r="AV939" s="20">
        <f>IF(t_ExtractAll[[#This Row],[IMD_Currency]]="GBP",t_ExtractAll[[#This Row],[Accruals ABII]]*$BD$2,IF(t_ExtractAll[[#This Row],[IMD_Currency]]="USD",t_ExtractAll[[#This Row],[Accruals ABII]]*$BD$3,t_ExtractAll[[#This Row],[Accruals ABII]]))</f>
        <v>0</v>
      </c>
      <c r="AW9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39" s="20">
        <f>IF(t_ExtractAll[[#This Row],[IMD_Currency]]="GBP",t_ExtractAll[[#This Row],[Amount Accepted (ABII)]]*$BD$2,IF(t_ExtractAll[[#This Row],[IMD_Currency]]="USD",t_ExtractAll[[#This Row],[Amount Accepted (ABII)]]*$BD$3,t_ExtractAll[[#This Row],[Amount Accepted (ABII)]]))</f>
        <v>0</v>
      </c>
      <c r="AY939" s="20">
        <f>IF((t_ExtractAll[[#This Row],[Amount Accepted ABII '[EUR']]]-t_ExtractAll[[#This Row],[Amount Accepted Plant '[EUR']]])&lt;0,0,t_ExtractAll[[#This Row],[Amount Accepted ABII '[EUR']]]-t_ExtractAll[[#This Row],[Amount Accepted Plant '[EUR']]])</f>
        <v>0</v>
      </c>
      <c r="AZ9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40" spans="1:52" ht="14.25" hidden="1" customHeight="1" x14ac:dyDescent="0.25">
      <c r="A940" t="s">
        <v>4797</v>
      </c>
      <c r="B940" s="16">
        <v>42657</v>
      </c>
      <c r="C940" s="16">
        <v>42710</v>
      </c>
      <c r="D940" s="16">
        <v>42725</v>
      </c>
      <c r="E940">
        <v>2016895</v>
      </c>
      <c r="F940" t="s">
        <v>64</v>
      </c>
      <c r="G940" t="s">
        <v>544</v>
      </c>
      <c r="H940" t="s">
        <v>287</v>
      </c>
      <c r="I940" t="s">
        <v>545</v>
      </c>
      <c r="J940" t="s">
        <v>118</v>
      </c>
      <c r="K940" t="s">
        <v>69</v>
      </c>
      <c r="L940" t="s">
        <v>130</v>
      </c>
      <c r="N940" t="s">
        <v>90</v>
      </c>
      <c r="O940" t="s">
        <v>91</v>
      </c>
      <c r="P940" s="3" t="s">
        <v>4798</v>
      </c>
      <c r="Q940">
        <v>8774148</v>
      </c>
      <c r="R940" t="s">
        <v>4799</v>
      </c>
      <c r="S940">
        <v>80445110</v>
      </c>
      <c r="T940" t="s">
        <v>4800</v>
      </c>
      <c r="U940" t="s">
        <v>75</v>
      </c>
      <c r="V940" t="s">
        <v>76</v>
      </c>
      <c r="W940">
        <v>52299</v>
      </c>
      <c r="X940" t="s">
        <v>4801</v>
      </c>
      <c r="Y940" t="s">
        <v>379</v>
      </c>
      <c r="Z940">
        <v>1.1715</v>
      </c>
      <c r="AB940" t="s">
        <v>97</v>
      </c>
      <c r="AC940" t="s">
        <v>98</v>
      </c>
      <c r="AD940" t="s">
        <v>4802</v>
      </c>
      <c r="AE940" s="3"/>
      <c r="AF940" s="3"/>
      <c r="AG940">
        <v>223.63</v>
      </c>
      <c r="AH940" t="s">
        <v>100</v>
      </c>
      <c r="AI940" s="18">
        <v>223.63</v>
      </c>
      <c r="AJ940">
        <v>0</v>
      </c>
      <c r="AK940">
        <v>223.63</v>
      </c>
      <c r="AL940">
        <v>223.63</v>
      </c>
      <c r="AM940" s="19" t="s">
        <v>82</v>
      </c>
      <c r="AN940">
        <v>0</v>
      </c>
      <c r="AO940">
        <v>0</v>
      </c>
      <c r="AP940">
        <v>0</v>
      </c>
      <c r="AQ940">
        <v>0</v>
      </c>
      <c r="AR940" s="19" t="s">
        <v>100</v>
      </c>
      <c r="AS940">
        <v>0</v>
      </c>
      <c r="AT940" s="20">
        <f>IF(t_ExtractAll[[#This Row],[Currency]]="GBP",t_ExtractAll[[#This Row],[Claimed Amount]]*$BD$2,IF(t_ExtractAll[[#This Row],[Currency]]="USD",t_ExtractAll[[#This Row],[Claimed Amount]]*$BD$3,IF(t_ExtractAll[[#This Row],[Currency]]="MXN",t_ExtractAll[[#This Row],[Claimed Amount]]*$BD$4,t_ExtractAll[[#This Row],[Claimed Amount]])))</f>
        <v>204.599087</v>
      </c>
      <c r="AU940" s="20">
        <f>IF(t_ExtractAll[[#This Row],[Currency2]]="GBP",t_ExtractAll[[#This Row],[Accruals Plant]]*$BD$2,IF(t_ExtractAll[[#This Row],[Currency2]]="USD",t_ExtractAll[[#This Row],[Accruals Plant]]*$BD$3,IF(t_ExtractAll[[#This Row],[Currency2]]="MXN",t_ExtractAll[[#This Row],[Accruals Plant]]*$BD$4,t_ExtractAll[[#This Row],[Accruals Plant]])))</f>
        <v>0</v>
      </c>
      <c r="AV940" s="20">
        <f>IF(t_ExtractAll[[#This Row],[IMD_Currency]]="GBP",t_ExtractAll[[#This Row],[Accruals ABII]]*$BD$2,IF(t_ExtractAll[[#This Row],[IMD_Currency]]="USD",t_ExtractAll[[#This Row],[Accruals ABII]]*$BD$3,t_ExtractAll[[#This Row],[Accruals ABII]]))</f>
        <v>223.63</v>
      </c>
      <c r="AW9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0" s="20">
        <f>IF(t_ExtractAll[[#This Row],[IMD_Currency]]="GBP",t_ExtractAll[[#This Row],[Amount Accepted (ABII)]]*$BD$2,IF(t_ExtractAll[[#This Row],[IMD_Currency]]="USD",t_ExtractAll[[#This Row],[Amount Accepted (ABII)]]*$BD$3,t_ExtractAll[[#This Row],[Amount Accepted (ABII)]]))</f>
        <v>223.63</v>
      </c>
      <c r="AY940" s="20">
        <f>IF((t_ExtractAll[[#This Row],[Amount Accepted ABII '[EUR']]]-t_ExtractAll[[#This Row],[Amount Accepted Plant '[EUR']]])&lt;0,0,t_ExtractAll[[#This Row],[Amount Accepted ABII '[EUR']]]-t_ExtractAll[[#This Row],[Amount Accepted Plant '[EUR']]])</f>
        <v>223.63</v>
      </c>
      <c r="AZ9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941" spans="1:52" ht="14.25" hidden="1" customHeight="1" x14ac:dyDescent="0.25">
      <c r="A941" t="s">
        <v>4803</v>
      </c>
      <c r="B941" s="16">
        <v>42648</v>
      </c>
      <c r="C941" s="16">
        <v>42727</v>
      </c>
      <c r="D941" s="16">
        <v>42727</v>
      </c>
      <c r="E941">
        <v>2016794</v>
      </c>
      <c r="F941" t="s">
        <v>64</v>
      </c>
      <c r="G941" t="s">
        <v>667</v>
      </c>
      <c r="H941" t="s">
        <v>66</v>
      </c>
      <c r="I941" t="s">
        <v>288</v>
      </c>
      <c r="J941" t="s">
        <v>118</v>
      </c>
      <c r="K941" t="s">
        <v>69</v>
      </c>
      <c r="L941" t="s">
        <v>599</v>
      </c>
      <c r="N941" t="s">
        <v>161</v>
      </c>
      <c r="O941" t="s">
        <v>354</v>
      </c>
      <c r="Q941">
        <v>8678409</v>
      </c>
      <c r="R941" t="s">
        <v>4804</v>
      </c>
      <c r="U941" t="s">
        <v>998</v>
      </c>
      <c r="V941" t="s">
        <v>145</v>
      </c>
      <c r="W941">
        <v>6268</v>
      </c>
      <c r="X941" t="s">
        <v>2182</v>
      </c>
      <c r="Y941" t="s">
        <v>4805</v>
      </c>
      <c r="Z941">
        <v>48.3</v>
      </c>
      <c r="AB941" t="s">
        <v>112</v>
      </c>
      <c r="AC941" t="s">
        <v>113</v>
      </c>
      <c r="AE941" s="3"/>
      <c r="AF941" s="3"/>
      <c r="AG941">
        <v>4646.46</v>
      </c>
      <c r="AH941" t="s">
        <v>82</v>
      </c>
      <c r="AI941" s="18">
        <v>4646.46</v>
      </c>
      <c r="AJ941">
        <v>0</v>
      </c>
      <c r="AK941">
        <v>4646.46</v>
      </c>
      <c r="AL941">
        <v>4646.46</v>
      </c>
      <c r="AM941" s="19" t="s">
        <v>82</v>
      </c>
      <c r="AN941">
        <v>3503.3438999999998</v>
      </c>
      <c r="AO941">
        <v>0</v>
      </c>
      <c r="AP941">
        <v>3503.3438999999998</v>
      </c>
      <c r="AQ941">
        <v>3503.3438999999998</v>
      </c>
      <c r="AR941" s="19" t="s">
        <v>82</v>
      </c>
      <c r="AS941">
        <v>0</v>
      </c>
      <c r="AT941" s="20">
        <f>IF(t_ExtractAll[[#This Row],[Currency]]="GBP",t_ExtractAll[[#This Row],[Claimed Amount]]*$BD$2,IF(t_ExtractAll[[#This Row],[Currency]]="USD",t_ExtractAll[[#This Row],[Claimed Amount]]*$BD$3,IF(t_ExtractAll[[#This Row],[Currency]]="MXN",t_ExtractAll[[#This Row],[Claimed Amount]]*$BD$4,t_ExtractAll[[#This Row],[Claimed Amount]])))</f>
        <v>4646.46</v>
      </c>
      <c r="AU941" s="20">
        <f>IF(t_ExtractAll[[#This Row],[Currency2]]="GBP",t_ExtractAll[[#This Row],[Accruals Plant]]*$BD$2,IF(t_ExtractAll[[#This Row],[Currency2]]="USD",t_ExtractAll[[#This Row],[Accruals Plant]]*$BD$3,IF(t_ExtractAll[[#This Row],[Currency2]]="MXN",t_ExtractAll[[#This Row],[Accruals Plant]]*$BD$4,t_ExtractAll[[#This Row],[Accruals Plant]])))</f>
        <v>3503.3438999999998</v>
      </c>
      <c r="AV941" s="20">
        <f>IF(t_ExtractAll[[#This Row],[IMD_Currency]]="GBP",t_ExtractAll[[#This Row],[Accruals ABII]]*$BD$2,IF(t_ExtractAll[[#This Row],[IMD_Currency]]="USD",t_ExtractAll[[#This Row],[Accruals ABII]]*$BD$3,t_ExtractAll[[#This Row],[Accruals ABII]]))</f>
        <v>4646.46</v>
      </c>
      <c r="AW941" s="20">
        <f>IF(t_ExtractAll[[#This Row],[Currency2]]="GBP",t_ExtractAll[[#This Row],[PlantAmountAccepted]]*$BD$2,IF(t_ExtractAll[[#This Row],[Currency2]]="USD",t_ExtractAll[[#This Row],[PlantAmountAccepted]]*$BD$3,IF(t_ExtractAll[[#This Row],[Currency2]]="MXN",t_ExtractAll[[#This Row],[PlantAmountAccepted]]*$BD$4,t_ExtractAll[[#This Row],[PlantAmountAccepted]])))</f>
        <v>3503.3438999999998</v>
      </c>
      <c r="AX941" s="20">
        <f>IF(t_ExtractAll[[#This Row],[IMD_Currency]]="GBP",t_ExtractAll[[#This Row],[Amount Accepted (ABII)]]*$BD$2,IF(t_ExtractAll[[#This Row],[IMD_Currency]]="USD",t_ExtractAll[[#This Row],[Amount Accepted (ABII)]]*$BD$3,t_ExtractAll[[#This Row],[Amount Accepted (ABII)]]))</f>
        <v>4646.46</v>
      </c>
      <c r="AY941" s="20">
        <f>IF((t_ExtractAll[[#This Row],[Amount Accepted ABII '[EUR']]]-t_ExtractAll[[#This Row],[Amount Accepted Plant '[EUR']]])&lt;0,0,t_ExtractAll[[#This Row],[Amount Accepted ABII '[EUR']]]-t_ExtractAll[[#This Row],[Amount Accepted Plant '[EUR']]])</f>
        <v>1143.1161000000002</v>
      </c>
      <c r="AZ9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942" spans="1:52" ht="14.25" hidden="1" customHeight="1" x14ac:dyDescent="0.25">
      <c r="A942" t="s">
        <v>4806</v>
      </c>
      <c r="B942" s="16">
        <v>42657</v>
      </c>
      <c r="C942" s="16">
        <v>42681</v>
      </c>
      <c r="D942" s="16">
        <v>42681</v>
      </c>
      <c r="E942">
        <v>2016896</v>
      </c>
      <c r="F942" t="s">
        <v>64</v>
      </c>
      <c r="G942" t="s">
        <v>257</v>
      </c>
      <c r="H942" t="s">
        <v>86</v>
      </c>
      <c r="I942" t="s">
        <v>258</v>
      </c>
      <c r="J942" t="s">
        <v>68</v>
      </c>
      <c r="K942" t="s">
        <v>69</v>
      </c>
      <c r="L942" t="s">
        <v>471</v>
      </c>
      <c r="N942" t="s">
        <v>90</v>
      </c>
      <c r="O942" t="s">
        <v>131</v>
      </c>
      <c r="P942" s="3" t="s">
        <v>4807</v>
      </c>
      <c r="Q942">
        <v>9083840</v>
      </c>
      <c r="R942">
        <v>2029626</v>
      </c>
      <c r="S942">
        <v>80472149</v>
      </c>
      <c r="T942" t="s">
        <v>4808</v>
      </c>
      <c r="U942" t="s">
        <v>2441</v>
      </c>
      <c r="V942" t="s">
        <v>117</v>
      </c>
      <c r="W942">
        <v>55173</v>
      </c>
      <c r="X942" t="s">
        <v>3869</v>
      </c>
      <c r="Y942" t="s">
        <v>4809</v>
      </c>
      <c r="Z942">
        <v>4.5156000000000001</v>
      </c>
      <c r="AB942" t="s">
        <v>97</v>
      </c>
      <c r="AC942" t="s">
        <v>98</v>
      </c>
      <c r="AE942" s="3"/>
      <c r="AF942" s="3"/>
      <c r="AG942">
        <v>1340</v>
      </c>
      <c r="AH942" t="s">
        <v>100</v>
      </c>
      <c r="AI942" s="18">
        <v>0</v>
      </c>
      <c r="AJ942">
        <v>0</v>
      </c>
      <c r="AK942">
        <v>0</v>
      </c>
      <c r="AL942">
        <v>0</v>
      </c>
      <c r="AM942" s="19" t="s">
        <v>82</v>
      </c>
      <c r="AN942">
        <v>636</v>
      </c>
      <c r="AO942">
        <v>0</v>
      </c>
      <c r="AP942">
        <v>636</v>
      </c>
      <c r="AQ942">
        <v>636</v>
      </c>
      <c r="AR942" s="19" t="s">
        <v>100</v>
      </c>
      <c r="AS942">
        <v>0</v>
      </c>
      <c r="AT942" s="20">
        <f>IF(t_ExtractAll[[#This Row],[Currency]]="GBP",t_ExtractAll[[#This Row],[Claimed Amount]]*$BD$2,IF(t_ExtractAll[[#This Row],[Currency]]="USD",t_ExtractAll[[#This Row],[Claimed Amount]]*$BD$3,IF(t_ExtractAll[[#This Row],[Currency]]="MXN",t_ExtractAll[[#This Row],[Claimed Amount]]*$BD$4,t_ExtractAll[[#This Row],[Claimed Amount]])))</f>
        <v>1225.9660000000001</v>
      </c>
      <c r="AU942" s="20">
        <f>IF(t_ExtractAll[[#This Row],[Currency2]]="GBP",t_ExtractAll[[#This Row],[Accruals Plant]]*$BD$2,IF(t_ExtractAll[[#This Row],[Currency2]]="USD",t_ExtractAll[[#This Row],[Accruals Plant]]*$BD$3,IF(t_ExtractAll[[#This Row],[Currency2]]="MXN",t_ExtractAll[[#This Row],[Accruals Plant]]*$BD$4,t_ExtractAll[[#This Row],[Accruals Plant]])))</f>
        <v>581.87639999999999</v>
      </c>
      <c r="AV942" s="20">
        <f>IF(t_ExtractAll[[#This Row],[IMD_Currency]]="GBP",t_ExtractAll[[#This Row],[Accruals ABII]]*$BD$2,IF(t_ExtractAll[[#This Row],[IMD_Currency]]="USD",t_ExtractAll[[#This Row],[Accruals ABII]]*$BD$3,t_ExtractAll[[#This Row],[Accruals ABII]]))</f>
        <v>0</v>
      </c>
      <c r="AW942" s="20">
        <f>IF(t_ExtractAll[[#This Row],[Currency2]]="GBP",t_ExtractAll[[#This Row],[PlantAmountAccepted]]*$BD$2,IF(t_ExtractAll[[#This Row],[Currency2]]="USD",t_ExtractAll[[#This Row],[PlantAmountAccepted]]*$BD$3,IF(t_ExtractAll[[#This Row],[Currency2]]="MXN",t_ExtractAll[[#This Row],[PlantAmountAccepted]]*$BD$4,t_ExtractAll[[#This Row],[PlantAmountAccepted]])))</f>
        <v>581.87639999999999</v>
      </c>
      <c r="AX942" s="20">
        <f>IF(t_ExtractAll[[#This Row],[IMD_Currency]]="GBP",t_ExtractAll[[#This Row],[Amount Accepted (ABII)]]*$BD$2,IF(t_ExtractAll[[#This Row],[IMD_Currency]]="USD",t_ExtractAll[[#This Row],[Amount Accepted (ABII)]]*$BD$3,t_ExtractAll[[#This Row],[Amount Accepted (ABII)]]))</f>
        <v>0</v>
      </c>
      <c r="AY942" s="20">
        <f>IF((t_ExtractAll[[#This Row],[Amount Accepted ABII '[EUR']]]-t_ExtractAll[[#This Row],[Amount Accepted Plant '[EUR']]])&lt;0,0,t_ExtractAll[[#This Row],[Amount Accepted ABII '[EUR']]]-t_ExtractAll[[#This Row],[Amount Accepted Plant '[EUR']]])</f>
        <v>0</v>
      </c>
      <c r="AZ9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43" spans="1:52" ht="14.25" hidden="1" customHeight="1" x14ac:dyDescent="0.25">
      <c r="A943" t="s">
        <v>4810</v>
      </c>
      <c r="B943" s="16">
        <v>42656</v>
      </c>
      <c r="C943" s="16">
        <v>42853</v>
      </c>
      <c r="D943" s="16">
        <v>42853</v>
      </c>
      <c r="E943">
        <v>2016897</v>
      </c>
      <c r="F943" t="s">
        <v>64</v>
      </c>
      <c r="G943" t="s">
        <v>2844</v>
      </c>
      <c r="H943" t="s">
        <v>287</v>
      </c>
      <c r="I943" t="s">
        <v>288</v>
      </c>
      <c r="J943" t="s">
        <v>118</v>
      </c>
      <c r="K943" t="s">
        <v>88</v>
      </c>
      <c r="L943" t="s">
        <v>70</v>
      </c>
      <c r="M943" t="s">
        <v>2706</v>
      </c>
      <c r="N943" t="s">
        <v>161</v>
      </c>
      <c r="O943" t="s">
        <v>177</v>
      </c>
      <c r="P943" t="s">
        <v>4811</v>
      </c>
      <c r="Q943" t="s">
        <v>4812</v>
      </c>
      <c r="R943" t="s">
        <v>4813</v>
      </c>
      <c r="S943" t="s">
        <v>4814</v>
      </c>
      <c r="T943" t="s">
        <v>4815</v>
      </c>
      <c r="U943" t="s">
        <v>2377</v>
      </c>
      <c r="V943" t="s">
        <v>117</v>
      </c>
      <c r="W943">
        <v>55594</v>
      </c>
      <c r="X943" t="s">
        <v>4816</v>
      </c>
      <c r="Y943">
        <v>604</v>
      </c>
      <c r="Z943">
        <v>24.44</v>
      </c>
      <c r="AA943" t="s">
        <v>2628</v>
      </c>
      <c r="AB943" t="s">
        <v>112</v>
      </c>
      <c r="AC943" t="s">
        <v>185</v>
      </c>
      <c r="AD943" s="3" t="s">
        <v>4817</v>
      </c>
      <c r="AE943" s="3"/>
      <c r="AF943" s="3"/>
      <c r="AG943">
        <v>23860</v>
      </c>
      <c r="AH943" t="s">
        <v>100</v>
      </c>
      <c r="AI943" s="18">
        <v>0</v>
      </c>
      <c r="AJ943">
        <v>0</v>
      </c>
      <c r="AK943">
        <v>0</v>
      </c>
      <c r="AM943" s="19" t="s">
        <v>82</v>
      </c>
      <c r="AN943">
        <v>8909</v>
      </c>
      <c r="AO943">
        <v>0</v>
      </c>
      <c r="AP943">
        <v>8909</v>
      </c>
      <c r="AR943" s="19" t="s">
        <v>100</v>
      </c>
      <c r="AS943">
        <v>0</v>
      </c>
      <c r="AT943" s="20">
        <f>IF(t_ExtractAll[[#This Row],[Currency]]="GBP",t_ExtractAll[[#This Row],[Claimed Amount]]*$BD$2,IF(t_ExtractAll[[#This Row],[Currency]]="USD",t_ExtractAll[[#This Row],[Claimed Amount]]*$BD$3,IF(t_ExtractAll[[#This Row],[Currency]]="MXN",t_ExtractAll[[#This Row],[Claimed Amount]]*$BD$4,t_ExtractAll[[#This Row],[Claimed Amount]])))</f>
        <v>21829.514000000003</v>
      </c>
      <c r="AU943" s="20">
        <f>IF(t_ExtractAll[[#This Row],[Currency2]]="GBP",t_ExtractAll[[#This Row],[Accruals Plant]]*$BD$2,IF(t_ExtractAll[[#This Row],[Currency2]]="USD",t_ExtractAll[[#This Row],[Accruals Plant]]*$BD$3,IF(t_ExtractAll[[#This Row],[Currency2]]="MXN",t_ExtractAll[[#This Row],[Accruals Plant]]*$BD$4,t_ExtractAll[[#This Row],[Accruals Plant]])))</f>
        <v>8150.8441000000003</v>
      </c>
      <c r="AV943" s="20">
        <f>IF(t_ExtractAll[[#This Row],[IMD_Currency]]="GBP",t_ExtractAll[[#This Row],[Accruals ABII]]*$BD$2,IF(t_ExtractAll[[#This Row],[IMD_Currency]]="USD",t_ExtractAll[[#This Row],[Accruals ABII]]*$BD$3,t_ExtractAll[[#This Row],[Accruals ABII]]))</f>
        <v>0</v>
      </c>
      <c r="AW9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3" s="20">
        <f>IF(t_ExtractAll[[#This Row],[IMD_Currency]]="GBP",t_ExtractAll[[#This Row],[Amount Accepted (ABII)]]*$BD$2,IF(t_ExtractAll[[#This Row],[IMD_Currency]]="USD",t_ExtractAll[[#This Row],[Amount Accepted (ABII)]]*$BD$3,t_ExtractAll[[#This Row],[Amount Accepted (ABII)]]))</f>
        <v>0</v>
      </c>
      <c r="AY943" s="20">
        <f>IF((t_ExtractAll[[#This Row],[Amount Accepted ABII '[EUR']]]-t_ExtractAll[[#This Row],[Amount Accepted Plant '[EUR']]])&lt;0,0,t_ExtractAll[[#This Row],[Amount Accepted ABII '[EUR']]]-t_ExtractAll[[#This Row],[Amount Accepted Plant '[EUR']]])</f>
        <v>0</v>
      </c>
      <c r="AZ9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944" spans="1:52" ht="14.25" hidden="1" customHeight="1" x14ac:dyDescent="0.25">
      <c r="A944" t="s">
        <v>4810</v>
      </c>
      <c r="B944" s="16">
        <v>42656</v>
      </c>
      <c r="C944" s="16">
        <v>42853</v>
      </c>
      <c r="D944" s="16">
        <v>42853</v>
      </c>
      <c r="E944">
        <v>2016897</v>
      </c>
      <c r="F944" t="s">
        <v>64</v>
      </c>
      <c r="G944" t="s">
        <v>2844</v>
      </c>
      <c r="H944" t="s">
        <v>287</v>
      </c>
      <c r="I944" t="s">
        <v>288</v>
      </c>
      <c r="J944" t="s">
        <v>118</v>
      </c>
      <c r="K944" t="s">
        <v>88</v>
      </c>
      <c r="L944" t="s">
        <v>70</v>
      </c>
      <c r="N944" t="s">
        <v>161</v>
      </c>
      <c r="O944" t="s">
        <v>177</v>
      </c>
      <c r="P944" t="s">
        <v>4811</v>
      </c>
      <c r="Q944" t="s">
        <v>4812</v>
      </c>
      <c r="R944" t="s">
        <v>4813</v>
      </c>
      <c r="S944" t="s">
        <v>4814</v>
      </c>
      <c r="U944" t="s">
        <v>2377</v>
      </c>
      <c r="V944" t="s">
        <v>117</v>
      </c>
      <c r="W944">
        <v>57129</v>
      </c>
      <c r="X944" t="s">
        <v>3843</v>
      </c>
      <c r="Y944">
        <v>370</v>
      </c>
      <c r="Z944">
        <v>30</v>
      </c>
      <c r="AA944" t="s">
        <v>2628</v>
      </c>
      <c r="AB944" t="s">
        <v>112</v>
      </c>
      <c r="AC944" t="s">
        <v>185</v>
      </c>
      <c r="AD944" t="s">
        <v>4818</v>
      </c>
      <c r="AE944" s="3"/>
      <c r="AF944" s="3"/>
      <c r="AG944">
        <v>23860</v>
      </c>
      <c r="AH944" t="s">
        <v>100</v>
      </c>
      <c r="AI944" s="18">
        <v>0</v>
      </c>
      <c r="AJ944">
        <v>0</v>
      </c>
      <c r="AK944">
        <v>0</v>
      </c>
      <c r="AM944" s="19" t="s">
        <v>82</v>
      </c>
      <c r="AN944">
        <v>14951</v>
      </c>
      <c r="AO944">
        <v>0</v>
      </c>
      <c r="AP944">
        <v>14951</v>
      </c>
      <c r="AR944" s="19" t="s">
        <v>100</v>
      </c>
      <c r="AS944">
        <v>0</v>
      </c>
      <c r="AT944" s="20">
        <f>IF(t_ExtractAll[[#This Row],[Currency]]="GBP",t_ExtractAll[[#This Row],[Claimed Amount]]*$BD$2,IF(t_ExtractAll[[#This Row],[Currency]]="USD",t_ExtractAll[[#This Row],[Claimed Amount]]*$BD$3,IF(t_ExtractAll[[#This Row],[Currency]]="MXN",t_ExtractAll[[#This Row],[Claimed Amount]]*$BD$4,t_ExtractAll[[#This Row],[Claimed Amount]])))</f>
        <v>21829.514000000003</v>
      </c>
      <c r="AU944" s="20">
        <f>IF(t_ExtractAll[[#This Row],[Currency2]]="GBP",t_ExtractAll[[#This Row],[Accruals Plant]]*$BD$2,IF(t_ExtractAll[[#This Row],[Currency2]]="USD",t_ExtractAll[[#This Row],[Accruals Plant]]*$BD$3,IF(t_ExtractAll[[#This Row],[Currency2]]="MXN",t_ExtractAll[[#This Row],[Accruals Plant]]*$BD$4,t_ExtractAll[[#This Row],[Accruals Plant]])))</f>
        <v>13678.669900000001</v>
      </c>
      <c r="AV944" s="20">
        <f>IF(t_ExtractAll[[#This Row],[IMD_Currency]]="GBP",t_ExtractAll[[#This Row],[Accruals ABII]]*$BD$2,IF(t_ExtractAll[[#This Row],[IMD_Currency]]="USD",t_ExtractAll[[#This Row],[Accruals ABII]]*$BD$3,t_ExtractAll[[#This Row],[Accruals ABII]]))</f>
        <v>0</v>
      </c>
      <c r="AW9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4" s="20">
        <f>IF(t_ExtractAll[[#This Row],[IMD_Currency]]="GBP",t_ExtractAll[[#This Row],[Amount Accepted (ABII)]]*$BD$2,IF(t_ExtractAll[[#This Row],[IMD_Currency]]="USD",t_ExtractAll[[#This Row],[Amount Accepted (ABII)]]*$BD$3,t_ExtractAll[[#This Row],[Amount Accepted (ABII)]]))</f>
        <v>0</v>
      </c>
      <c r="AY944" s="20">
        <f>IF((t_ExtractAll[[#This Row],[Amount Accepted ABII '[EUR']]]-t_ExtractAll[[#This Row],[Amount Accepted Plant '[EUR']]])&lt;0,0,t_ExtractAll[[#This Row],[Amount Accepted ABII '[EUR']]]-t_ExtractAll[[#This Row],[Amount Accepted Plant '[EUR']]])</f>
        <v>0</v>
      </c>
      <c r="AZ9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945" spans="1:52" ht="14.25" hidden="1" customHeight="1" x14ac:dyDescent="0.25">
      <c r="A945" t="s">
        <v>4819</v>
      </c>
      <c r="B945" s="16">
        <v>42660</v>
      </c>
      <c r="C945" s="16">
        <v>42726</v>
      </c>
      <c r="D945" s="16">
        <v>42726</v>
      </c>
      <c r="E945">
        <v>2016900</v>
      </c>
      <c r="F945" t="s">
        <v>64</v>
      </c>
      <c r="G945" t="s">
        <v>1135</v>
      </c>
      <c r="H945" t="s">
        <v>66</v>
      </c>
      <c r="I945" t="s">
        <v>1136</v>
      </c>
      <c r="J945" t="s">
        <v>118</v>
      </c>
      <c r="K945" t="s">
        <v>69</v>
      </c>
      <c r="L945" t="s">
        <v>70</v>
      </c>
      <c r="N945" t="s">
        <v>71</v>
      </c>
      <c r="O945" t="s">
        <v>361</v>
      </c>
      <c r="P945" s="3" t="s">
        <v>4820</v>
      </c>
      <c r="Q945">
        <v>9107715</v>
      </c>
      <c r="R945">
        <v>64</v>
      </c>
      <c r="T945" t="s">
        <v>4821</v>
      </c>
      <c r="U945" t="s">
        <v>282</v>
      </c>
      <c r="V945" t="s">
        <v>145</v>
      </c>
      <c r="W945">
        <v>6448</v>
      </c>
      <c r="X945" t="s">
        <v>4822</v>
      </c>
      <c r="Y945" t="s">
        <v>4823</v>
      </c>
      <c r="Z945">
        <v>104.04</v>
      </c>
      <c r="AB945" t="s">
        <v>79</v>
      </c>
      <c r="AC945" t="s">
        <v>80</v>
      </c>
      <c r="AE945" s="3"/>
      <c r="AF945" s="3"/>
      <c r="AG945">
        <v>1906.47</v>
      </c>
      <c r="AH945" t="s">
        <v>82</v>
      </c>
      <c r="AI945" s="18">
        <v>1906.47</v>
      </c>
      <c r="AJ945">
        <v>0</v>
      </c>
      <c r="AK945">
        <v>1906.47</v>
      </c>
      <c r="AL945">
        <v>1906.47</v>
      </c>
      <c r="AM945" s="19" t="s">
        <v>82</v>
      </c>
      <c r="AN945">
        <v>0</v>
      </c>
      <c r="AO945">
        <v>0</v>
      </c>
      <c r="AP945">
        <v>0</v>
      </c>
      <c r="AQ945">
        <v>0</v>
      </c>
      <c r="AR945" s="19" t="s">
        <v>82</v>
      </c>
      <c r="AS945">
        <v>1906.47</v>
      </c>
      <c r="AT945" s="20">
        <f>IF(t_ExtractAll[[#This Row],[Currency]]="GBP",t_ExtractAll[[#This Row],[Claimed Amount]]*$BD$2,IF(t_ExtractAll[[#This Row],[Currency]]="USD",t_ExtractAll[[#This Row],[Claimed Amount]]*$BD$3,IF(t_ExtractAll[[#This Row],[Currency]]="MXN",t_ExtractAll[[#This Row],[Claimed Amount]]*$BD$4,t_ExtractAll[[#This Row],[Claimed Amount]])))</f>
        <v>1906.47</v>
      </c>
      <c r="AU945" s="20">
        <f>IF(t_ExtractAll[[#This Row],[Currency2]]="GBP",t_ExtractAll[[#This Row],[Accruals Plant]]*$BD$2,IF(t_ExtractAll[[#This Row],[Currency2]]="USD",t_ExtractAll[[#This Row],[Accruals Plant]]*$BD$3,IF(t_ExtractAll[[#This Row],[Currency2]]="MXN",t_ExtractAll[[#This Row],[Accruals Plant]]*$BD$4,t_ExtractAll[[#This Row],[Accruals Plant]])))</f>
        <v>0</v>
      </c>
      <c r="AV945" s="20">
        <f>IF(t_ExtractAll[[#This Row],[IMD_Currency]]="GBP",t_ExtractAll[[#This Row],[Accruals ABII]]*$BD$2,IF(t_ExtractAll[[#This Row],[IMD_Currency]]="USD",t_ExtractAll[[#This Row],[Accruals ABII]]*$BD$3,t_ExtractAll[[#This Row],[Accruals ABII]]))</f>
        <v>1906.47</v>
      </c>
      <c r="AW9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5" s="20">
        <f>IF(t_ExtractAll[[#This Row],[IMD_Currency]]="GBP",t_ExtractAll[[#This Row],[Amount Accepted (ABII)]]*$BD$2,IF(t_ExtractAll[[#This Row],[IMD_Currency]]="USD",t_ExtractAll[[#This Row],[Amount Accepted (ABII)]]*$BD$3,t_ExtractAll[[#This Row],[Amount Accepted (ABII)]]))</f>
        <v>1906.47</v>
      </c>
      <c r="AY945" s="20">
        <f>IF((t_ExtractAll[[#This Row],[Amount Accepted ABII '[EUR']]]-t_ExtractAll[[#This Row],[Amount Accepted Plant '[EUR']]])&lt;0,0,t_ExtractAll[[#This Row],[Amount Accepted ABII '[EUR']]]-t_ExtractAll[[#This Row],[Amount Accepted Plant '[EUR']]])</f>
        <v>1906.47</v>
      </c>
      <c r="AZ9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46" spans="1:52" ht="14.25" hidden="1" customHeight="1" x14ac:dyDescent="0.25">
      <c r="A946" t="s">
        <v>4824</v>
      </c>
      <c r="B946" s="16">
        <v>42660</v>
      </c>
      <c r="C946" s="16">
        <v>42726</v>
      </c>
      <c r="D946" s="16">
        <v>42726</v>
      </c>
      <c r="E946">
        <v>2016898</v>
      </c>
      <c r="F946" t="s">
        <v>64</v>
      </c>
      <c r="G946" t="s">
        <v>1135</v>
      </c>
      <c r="H946" t="s">
        <v>66</v>
      </c>
      <c r="I946" t="s">
        <v>1136</v>
      </c>
      <c r="J946" t="s">
        <v>118</v>
      </c>
      <c r="K946" t="s">
        <v>69</v>
      </c>
      <c r="L946" t="s">
        <v>70</v>
      </c>
      <c r="N946" t="s">
        <v>71</v>
      </c>
      <c r="O946" t="s">
        <v>361</v>
      </c>
      <c r="P946" t="s">
        <v>4825</v>
      </c>
      <c r="Q946">
        <v>9135682</v>
      </c>
      <c r="R946" t="s">
        <v>4826</v>
      </c>
      <c r="U946" t="s">
        <v>282</v>
      </c>
      <c r="V946" t="s">
        <v>145</v>
      </c>
      <c r="W946">
        <v>32161</v>
      </c>
      <c r="X946" t="s">
        <v>283</v>
      </c>
      <c r="Y946" t="s">
        <v>4827</v>
      </c>
      <c r="Z946">
        <v>183.6</v>
      </c>
      <c r="AB946" t="s">
        <v>79</v>
      </c>
      <c r="AC946" t="s">
        <v>80</v>
      </c>
      <c r="AD946" t="s">
        <v>4828</v>
      </c>
      <c r="AE946" s="3"/>
      <c r="AF946" s="3"/>
      <c r="AG946">
        <v>2146.62</v>
      </c>
      <c r="AH946" t="s">
        <v>82</v>
      </c>
      <c r="AI946" s="18">
        <v>2146.62</v>
      </c>
      <c r="AJ946">
        <v>0</v>
      </c>
      <c r="AK946">
        <v>2146.62</v>
      </c>
      <c r="AL946">
        <v>2146.62</v>
      </c>
      <c r="AM946" s="19" t="s">
        <v>82</v>
      </c>
      <c r="AN946">
        <v>0</v>
      </c>
      <c r="AO946">
        <v>0</v>
      </c>
      <c r="AP946">
        <v>0</v>
      </c>
      <c r="AQ946">
        <v>0</v>
      </c>
      <c r="AR946" s="19" t="s">
        <v>82</v>
      </c>
      <c r="AS946">
        <v>2146.62</v>
      </c>
      <c r="AT946" s="20">
        <f>IF(t_ExtractAll[[#This Row],[Currency]]="GBP",t_ExtractAll[[#This Row],[Claimed Amount]]*$BD$2,IF(t_ExtractAll[[#This Row],[Currency]]="USD",t_ExtractAll[[#This Row],[Claimed Amount]]*$BD$3,IF(t_ExtractAll[[#This Row],[Currency]]="MXN",t_ExtractAll[[#This Row],[Claimed Amount]]*$BD$4,t_ExtractAll[[#This Row],[Claimed Amount]])))</f>
        <v>2146.62</v>
      </c>
      <c r="AU946" s="20">
        <f>IF(t_ExtractAll[[#This Row],[Currency2]]="GBP",t_ExtractAll[[#This Row],[Accruals Plant]]*$BD$2,IF(t_ExtractAll[[#This Row],[Currency2]]="USD",t_ExtractAll[[#This Row],[Accruals Plant]]*$BD$3,IF(t_ExtractAll[[#This Row],[Currency2]]="MXN",t_ExtractAll[[#This Row],[Accruals Plant]]*$BD$4,t_ExtractAll[[#This Row],[Accruals Plant]])))</f>
        <v>0</v>
      </c>
      <c r="AV946" s="20">
        <f>IF(t_ExtractAll[[#This Row],[IMD_Currency]]="GBP",t_ExtractAll[[#This Row],[Accruals ABII]]*$BD$2,IF(t_ExtractAll[[#This Row],[IMD_Currency]]="USD",t_ExtractAll[[#This Row],[Accruals ABII]]*$BD$3,t_ExtractAll[[#This Row],[Accruals ABII]]))</f>
        <v>2146.62</v>
      </c>
      <c r="AW9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6" s="20">
        <f>IF(t_ExtractAll[[#This Row],[IMD_Currency]]="GBP",t_ExtractAll[[#This Row],[Amount Accepted (ABII)]]*$BD$2,IF(t_ExtractAll[[#This Row],[IMD_Currency]]="USD",t_ExtractAll[[#This Row],[Amount Accepted (ABII)]]*$BD$3,t_ExtractAll[[#This Row],[Amount Accepted (ABII)]]))</f>
        <v>2146.62</v>
      </c>
      <c r="AY946" s="20">
        <f>IF((t_ExtractAll[[#This Row],[Amount Accepted ABII '[EUR']]]-t_ExtractAll[[#This Row],[Amount Accepted Plant '[EUR']]])&lt;0,0,t_ExtractAll[[#This Row],[Amount Accepted ABII '[EUR']]]-t_ExtractAll[[#This Row],[Amount Accepted Plant '[EUR']]])</f>
        <v>2146.62</v>
      </c>
      <c r="AZ9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947" spans="1:52" ht="14.25" hidden="1" customHeight="1" x14ac:dyDescent="0.25">
      <c r="A947" t="s">
        <v>4829</v>
      </c>
      <c r="B947" s="16">
        <v>42662</v>
      </c>
      <c r="C947" s="16">
        <v>42695</v>
      </c>
      <c r="D947" s="16">
        <v>42695</v>
      </c>
      <c r="E947">
        <v>2016901</v>
      </c>
      <c r="F947" t="s">
        <v>64</v>
      </c>
      <c r="G947" t="s">
        <v>396</v>
      </c>
      <c r="H947" t="s">
        <v>1695</v>
      </c>
      <c r="I947" t="s">
        <v>117</v>
      </c>
      <c r="J947" t="s">
        <v>68</v>
      </c>
      <c r="K947" t="s">
        <v>88</v>
      </c>
      <c r="L947" t="s">
        <v>609</v>
      </c>
      <c r="N947" t="s">
        <v>90</v>
      </c>
      <c r="O947" t="s">
        <v>321</v>
      </c>
      <c r="P947" t="s">
        <v>4830</v>
      </c>
      <c r="Q947" t="s">
        <v>4831</v>
      </c>
      <c r="R947" t="s">
        <v>4832</v>
      </c>
      <c r="S947" s="17">
        <v>8047579380496600</v>
      </c>
      <c r="U947" t="s">
        <v>144</v>
      </c>
      <c r="V947" t="s">
        <v>145</v>
      </c>
      <c r="W947">
        <v>48982</v>
      </c>
      <c r="X947" t="s">
        <v>1945</v>
      </c>
      <c r="Y947">
        <v>1008</v>
      </c>
      <c r="Z947">
        <v>5.7</v>
      </c>
      <c r="AA947" t="s">
        <v>2628</v>
      </c>
      <c r="AB947" t="s">
        <v>97</v>
      </c>
      <c r="AC947" t="s">
        <v>98</v>
      </c>
      <c r="AE947" s="3"/>
      <c r="AF947" s="3"/>
      <c r="AG947">
        <v>0</v>
      </c>
      <c r="AH947" t="s">
        <v>82</v>
      </c>
      <c r="AI947" s="18">
        <v>0</v>
      </c>
      <c r="AJ947">
        <v>0</v>
      </c>
      <c r="AK947">
        <v>0</v>
      </c>
      <c r="AM947" s="19" t="s">
        <v>82</v>
      </c>
      <c r="AN947">
        <v>0</v>
      </c>
      <c r="AO947">
        <v>0</v>
      </c>
      <c r="AP947">
        <v>0</v>
      </c>
      <c r="AR947" s="19" t="s">
        <v>82</v>
      </c>
      <c r="AS947">
        <v>0</v>
      </c>
      <c r="AT947" s="20">
        <f>IF(t_ExtractAll[[#This Row],[Currency]]="GBP",t_ExtractAll[[#This Row],[Claimed Amount]]*$BD$2,IF(t_ExtractAll[[#This Row],[Currency]]="USD",t_ExtractAll[[#This Row],[Claimed Amount]]*$BD$3,IF(t_ExtractAll[[#This Row],[Currency]]="MXN",t_ExtractAll[[#This Row],[Claimed Amount]]*$BD$4,t_ExtractAll[[#This Row],[Claimed Amount]])))</f>
        <v>0</v>
      </c>
      <c r="AU947" s="20">
        <f>IF(t_ExtractAll[[#This Row],[Currency2]]="GBP",t_ExtractAll[[#This Row],[Accruals Plant]]*$BD$2,IF(t_ExtractAll[[#This Row],[Currency2]]="USD",t_ExtractAll[[#This Row],[Accruals Plant]]*$BD$3,IF(t_ExtractAll[[#This Row],[Currency2]]="MXN",t_ExtractAll[[#This Row],[Accruals Plant]]*$BD$4,t_ExtractAll[[#This Row],[Accruals Plant]])))</f>
        <v>0</v>
      </c>
      <c r="AV947" s="20">
        <f>IF(t_ExtractAll[[#This Row],[IMD_Currency]]="GBP",t_ExtractAll[[#This Row],[Accruals ABII]]*$BD$2,IF(t_ExtractAll[[#This Row],[IMD_Currency]]="USD",t_ExtractAll[[#This Row],[Accruals ABII]]*$BD$3,t_ExtractAll[[#This Row],[Accruals ABII]]))</f>
        <v>0</v>
      </c>
      <c r="AW9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7" s="20">
        <f>IF(t_ExtractAll[[#This Row],[IMD_Currency]]="GBP",t_ExtractAll[[#This Row],[Amount Accepted (ABII)]]*$BD$2,IF(t_ExtractAll[[#This Row],[IMD_Currency]]="USD",t_ExtractAll[[#This Row],[Amount Accepted (ABII)]]*$BD$3,t_ExtractAll[[#This Row],[Amount Accepted (ABII)]]))</f>
        <v>0</v>
      </c>
      <c r="AY947" s="20">
        <f>IF((t_ExtractAll[[#This Row],[Amount Accepted ABII '[EUR']]]-t_ExtractAll[[#This Row],[Amount Accepted Plant '[EUR']]])&lt;0,0,t_ExtractAll[[#This Row],[Amount Accepted ABII '[EUR']]]-t_ExtractAll[[#This Row],[Amount Accepted Plant '[EUR']]])</f>
        <v>0</v>
      </c>
      <c r="AZ9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48" spans="1:52" ht="14.25" hidden="1" customHeight="1" x14ac:dyDescent="0.25">
      <c r="A948" t="s">
        <v>4829</v>
      </c>
      <c r="B948" s="16">
        <v>42662</v>
      </c>
      <c r="C948" s="16">
        <v>42695</v>
      </c>
      <c r="D948" s="16">
        <v>42695</v>
      </c>
      <c r="E948">
        <v>2016901</v>
      </c>
      <c r="F948" t="s">
        <v>64</v>
      </c>
      <c r="G948" t="s">
        <v>396</v>
      </c>
      <c r="H948" t="s">
        <v>1695</v>
      </c>
      <c r="I948" t="s">
        <v>117</v>
      </c>
      <c r="J948" t="s">
        <v>68</v>
      </c>
      <c r="K948" t="s">
        <v>88</v>
      </c>
      <c r="L948" t="s">
        <v>609</v>
      </c>
      <c r="N948" t="s">
        <v>90</v>
      </c>
      <c r="O948" t="s">
        <v>321</v>
      </c>
      <c r="P948" t="s">
        <v>4830</v>
      </c>
      <c r="Q948" t="s">
        <v>4831</v>
      </c>
      <c r="R948" t="s">
        <v>4832</v>
      </c>
      <c r="S948" s="17">
        <v>8047579380496600</v>
      </c>
      <c r="U948" t="s">
        <v>144</v>
      </c>
      <c r="V948" t="s">
        <v>145</v>
      </c>
      <c r="W948">
        <v>35278</v>
      </c>
      <c r="X948" t="s">
        <v>4833</v>
      </c>
      <c r="Y948" t="s">
        <v>4834</v>
      </c>
      <c r="Z948">
        <v>0</v>
      </c>
      <c r="AB948" t="s">
        <v>97</v>
      </c>
      <c r="AC948" t="s">
        <v>98</v>
      </c>
      <c r="AE948" s="3"/>
      <c r="AF948" s="3"/>
      <c r="AG948">
        <v>0</v>
      </c>
      <c r="AH948" t="s">
        <v>82</v>
      </c>
      <c r="AI948" s="18">
        <v>0</v>
      </c>
      <c r="AJ948">
        <v>0</v>
      </c>
      <c r="AK948">
        <v>0</v>
      </c>
      <c r="AM948" s="19" t="s">
        <v>82</v>
      </c>
      <c r="AN948">
        <v>0</v>
      </c>
      <c r="AO948">
        <v>0</v>
      </c>
      <c r="AP948">
        <v>0</v>
      </c>
      <c r="AR948" s="19" t="s">
        <v>82</v>
      </c>
      <c r="AS948">
        <v>0</v>
      </c>
      <c r="AT948" s="20">
        <f>IF(t_ExtractAll[[#This Row],[Currency]]="GBP",t_ExtractAll[[#This Row],[Claimed Amount]]*$BD$2,IF(t_ExtractAll[[#This Row],[Currency]]="USD",t_ExtractAll[[#This Row],[Claimed Amount]]*$BD$3,IF(t_ExtractAll[[#This Row],[Currency]]="MXN",t_ExtractAll[[#This Row],[Claimed Amount]]*$BD$4,t_ExtractAll[[#This Row],[Claimed Amount]])))</f>
        <v>0</v>
      </c>
      <c r="AU948" s="20">
        <f>IF(t_ExtractAll[[#This Row],[Currency2]]="GBP",t_ExtractAll[[#This Row],[Accruals Plant]]*$BD$2,IF(t_ExtractAll[[#This Row],[Currency2]]="USD",t_ExtractAll[[#This Row],[Accruals Plant]]*$BD$3,IF(t_ExtractAll[[#This Row],[Currency2]]="MXN",t_ExtractAll[[#This Row],[Accruals Plant]]*$BD$4,t_ExtractAll[[#This Row],[Accruals Plant]])))</f>
        <v>0</v>
      </c>
      <c r="AV948" s="20">
        <f>IF(t_ExtractAll[[#This Row],[IMD_Currency]]="GBP",t_ExtractAll[[#This Row],[Accruals ABII]]*$BD$2,IF(t_ExtractAll[[#This Row],[IMD_Currency]]="USD",t_ExtractAll[[#This Row],[Accruals ABII]]*$BD$3,t_ExtractAll[[#This Row],[Accruals ABII]]))</f>
        <v>0</v>
      </c>
      <c r="AW9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48" s="20">
        <f>IF(t_ExtractAll[[#This Row],[IMD_Currency]]="GBP",t_ExtractAll[[#This Row],[Amount Accepted (ABII)]]*$BD$2,IF(t_ExtractAll[[#This Row],[IMD_Currency]]="USD",t_ExtractAll[[#This Row],[Amount Accepted (ABII)]]*$BD$3,t_ExtractAll[[#This Row],[Amount Accepted (ABII)]]))</f>
        <v>0</v>
      </c>
      <c r="AY948" s="20">
        <f>IF((t_ExtractAll[[#This Row],[Amount Accepted ABII '[EUR']]]-t_ExtractAll[[#This Row],[Amount Accepted Plant '[EUR']]])&lt;0,0,t_ExtractAll[[#This Row],[Amount Accepted ABII '[EUR']]]-t_ExtractAll[[#This Row],[Amount Accepted Plant '[EUR']]])</f>
        <v>0</v>
      </c>
      <c r="AZ9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49" spans="1:52" ht="14.25" hidden="1" customHeight="1" x14ac:dyDescent="0.25">
      <c r="A949" t="s">
        <v>4835</v>
      </c>
      <c r="B949" s="16">
        <v>42660</v>
      </c>
      <c r="C949" s="16">
        <v>42674</v>
      </c>
      <c r="D949" s="16">
        <v>42674</v>
      </c>
      <c r="E949">
        <v>2016899</v>
      </c>
      <c r="F949" t="s">
        <v>64</v>
      </c>
      <c r="G949" t="s">
        <v>428</v>
      </c>
      <c r="H949" t="s">
        <v>86</v>
      </c>
      <c r="I949" t="s">
        <v>429</v>
      </c>
      <c r="J949" t="s">
        <v>118</v>
      </c>
      <c r="K949" t="s">
        <v>69</v>
      </c>
      <c r="L949" t="s">
        <v>599</v>
      </c>
      <c r="N949" t="s">
        <v>161</v>
      </c>
      <c r="O949" t="s">
        <v>162</v>
      </c>
      <c r="P949" t="s">
        <v>4836</v>
      </c>
      <c r="Q949">
        <v>9027037</v>
      </c>
      <c r="R949" t="s">
        <v>4837</v>
      </c>
      <c r="U949" t="s">
        <v>182</v>
      </c>
      <c r="V949" t="s">
        <v>145</v>
      </c>
      <c r="W949">
        <v>18724</v>
      </c>
      <c r="X949" t="s">
        <v>432</v>
      </c>
      <c r="Y949" t="s">
        <v>2792</v>
      </c>
      <c r="Z949">
        <v>4</v>
      </c>
      <c r="AB949" t="s">
        <v>112</v>
      </c>
      <c r="AC949" t="s">
        <v>164</v>
      </c>
      <c r="AD949" t="s">
        <v>4838</v>
      </c>
      <c r="AE949" s="3"/>
      <c r="AF949" s="3"/>
      <c r="AG949">
        <v>329.4</v>
      </c>
      <c r="AH949" t="s">
        <v>82</v>
      </c>
      <c r="AI949" s="18">
        <v>329.4</v>
      </c>
      <c r="AJ949">
        <v>0</v>
      </c>
      <c r="AK949">
        <v>329.4</v>
      </c>
      <c r="AL949">
        <v>329.4</v>
      </c>
      <c r="AM949" s="19" t="s">
        <v>82</v>
      </c>
      <c r="AN949">
        <v>249.46799999999999</v>
      </c>
      <c r="AO949">
        <v>0</v>
      </c>
      <c r="AP949">
        <v>249.46799999999999</v>
      </c>
      <c r="AQ949">
        <v>249.46799999999999</v>
      </c>
      <c r="AR949" s="19" t="s">
        <v>82</v>
      </c>
      <c r="AS949">
        <v>0</v>
      </c>
      <c r="AT949" s="20">
        <f>IF(t_ExtractAll[[#This Row],[Currency]]="GBP",t_ExtractAll[[#This Row],[Claimed Amount]]*$BD$2,IF(t_ExtractAll[[#This Row],[Currency]]="USD",t_ExtractAll[[#This Row],[Claimed Amount]]*$BD$3,IF(t_ExtractAll[[#This Row],[Currency]]="MXN",t_ExtractAll[[#This Row],[Claimed Amount]]*$BD$4,t_ExtractAll[[#This Row],[Claimed Amount]])))</f>
        <v>329.4</v>
      </c>
      <c r="AU949" s="20">
        <f>IF(t_ExtractAll[[#This Row],[Currency2]]="GBP",t_ExtractAll[[#This Row],[Accruals Plant]]*$BD$2,IF(t_ExtractAll[[#This Row],[Currency2]]="USD",t_ExtractAll[[#This Row],[Accruals Plant]]*$BD$3,IF(t_ExtractAll[[#This Row],[Currency2]]="MXN",t_ExtractAll[[#This Row],[Accruals Plant]]*$BD$4,t_ExtractAll[[#This Row],[Accruals Plant]])))</f>
        <v>249.46799999999999</v>
      </c>
      <c r="AV949" s="20">
        <f>IF(t_ExtractAll[[#This Row],[IMD_Currency]]="GBP",t_ExtractAll[[#This Row],[Accruals ABII]]*$BD$2,IF(t_ExtractAll[[#This Row],[IMD_Currency]]="USD",t_ExtractAll[[#This Row],[Accruals ABII]]*$BD$3,t_ExtractAll[[#This Row],[Accruals ABII]]))</f>
        <v>329.4</v>
      </c>
      <c r="AW949" s="20">
        <f>IF(t_ExtractAll[[#This Row],[Currency2]]="GBP",t_ExtractAll[[#This Row],[PlantAmountAccepted]]*$BD$2,IF(t_ExtractAll[[#This Row],[Currency2]]="USD",t_ExtractAll[[#This Row],[PlantAmountAccepted]]*$BD$3,IF(t_ExtractAll[[#This Row],[Currency2]]="MXN",t_ExtractAll[[#This Row],[PlantAmountAccepted]]*$BD$4,t_ExtractAll[[#This Row],[PlantAmountAccepted]])))</f>
        <v>249.46799999999999</v>
      </c>
      <c r="AX949" s="20">
        <f>IF(t_ExtractAll[[#This Row],[IMD_Currency]]="GBP",t_ExtractAll[[#This Row],[Amount Accepted (ABII)]]*$BD$2,IF(t_ExtractAll[[#This Row],[IMD_Currency]]="USD",t_ExtractAll[[#This Row],[Amount Accepted (ABII)]]*$BD$3,t_ExtractAll[[#This Row],[Amount Accepted (ABII)]]))</f>
        <v>329.4</v>
      </c>
      <c r="AY949" s="20">
        <f>IF((t_ExtractAll[[#This Row],[Amount Accepted ABII '[EUR']]]-t_ExtractAll[[#This Row],[Amount Accepted Plant '[EUR']]])&lt;0,0,t_ExtractAll[[#This Row],[Amount Accepted ABII '[EUR']]]-t_ExtractAll[[#This Row],[Amount Accepted Plant '[EUR']]])</f>
        <v>79.931999999999988</v>
      </c>
      <c r="AZ9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50" spans="1:52" ht="14.25" hidden="1" customHeight="1" x14ac:dyDescent="0.25">
      <c r="A950" t="s">
        <v>4839</v>
      </c>
      <c r="B950" s="16">
        <v>42656</v>
      </c>
      <c r="C950" s="16">
        <v>42670</v>
      </c>
      <c r="D950" s="16">
        <v>42711</v>
      </c>
      <c r="E950">
        <v>2016904</v>
      </c>
      <c r="F950" t="s">
        <v>64</v>
      </c>
      <c r="G950" t="s">
        <v>1068</v>
      </c>
      <c r="H950" t="s">
        <v>306</v>
      </c>
      <c r="I950" t="s">
        <v>313</v>
      </c>
      <c r="J950" t="s">
        <v>118</v>
      </c>
      <c r="K950" t="s">
        <v>69</v>
      </c>
      <c r="L950" t="s">
        <v>103</v>
      </c>
      <c r="N950" t="s">
        <v>90</v>
      </c>
      <c r="O950" t="s">
        <v>121</v>
      </c>
      <c r="Q950">
        <v>9348500</v>
      </c>
      <c r="R950" t="s">
        <v>4840</v>
      </c>
      <c r="U950" t="s">
        <v>108</v>
      </c>
      <c r="V950" t="s">
        <v>109</v>
      </c>
      <c r="W950">
        <v>5830</v>
      </c>
      <c r="X950" t="s">
        <v>1233</v>
      </c>
      <c r="Y950" t="s">
        <v>1167</v>
      </c>
      <c r="Z950">
        <v>4.9896000000000003</v>
      </c>
      <c r="AB950" t="s">
        <v>79</v>
      </c>
      <c r="AC950" t="s">
        <v>127</v>
      </c>
      <c r="AE950" s="3"/>
      <c r="AF950" s="3"/>
      <c r="AG950">
        <v>0</v>
      </c>
      <c r="AH950" t="s">
        <v>82</v>
      </c>
      <c r="AI950" s="18">
        <v>0</v>
      </c>
      <c r="AJ950">
        <v>0</v>
      </c>
      <c r="AK950">
        <v>0</v>
      </c>
      <c r="AL950">
        <v>0</v>
      </c>
      <c r="AM950" s="19" t="s">
        <v>82</v>
      </c>
      <c r="AN950">
        <v>0</v>
      </c>
      <c r="AO950">
        <v>0</v>
      </c>
      <c r="AP950">
        <v>0</v>
      </c>
      <c r="AQ950">
        <v>0</v>
      </c>
      <c r="AR950" s="19" t="s">
        <v>82</v>
      </c>
      <c r="AS950">
        <v>0</v>
      </c>
      <c r="AT950" s="20">
        <f>IF(t_ExtractAll[[#This Row],[Currency]]="GBP",t_ExtractAll[[#This Row],[Claimed Amount]]*$BD$2,IF(t_ExtractAll[[#This Row],[Currency]]="USD",t_ExtractAll[[#This Row],[Claimed Amount]]*$BD$3,IF(t_ExtractAll[[#This Row],[Currency]]="MXN",t_ExtractAll[[#This Row],[Claimed Amount]]*$BD$4,t_ExtractAll[[#This Row],[Claimed Amount]])))</f>
        <v>0</v>
      </c>
      <c r="AU950" s="20">
        <f>IF(t_ExtractAll[[#This Row],[Currency2]]="GBP",t_ExtractAll[[#This Row],[Accruals Plant]]*$BD$2,IF(t_ExtractAll[[#This Row],[Currency2]]="USD",t_ExtractAll[[#This Row],[Accruals Plant]]*$BD$3,IF(t_ExtractAll[[#This Row],[Currency2]]="MXN",t_ExtractAll[[#This Row],[Accruals Plant]]*$BD$4,t_ExtractAll[[#This Row],[Accruals Plant]])))</f>
        <v>0</v>
      </c>
      <c r="AV950" s="20">
        <f>IF(t_ExtractAll[[#This Row],[IMD_Currency]]="GBP",t_ExtractAll[[#This Row],[Accruals ABII]]*$BD$2,IF(t_ExtractAll[[#This Row],[IMD_Currency]]="USD",t_ExtractAll[[#This Row],[Accruals ABII]]*$BD$3,t_ExtractAll[[#This Row],[Accruals ABII]]))</f>
        <v>0</v>
      </c>
      <c r="AW9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50" s="20">
        <f>IF(t_ExtractAll[[#This Row],[IMD_Currency]]="GBP",t_ExtractAll[[#This Row],[Amount Accepted (ABII)]]*$BD$2,IF(t_ExtractAll[[#This Row],[IMD_Currency]]="USD",t_ExtractAll[[#This Row],[Amount Accepted (ABII)]]*$BD$3,t_ExtractAll[[#This Row],[Amount Accepted (ABII)]]))</f>
        <v>0</v>
      </c>
      <c r="AY950" s="20">
        <f>IF((t_ExtractAll[[#This Row],[Amount Accepted ABII '[EUR']]]-t_ExtractAll[[#This Row],[Amount Accepted Plant '[EUR']]])&lt;0,0,t_ExtractAll[[#This Row],[Amount Accepted ABII '[EUR']]]-t_ExtractAll[[#This Row],[Amount Accepted Plant '[EUR']]])</f>
        <v>0</v>
      </c>
      <c r="AZ9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51" spans="1:52" ht="14.25" hidden="1" customHeight="1" x14ac:dyDescent="0.25">
      <c r="A951" t="s">
        <v>4841</v>
      </c>
      <c r="B951" s="16">
        <v>42660</v>
      </c>
      <c r="C951" s="16">
        <v>42759</v>
      </c>
      <c r="D951" s="16">
        <v>42783</v>
      </c>
      <c r="E951">
        <v>2016902</v>
      </c>
      <c r="F951" t="s">
        <v>64</v>
      </c>
      <c r="G951" t="s">
        <v>900</v>
      </c>
      <c r="H951" t="s">
        <v>86</v>
      </c>
      <c r="I951" t="s">
        <v>901</v>
      </c>
      <c r="J951" t="s">
        <v>68</v>
      </c>
      <c r="K951" t="s">
        <v>69</v>
      </c>
      <c r="L951" t="s">
        <v>139</v>
      </c>
      <c r="N951" t="s">
        <v>90</v>
      </c>
      <c r="O951" t="s">
        <v>331</v>
      </c>
      <c r="P951" t="s">
        <v>4842</v>
      </c>
      <c r="Q951">
        <v>9036430</v>
      </c>
      <c r="R951" t="s">
        <v>4843</v>
      </c>
      <c r="S951">
        <v>80474846</v>
      </c>
      <c r="U951" t="s">
        <v>788</v>
      </c>
      <c r="V951" t="s">
        <v>145</v>
      </c>
      <c r="W951">
        <v>48271</v>
      </c>
      <c r="X951" t="s">
        <v>4844</v>
      </c>
      <c r="Y951" t="s">
        <v>3460</v>
      </c>
      <c r="Z951">
        <v>14.04</v>
      </c>
      <c r="AB951" t="s">
        <v>79</v>
      </c>
      <c r="AC951" t="s">
        <v>127</v>
      </c>
      <c r="AD951" s="3" t="s">
        <v>4845</v>
      </c>
      <c r="AE951" s="3"/>
      <c r="AF951" s="3"/>
      <c r="AG951">
        <v>1690</v>
      </c>
      <c r="AH951" t="s">
        <v>82</v>
      </c>
      <c r="AI951" s="18">
        <v>0</v>
      </c>
      <c r="AJ951">
        <v>0</v>
      </c>
      <c r="AK951">
        <v>0</v>
      </c>
      <c r="AL951">
        <v>0</v>
      </c>
      <c r="AM951" s="19" t="s">
        <v>82</v>
      </c>
      <c r="AN951">
        <v>1690</v>
      </c>
      <c r="AO951"/>
      <c r="AR951" s="19" t="s">
        <v>82</v>
      </c>
      <c r="AS951">
        <v>0</v>
      </c>
      <c r="AT951" s="20">
        <f>IF(t_ExtractAll[[#This Row],[Currency]]="GBP",t_ExtractAll[[#This Row],[Claimed Amount]]*$BD$2,IF(t_ExtractAll[[#This Row],[Currency]]="USD",t_ExtractAll[[#This Row],[Claimed Amount]]*$BD$3,IF(t_ExtractAll[[#This Row],[Currency]]="MXN",t_ExtractAll[[#This Row],[Claimed Amount]]*$BD$4,t_ExtractAll[[#This Row],[Claimed Amount]])))</f>
        <v>1690</v>
      </c>
      <c r="AU951" s="20">
        <f>IF(t_ExtractAll[[#This Row],[Currency2]]="GBP",t_ExtractAll[[#This Row],[Accruals Plant]]*$BD$2,IF(t_ExtractAll[[#This Row],[Currency2]]="USD",t_ExtractAll[[#This Row],[Accruals Plant]]*$BD$3,IF(t_ExtractAll[[#This Row],[Currency2]]="MXN",t_ExtractAll[[#This Row],[Accruals Plant]]*$BD$4,t_ExtractAll[[#This Row],[Accruals Plant]])))</f>
        <v>0</v>
      </c>
      <c r="AV951" s="20">
        <f>IF(t_ExtractAll[[#This Row],[IMD_Currency]]="GBP",t_ExtractAll[[#This Row],[Accruals ABII]]*$BD$2,IF(t_ExtractAll[[#This Row],[IMD_Currency]]="USD",t_ExtractAll[[#This Row],[Accruals ABII]]*$BD$3,t_ExtractAll[[#This Row],[Accruals ABII]]))</f>
        <v>0</v>
      </c>
      <c r="AW9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51" s="20">
        <f>IF(t_ExtractAll[[#This Row],[IMD_Currency]]="GBP",t_ExtractAll[[#This Row],[Amount Accepted (ABII)]]*$BD$2,IF(t_ExtractAll[[#This Row],[IMD_Currency]]="USD",t_ExtractAll[[#This Row],[Amount Accepted (ABII)]]*$BD$3,t_ExtractAll[[#This Row],[Amount Accepted (ABII)]]))</f>
        <v>0</v>
      </c>
      <c r="AY951" s="20">
        <f>IF((t_ExtractAll[[#This Row],[Amount Accepted ABII '[EUR']]]-t_ExtractAll[[#This Row],[Amount Accepted Plant '[EUR']]])&lt;0,0,t_ExtractAll[[#This Row],[Amount Accepted ABII '[EUR']]]-t_ExtractAll[[#This Row],[Amount Accepted Plant '[EUR']]])</f>
        <v>0</v>
      </c>
      <c r="AZ9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52" spans="1:52" ht="14.25" hidden="1" customHeight="1" x14ac:dyDescent="0.25">
      <c r="A952" t="s">
        <v>4846</v>
      </c>
      <c r="B952" s="16">
        <v>42660</v>
      </c>
      <c r="C952" s="16">
        <v>42698</v>
      </c>
      <c r="D952" s="16">
        <v>42731</v>
      </c>
      <c r="E952">
        <v>2016908</v>
      </c>
      <c r="F952" t="s">
        <v>64</v>
      </c>
      <c r="G952" t="s">
        <v>286</v>
      </c>
      <c r="H952" t="s">
        <v>287</v>
      </c>
      <c r="I952" t="s">
        <v>288</v>
      </c>
      <c r="J952" t="s">
        <v>118</v>
      </c>
      <c r="K952" t="s">
        <v>69</v>
      </c>
      <c r="L952" t="s">
        <v>130</v>
      </c>
      <c r="N952" t="s">
        <v>90</v>
      </c>
      <c r="O952" t="s">
        <v>91</v>
      </c>
      <c r="P952" s="3" t="s">
        <v>4847</v>
      </c>
      <c r="Q952" t="s">
        <v>4848</v>
      </c>
      <c r="R952" t="s">
        <v>4849</v>
      </c>
      <c r="S952" t="s">
        <v>4850</v>
      </c>
      <c r="T952" t="s">
        <v>4851</v>
      </c>
      <c r="U952" t="s">
        <v>75</v>
      </c>
      <c r="V952" t="s">
        <v>76</v>
      </c>
      <c r="W952">
        <v>51137</v>
      </c>
      <c r="X952" t="s">
        <v>293</v>
      </c>
      <c r="Y952" t="s">
        <v>4852</v>
      </c>
      <c r="Z952">
        <v>13.7172</v>
      </c>
      <c r="AB952" t="s">
        <v>97</v>
      </c>
      <c r="AC952" t="s">
        <v>98</v>
      </c>
      <c r="AD952" s="3" t="s">
        <v>4853</v>
      </c>
      <c r="AE952" s="3"/>
      <c r="AF952" s="3"/>
      <c r="AG952">
        <v>2926.48</v>
      </c>
      <c r="AH952" t="s">
        <v>100</v>
      </c>
      <c r="AI952" s="18">
        <v>1908.2</v>
      </c>
      <c r="AJ952">
        <v>1289.71</v>
      </c>
      <c r="AK952">
        <v>3197.91</v>
      </c>
      <c r="AL952">
        <v>3197.91</v>
      </c>
      <c r="AM952" s="19" t="s">
        <v>82</v>
      </c>
      <c r="AN952">
        <v>1686.93</v>
      </c>
      <c r="AO952">
        <v>1289.71</v>
      </c>
      <c r="AP952">
        <v>2976.64</v>
      </c>
      <c r="AQ952">
        <v>2976.64</v>
      </c>
      <c r="AR952" s="19" t="s">
        <v>100</v>
      </c>
      <c r="AS952">
        <v>0</v>
      </c>
      <c r="AT952" s="20">
        <f>IF(t_ExtractAll[[#This Row],[Currency]]="GBP",t_ExtractAll[[#This Row],[Claimed Amount]]*$BD$2,IF(t_ExtractAll[[#This Row],[Currency]]="USD",t_ExtractAll[[#This Row],[Claimed Amount]]*$BD$3,IF(t_ExtractAll[[#This Row],[Currency]]="MXN",t_ExtractAll[[#This Row],[Claimed Amount]]*$BD$4,t_ExtractAll[[#This Row],[Claimed Amount]])))</f>
        <v>2677.4365520000001</v>
      </c>
      <c r="AU952" s="20">
        <f>IF(t_ExtractAll[[#This Row],[Currency2]]="GBP",t_ExtractAll[[#This Row],[Accruals Plant]]*$BD$2,IF(t_ExtractAll[[#This Row],[Currency2]]="USD",t_ExtractAll[[#This Row],[Accruals Plant]]*$BD$3,IF(t_ExtractAll[[#This Row],[Currency2]]="MXN",t_ExtractAll[[#This Row],[Accruals Plant]]*$BD$4,t_ExtractAll[[#This Row],[Accruals Plant]])))</f>
        <v>2723.3279360000001</v>
      </c>
      <c r="AV952" s="20">
        <f>IF(t_ExtractAll[[#This Row],[IMD_Currency]]="GBP",t_ExtractAll[[#This Row],[Accruals ABII]]*$BD$2,IF(t_ExtractAll[[#This Row],[IMD_Currency]]="USD",t_ExtractAll[[#This Row],[Accruals ABII]]*$BD$3,t_ExtractAll[[#This Row],[Accruals ABII]]))</f>
        <v>3197.91</v>
      </c>
      <c r="AW952" s="20">
        <f>IF(t_ExtractAll[[#This Row],[Currency2]]="GBP",t_ExtractAll[[#This Row],[PlantAmountAccepted]]*$BD$2,IF(t_ExtractAll[[#This Row],[Currency2]]="USD",t_ExtractAll[[#This Row],[PlantAmountAccepted]]*$BD$3,IF(t_ExtractAll[[#This Row],[Currency2]]="MXN",t_ExtractAll[[#This Row],[PlantAmountAccepted]]*$BD$4,t_ExtractAll[[#This Row],[PlantAmountAccepted]])))</f>
        <v>2723.3279360000001</v>
      </c>
      <c r="AX952" s="20">
        <f>IF(t_ExtractAll[[#This Row],[IMD_Currency]]="GBP",t_ExtractAll[[#This Row],[Amount Accepted (ABII)]]*$BD$2,IF(t_ExtractAll[[#This Row],[IMD_Currency]]="USD",t_ExtractAll[[#This Row],[Amount Accepted (ABII)]]*$BD$3,t_ExtractAll[[#This Row],[Amount Accepted (ABII)]]))</f>
        <v>3197.91</v>
      </c>
      <c r="AY952" s="20">
        <f>IF((t_ExtractAll[[#This Row],[Amount Accepted ABII '[EUR']]]-t_ExtractAll[[#This Row],[Amount Accepted Plant '[EUR']]])&lt;0,0,t_ExtractAll[[#This Row],[Amount Accepted ABII '[EUR']]]-t_ExtractAll[[#This Row],[Amount Accepted Plant '[EUR']]])</f>
        <v>474.58206399999972</v>
      </c>
      <c r="AZ9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953" spans="1:52" ht="14.25" hidden="1" customHeight="1" x14ac:dyDescent="0.25">
      <c r="A953" t="s">
        <v>807</v>
      </c>
      <c r="B953" s="16">
        <v>42660</v>
      </c>
      <c r="C953" s="16">
        <v>42660</v>
      </c>
      <c r="D953" s="16">
        <v>42660</v>
      </c>
      <c r="E953">
        <v>2016906</v>
      </c>
      <c r="F953" t="s">
        <v>64</v>
      </c>
      <c r="G953" t="s">
        <v>305</v>
      </c>
      <c r="H953" t="s">
        <v>306</v>
      </c>
      <c r="I953" t="s">
        <v>307</v>
      </c>
      <c r="J953" t="s">
        <v>118</v>
      </c>
      <c r="K953" t="s">
        <v>69</v>
      </c>
      <c r="L953" t="s">
        <v>308</v>
      </c>
      <c r="N953" t="s">
        <v>90</v>
      </c>
      <c r="O953" t="s">
        <v>91</v>
      </c>
      <c r="P953" s="3" t="s">
        <v>4854</v>
      </c>
      <c r="Q953">
        <v>9419063</v>
      </c>
      <c r="R953" t="s">
        <v>4855</v>
      </c>
      <c r="S953">
        <v>30752267</v>
      </c>
      <c r="U953" t="s">
        <v>312</v>
      </c>
      <c r="V953" t="s">
        <v>313</v>
      </c>
      <c r="W953">
        <v>47757</v>
      </c>
      <c r="X953" t="s">
        <v>314</v>
      </c>
      <c r="Y953" t="s">
        <v>2418</v>
      </c>
      <c r="Z953">
        <v>43.2</v>
      </c>
      <c r="AB953" t="s">
        <v>97</v>
      </c>
      <c r="AC953" t="s">
        <v>98</v>
      </c>
      <c r="AD953" t="s">
        <v>4856</v>
      </c>
      <c r="AE953" s="3"/>
      <c r="AF953" s="3"/>
      <c r="AG953">
        <v>0</v>
      </c>
      <c r="AH953" t="s">
        <v>82</v>
      </c>
      <c r="AI953" s="18">
        <v>0</v>
      </c>
      <c r="AJ953">
        <v>0</v>
      </c>
      <c r="AK953">
        <v>0</v>
      </c>
      <c r="AL953">
        <v>0</v>
      </c>
      <c r="AM953" s="19" t="s">
        <v>82</v>
      </c>
      <c r="AN953">
        <v>0</v>
      </c>
      <c r="AO953">
        <v>0</v>
      </c>
      <c r="AP953">
        <v>0</v>
      </c>
      <c r="AQ953">
        <v>0</v>
      </c>
      <c r="AR953" s="19" t="s">
        <v>82</v>
      </c>
      <c r="AS953">
        <v>0</v>
      </c>
      <c r="AT953" s="20">
        <f>IF(t_ExtractAll[[#This Row],[Currency]]="GBP",t_ExtractAll[[#This Row],[Claimed Amount]]*$BD$2,IF(t_ExtractAll[[#This Row],[Currency]]="USD",t_ExtractAll[[#This Row],[Claimed Amount]]*$BD$3,IF(t_ExtractAll[[#This Row],[Currency]]="MXN",t_ExtractAll[[#This Row],[Claimed Amount]]*$BD$4,t_ExtractAll[[#This Row],[Claimed Amount]])))</f>
        <v>0</v>
      </c>
      <c r="AU953" s="20">
        <f>IF(t_ExtractAll[[#This Row],[Currency2]]="GBP",t_ExtractAll[[#This Row],[Accruals Plant]]*$BD$2,IF(t_ExtractAll[[#This Row],[Currency2]]="USD",t_ExtractAll[[#This Row],[Accruals Plant]]*$BD$3,IF(t_ExtractAll[[#This Row],[Currency2]]="MXN",t_ExtractAll[[#This Row],[Accruals Plant]]*$BD$4,t_ExtractAll[[#This Row],[Accruals Plant]])))</f>
        <v>0</v>
      </c>
      <c r="AV953" s="20">
        <f>IF(t_ExtractAll[[#This Row],[IMD_Currency]]="GBP",t_ExtractAll[[#This Row],[Accruals ABII]]*$BD$2,IF(t_ExtractAll[[#This Row],[IMD_Currency]]="USD",t_ExtractAll[[#This Row],[Accruals ABII]]*$BD$3,t_ExtractAll[[#This Row],[Accruals ABII]]))</f>
        <v>0</v>
      </c>
      <c r="AW9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53" s="20">
        <f>IF(t_ExtractAll[[#This Row],[IMD_Currency]]="GBP",t_ExtractAll[[#This Row],[Amount Accepted (ABII)]]*$BD$2,IF(t_ExtractAll[[#This Row],[IMD_Currency]]="USD",t_ExtractAll[[#This Row],[Amount Accepted (ABII)]]*$BD$3,t_ExtractAll[[#This Row],[Amount Accepted (ABII)]]))</f>
        <v>0</v>
      </c>
      <c r="AY953" s="20">
        <f>IF((t_ExtractAll[[#This Row],[Amount Accepted ABII '[EUR']]]-t_ExtractAll[[#This Row],[Amount Accepted Plant '[EUR']]])&lt;0,0,t_ExtractAll[[#This Row],[Amount Accepted ABII '[EUR']]]-t_ExtractAll[[#This Row],[Amount Accepted Plant '[EUR']]])</f>
        <v>0</v>
      </c>
      <c r="AZ9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54" spans="1:52" ht="14.25" hidden="1" customHeight="1" x14ac:dyDescent="0.25">
      <c r="A954" t="s">
        <v>807</v>
      </c>
      <c r="B954" s="16">
        <v>42660</v>
      </c>
      <c r="C954" s="16">
        <v>42660</v>
      </c>
      <c r="D954" s="16">
        <v>42660</v>
      </c>
      <c r="E954">
        <v>2016907</v>
      </c>
      <c r="F954" t="s">
        <v>64</v>
      </c>
      <c r="G954" t="s">
        <v>305</v>
      </c>
      <c r="H954" t="s">
        <v>306</v>
      </c>
      <c r="I954" t="s">
        <v>307</v>
      </c>
      <c r="J954" t="s">
        <v>118</v>
      </c>
      <c r="K954" t="s">
        <v>69</v>
      </c>
      <c r="L954" t="s">
        <v>308</v>
      </c>
      <c r="N954" t="s">
        <v>90</v>
      </c>
      <c r="O954" t="s">
        <v>91</v>
      </c>
      <c r="P954" s="3" t="s">
        <v>4857</v>
      </c>
      <c r="Q954">
        <v>9412087</v>
      </c>
      <c r="R954" t="s">
        <v>4858</v>
      </c>
      <c r="S954">
        <v>30745574</v>
      </c>
      <c r="U954" t="s">
        <v>341</v>
      </c>
      <c r="V954" t="s">
        <v>313</v>
      </c>
      <c r="W954">
        <v>35658</v>
      </c>
      <c r="X954" t="s">
        <v>342</v>
      </c>
      <c r="Y954" t="s">
        <v>607</v>
      </c>
      <c r="Z954">
        <v>10.8</v>
      </c>
      <c r="AB954" t="s">
        <v>97</v>
      </c>
      <c r="AC954" t="s">
        <v>98</v>
      </c>
      <c r="AE954" s="3"/>
      <c r="AF954" s="3"/>
      <c r="AG954">
        <v>0</v>
      </c>
      <c r="AH954" t="s">
        <v>82</v>
      </c>
      <c r="AI954" s="18">
        <v>0</v>
      </c>
      <c r="AJ954">
        <v>0</v>
      </c>
      <c r="AK954">
        <v>0</v>
      </c>
      <c r="AL954">
        <v>0</v>
      </c>
      <c r="AM954" s="19" t="s">
        <v>82</v>
      </c>
      <c r="AN954">
        <v>0</v>
      </c>
      <c r="AO954">
        <v>0</v>
      </c>
      <c r="AP954">
        <v>0</v>
      </c>
      <c r="AQ954">
        <v>0</v>
      </c>
      <c r="AR954" s="19" t="s">
        <v>82</v>
      </c>
      <c r="AS954">
        <v>0</v>
      </c>
      <c r="AT954" s="20">
        <f>IF(t_ExtractAll[[#This Row],[Currency]]="GBP",t_ExtractAll[[#This Row],[Claimed Amount]]*$BD$2,IF(t_ExtractAll[[#This Row],[Currency]]="USD",t_ExtractAll[[#This Row],[Claimed Amount]]*$BD$3,IF(t_ExtractAll[[#This Row],[Currency]]="MXN",t_ExtractAll[[#This Row],[Claimed Amount]]*$BD$4,t_ExtractAll[[#This Row],[Claimed Amount]])))</f>
        <v>0</v>
      </c>
      <c r="AU954" s="20">
        <f>IF(t_ExtractAll[[#This Row],[Currency2]]="GBP",t_ExtractAll[[#This Row],[Accruals Plant]]*$BD$2,IF(t_ExtractAll[[#This Row],[Currency2]]="USD",t_ExtractAll[[#This Row],[Accruals Plant]]*$BD$3,IF(t_ExtractAll[[#This Row],[Currency2]]="MXN",t_ExtractAll[[#This Row],[Accruals Plant]]*$BD$4,t_ExtractAll[[#This Row],[Accruals Plant]])))</f>
        <v>0</v>
      </c>
      <c r="AV954" s="20">
        <f>IF(t_ExtractAll[[#This Row],[IMD_Currency]]="GBP",t_ExtractAll[[#This Row],[Accruals ABII]]*$BD$2,IF(t_ExtractAll[[#This Row],[IMD_Currency]]="USD",t_ExtractAll[[#This Row],[Accruals ABII]]*$BD$3,t_ExtractAll[[#This Row],[Accruals ABII]]))</f>
        <v>0</v>
      </c>
      <c r="AW9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54" s="20">
        <f>IF(t_ExtractAll[[#This Row],[IMD_Currency]]="GBP",t_ExtractAll[[#This Row],[Amount Accepted (ABII)]]*$BD$2,IF(t_ExtractAll[[#This Row],[IMD_Currency]]="USD",t_ExtractAll[[#This Row],[Amount Accepted (ABII)]]*$BD$3,t_ExtractAll[[#This Row],[Amount Accepted (ABII)]]))</f>
        <v>0</v>
      </c>
      <c r="AY954" s="20">
        <f>IF((t_ExtractAll[[#This Row],[Amount Accepted ABII '[EUR']]]-t_ExtractAll[[#This Row],[Amount Accepted Plant '[EUR']]])&lt;0,0,t_ExtractAll[[#This Row],[Amount Accepted ABII '[EUR']]]-t_ExtractAll[[#This Row],[Amount Accepted Plant '[EUR']]])</f>
        <v>0</v>
      </c>
      <c r="AZ9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55" spans="1:52" ht="14.25" hidden="1" customHeight="1" x14ac:dyDescent="0.25">
      <c r="A955" t="s">
        <v>4859</v>
      </c>
      <c r="B955" s="16">
        <v>42661</v>
      </c>
      <c r="C955" s="16">
        <v>42677</v>
      </c>
      <c r="D955" s="16">
        <v>42677</v>
      </c>
      <c r="E955">
        <v>2016909</v>
      </c>
      <c r="F955" t="s">
        <v>64</v>
      </c>
      <c r="G955" t="s">
        <v>305</v>
      </c>
      <c r="H955" t="s">
        <v>306</v>
      </c>
      <c r="I955" t="s">
        <v>307</v>
      </c>
      <c r="J955" t="s">
        <v>118</v>
      </c>
      <c r="K955" t="s">
        <v>69</v>
      </c>
      <c r="L955" t="s">
        <v>103</v>
      </c>
      <c r="N955" t="s">
        <v>90</v>
      </c>
      <c r="O955" t="s">
        <v>91</v>
      </c>
      <c r="P955" s="3" t="s">
        <v>4860</v>
      </c>
      <c r="Q955" t="s">
        <v>4861</v>
      </c>
      <c r="R955" t="s">
        <v>4862</v>
      </c>
      <c r="U955" t="s">
        <v>108</v>
      </c>
      <c r="V955" t="s">
        <v>109</v>
      </c>
      <c r="W955">
        <v>3452</v>
      </c>
      <c r="X955" t="s">
        <v>898</v>
      </c>
      <c r="Y955" t="s">
        <v>3357</v>
      </c>
      <c r="Z955">
        <v>1.2</v>
      </c>
      <c r="AB955" t="s">
        <v>97</v>
      </c>
      <c r="AC955" t="s">
        <v>98</v>
      </c>
      <c r="AD955" t="s">
        <v>4863</v>
      </c>
      <c r="AE955" s="3"/>
      <c r="AF955" s="3"/>
      <c r="AG955">
        <v>85.3</v>
      </c>
      <c r="AH955" t="s">
        <v>82</v>
      </c>
      <c r="AI955" s="18">
        <v>85.3</v>
      </c>
      <c r="AJ955">
        <v>0</v>
      </c>
      <c r="AK955">
        <v>85.3</v>
      </c>
      <c r="AL955">
        <v>85.3</v>
      </c>
      <c r="AM955" s="19" t="s">
        <v>82</v>
      </c>
      <c r="AN955">
        <v>59.7</v>
      </c>
      <c r="AO955">
        <v>0</v>
      </c>
      <c r="AP955">
        <v>59.7</v>
      </c>
      <c r="AQ955">
        <v>59.7</v>
      </c>
      <c r="AR955" s="19" t="s">
        <v>82</v>
      </c>
      <c r="AS955">
        <v>0</v>
      </c>
      <c r="AT955" s="20">
        <f>IF(t_ExtractAll[[#This Row],[Currency]]="GBP",t_ExtractAll[[#This Row],[Claimed Amount]]*$BD$2,IF(t_ExtractAll[[#This Row],[Currency]]="USD",t_ExtractAll[[#This Row],[Claimed Amount]]*$BD$3,IF(t_ExtractAll[[#This Row],[Currency]]="MXN",t_ExtractAll[[#This Row],[Claimed Amount]]*$BD$4,t_ExtractAll[[#This Row],[Claimed Amount]])))</f>
        <v>85.3</v>
      </c>
      <c r="AU955" s="20">
        <f>IF(t_ExtractAll[[#This Row],[Currency2]]="GBP",t_ExtractAll[[#This Row],[Accruals Plant]]*$BD$2,IF(t_ExtractAll[[#This Row],[Currency2]]="USD",t_ExtractAll[[#This Row],[Accruals Plant]]*$BD$3,IF(t_ExtractAll[[#This Row],[Currency2]]="MXN",t_ExtractAll[[#This Row],[Accruals Plant]]*$BD$4,t_ExtractAll[[#This Row],[Accruals Plant]])))</f>
        <v>59.7</v>
      </c>
      <c r="AV955" s="20">
        <f>IF(t_ExtractAll[[#This Row],[IMD_Currency]]="GBP",t_ExtractAll[[#This Row],[Accruals ABII]]*$BD$2,IF(t_ExtractAll[[#This Row],[IMD_Currency]]="USD",t_ExtractAll[[#This Row],[Accruals ABII]]*$BD$3,t_ExtractAll[[#This Row],[Accruals ABII]]))</f>
        <v>85.3</v>
      </c>
      <c r="AW955"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955" s="20">
        <f>IF(t_ExtractAll[[#This Row],[IMD_Currency]]="GBP",t_ExtractAll[[#This Row],[Amount Accepted (ABII)]]*$BD$2,IF(t_ExtractAll[[#This Row],[IMD_Currency]]="USD",t_ExtractAll[[#This Row],[Amount Accepted (ABII)]]*$BD$3,t_ExtractAll[[#This Row],[Amount Accepted (ABII)]]))</f>
        <v>85.3</v>
      </c>
      <c r="AY955" s="20">
        <f>IF((t_ExtractAll[[#This Row],[Amount Accepted ABII '[EUR']]]-t_ExtractAll[[#This Row],[Amount Accepted Plant '[EUR']]])&lt;0,0,t_ExtractAll[[#This Row],[Amount Accepted ABII '[EUR']]]-t_ExtractAll[[#This Row],[Amount Accepted Plant '[EUR']]])</f>
        <v>25.599999999999994</v>
      </c>
      <c r="AZ9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956" spans="1:52" ht="14.25" hidden="1" customHeight="1" x14ac:dyDescent="0.25">
      <c r="A956" t="s">
        <v>4864</v>
      </c>
      <c r="B956" s="16">
        <v>42661</v>
      </c>
      <c r="C956" s="16">
        <v>42733</v>
      </c>
      <c r="D956" s="16">
        <v>42733</v>
      </c>
      <c r="E956">
        <v>2016910</v>
      </c>
      <c r="F956" t="s">
        <v>64</v>
      </c>
      <c r="G956" t="s">
        <v>478</v>
      </c>
      <c r="H956" t="s">
        <v>287</v>
      </c>
      <c r="I956" t="s">
        <v>479</v>
      </c>
      <c r="J956" t="s">
        <v>118</v>
      </c>
      <c r="K956" t="s">
        <v>69</v>
      </c>
      <c r="L956" t="s">
        <v>130</v>
      </c>
      <c r="N956" t="s">
        <v>90</v>
      </c>
      <c r="O956" t="s">
        <v>91</v>
      </c>
      <c r="P956" s="3" t="s">
        <v>4865</v>
      </c>
      <c r="Q956">
        <v>8929730</v>
      </c>
      <c r="R956" t="s">
        <v>4866</v>
      </c>
      <c r="S956">
        <v>80447826</v>
      </c>
      <c r="T956" t="s">
        <v>4867</v>
      </c>
      <c r="U956" t="s">
        <v>75</v>
      </c>
      <c r="V956" t="s">
        <v>76</v>
      </c>
      <c r="W956">
        <v>52547</v>
      </c>
      <c r="X956" t="s">
        <v>4868</v>
      </c>
      <c r="Y956" t="s">
        <v>4205</v>
      </c>
      <c r="Z956">
        <v>6.0491999999999999</v>
      </c>
      <c r="AB956" t="s">
        <v>97</v>
      </c>
      <c r="AC956" t="s">
        <v>98</v>
      </c>
      <c r="AD956" t="s">
        <v>4869</v>
      </c>
      <c r="AE956" s="3"/>
      <c r="AF956" s="3"/>
      <c r="AG956">
        <v>1630.26</v>
      </c>
      <c r="AH956" t="s">
        <v>82</v>
      </c>
      <c r="AI956" s="18">
        <v>759.7</v>
      </c>
      <c r="AJ956">
        <v>413.93</v>
      </c>
      <c r="AK956">
        <v>1173.6300000000001</v>
      </c>
      <c r="AL956">
        <v>1173.6300000000001</v>
      </c>
      <c r="AM956" s="19" t="s">
        <v>82</v>
      </c>
      <c r="AN956">
        <v>535.34</v>
      </c>
      <c r="AO956">
        <v>413.93</v>
      </c>
      <c r="AP956">
        <v>949.27</v>
      </c>
      <c r="AQ956">
        <v>949.27</v>
      </c>
      <c r="AR956" s="19" t="s">
        <v>82</v>
      </c>
      <c r="AS956">
        <v>0</v>
      </c>
      <c r="AT956" s="20">
        <f>IF(t_ExtractAll[[#This Row],[Currency]]="GBP",t_ExtractAll[[#This Row],[Claimed Amount]]*$BD$2,IF(t_ExtractAll[[#This Row],[Currency]]="USD",t_ExtractAll[[#This Row],[Claimed Amount]]*$BD$3,IF(t_ExtractAll[[#This Row],[Currency]]="MXN",t_ExtractAll[[#This Row],[Claimed Amount]]*$BD$4,t_ExtractAll[[#This Row],[Claimed Amount]])))</f>
        <v>1630.26</v>
      </c>
      <c r="AU956" s="20">
        <f>IF(t_ExtractAll[[#This Row],[Currency2]]="GBP",t_ExtractAll[[#This Row],[Accruals Plant]]*$BD$2,IF(t_ExtractAll[[#This Row],[Currency2]]="USD",t_ExtractAll[[#This Row],[Accruals Plant]]*$BD$3,IF(t_ExtractAll[[#This Row],[Currency2]]="MXN",t_ExtractAll[[#This Row],[Accruals Plant]]*$BD$4,t_ExtractAll[[#This Row],[Accruals Plant]])))</f>
        <v>949.27</v>
      </c>
      <c r="AV956" s="20">
        <f>IF(t_ExtractAll[[#This Row],[IMD_Currency]]="GBP",t_ExtractAll[[#This Row],[Accruals ABII]]*$BD$2,IF(t_ExtractAll[[#This Row],[IMD_Currency]]="USD",t_ExtractAll[[#This Row],[Accruals ABII]]*$BD$3,t_ExtractAll[[#This Row],[Accruals ABII]]))</f>
        <v>1173.6300000000001</v>
      </c>
      <c r="AW956" s="20">
        <f>IF(t_ExtractAll[[#This Row],[Currency2]]="GBP",t_ExtractAll[[#This Row],[PlantAmountAccepted]]*$BD$2,IF(t_ExtractAll[[#This Row],[Currency2]]="USD",t_ExtractAll[[#This Row],[PlantAmountAccepted]]*$BD$3,IF(t_ExtractAll[[#This Row],[Currency2]]="MXN",t_ExtractAll[[#This Row],[PlantAmountAccepted]]*$BD$4,t_ExtractAll[[#This Row],[PlantAmountAccepted]])))</f>
        <v>949.27</v>
      </c>
      <c r="AX956" s="20">
        <f>IF(t_ExtractAll[[#This Row],[IMD_Currency]]="GBP",t_ExtractAll[[#This Row],[Amount Accepted (ABII)]]*$BD$2,IF(t_ExtractAll[[#This Row],[IMD_Currency]]="USD",t_ExtractAll[[#This Row],[Amount Accepted (ABII)]]*$BD$3,t_ExtractAll[[#This Row],[Amount Accepted (ABII)]]))</f>
        <v>1173.6300000000001</v>
      </c>
      <c r="AY956" s="20">
        <f>IF((t_ExtractAll[[#This Row],[Amount Accepted ABII '[EUR']]]-t_ExtractAll[[#This Row],[Amount Accepted Plant '[EUR']]])&lt;0,0,t_ExtractAll[[#This Row],[Amount Accepted ABII '[EUR']]]-t_ExtractAll[[#This Row],[Amount Accepted Plant '[EUR']]])</f>
        <v>224.36000000000013</v>
      </c>
      <c r="AZ9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57" spans="1:52" ht="14.25" hidden="1" customHeight="1" x14ac:dyDescent="0.25">
      <c r="A957" t="s">
        <v>4870</v>
      </c>
      <c r="B957" s="16">
        <v>42661</v>
      </c>
      <c r="C957" s="16">
        <v>42698</v>
      </c>
      <c r="D957" s="16">
        <v>42698</v>
      </c>
      <c r="E957">
        <v>2016912</v>
      </c>
      <c r="F957" t="s">
        <v>64</v>
      </c>
      <c r="G957" t="s">
        <v>544</v>
      </c>
      <c r="H957" t="s">
        <v>66</v>
      </c>
      <c r="I957" t="s">
        <v>545</v>
      </c>
      <c r="J957" t="s">
        <v>118</v>
      </c>
      <c r="K957" t="s">
        <v>69</v>
      </c>
      <c r="L957" t="s">
        <v>609</v>
      </c>
      <c r="N957" t="s">
        <v>90</v>
      </c>
      <c r="O957" t="s">
        <v>589</v>
      </c>
      <c r="P957" s="3" t="s">
        <v>4871</v>
      </c>
      <c r="Q957">
        <v>8814339</v>
      </c>
      <c r="R957" t="s">
        <v>4872</v>
      </c>
      <c r="S957">
        <v>80450024</v>
      </c>
      <c r="U957" t="s">
        <v>182</v>
      </c>
      <c r="V957" t="s">
        <v>145</v>
      </c>
      <c r="W957">
        <v>49146</v>
      </c>
      <c r="X957" t="s">
        <v>4873</v>
      </c>
      <c r="Y957" t="s">
        <v>4874</v>
      </c>
      <c r="Z957">
        <v>106.8408</v>
      </c>
      <c r="AB957" t="s">
        <v>79</v>
      </c>
      <c r="AC957" t="s">
        <v>127</v>
      </c>
      <c r="AD957" s="3" t="s">
        <v>4875</v>
      </c>
      <c r="AE957" s="3"/>
      <c r="AF957" s="3"/>
      <c r="AG957">
        <v>11264.89</v>
      </c>
      <c r="AH957" t="s">
        <v>82</v>
      </c>
      <c r="AI957" s="18">
        <v>11264.89</v>
      </c>
      <c r="AJ957">
        <v>0</v>
      </c>
      <c r="AK957">
        <v>11264.89</v>
      </c>
      <c r="AL957">
        <v>11264.89</v>
      </c>
      <c r="AM957" s="19" t="s">
        <v>82</v>
      </c>
      <c r="AN957">
        <v>8744.1200000000008</v>
      </c>
      <c r="AO957">
        <v>0</v>
      </c>
      <c r="AP957">
        <v>8744.1200000000008</v>
      </c>
      <c r="AQ957">
        <v>8744.1200000000008</v>
      </c>
      <c r="AR957" s="19" t="s">
        <v>82</v>
      </c>
      <c r="AS957">
        <v>0</v>
      </c>
      <c r="AT957" s="20">
        <f>IF(t_ExtractAll[[#This Row],[Currency]]="GBP",t_ExtractAll[[#This Row],[Claimed Amount]]*$BD$2,IF(t_ExtractAll[[#This Row],[Currency]]="USD",t_ExtractAll[[#This Row],[Claimed Amount]]*$BD$3,IF(t_ExtractAll[[#This Row],[Currency]]="MXN",t_ExtractAll[[#This Row],[Claimed Amount]]*$BD$4,t_ExtractAll[[#This Row],[Claimed Amount]])))</f>
        <v>11264.89</v>
      </c>
      <c r="AU957" s="20">
        <f>IF(t_ExtractAll[[#This Row],[Currency2]]="GBP",t_ExtractAll[[#This Row],[Accruals Plant]]*$BD$2,IF(t_ExtractAll[[#This Row],[Currency2]]="USD",t_ExtractAll[[#This Row],[Accruals Plant]]*$BD$3,IF(t_ExtractAll[[#This Row],[Currency2]]="MXN",t_ExtractAll[[#This Row],[Accruals Plant]]*$BD$4,t_ExtractAll[[#This Row],[Accruals Plant]])))</f>
        <v>8744.1200000000008</v>
      </c>
      <c r="AV957" s="20">
        <f>IF(t_ExtractAll[[#This Row],[IMD_Currency]]="GBP",t_ExtractAll[[#This Row],[Accruals ABII]]*$BD$2,IF(t_ExtractAll[[#This Row],[IMD_Currency]]="USD",t_ExtractAll[[#This Row],[Accruals ABII]]*$BD$3,t_ExtractAll[[#This Row],[Accruals ABII]]))</f>
        <v>11264.89</v>
      </c>
      <c r="AW957" s="20">
        <f>IF(t_ExtractAll[[#This Row],[Currency2]]="GBP",t_ExtractAll[[#This Row],[PlantAmountAccepted]]*$BD$2,IF(t_ExtractAll[[#This Row],[Currency2]]="USD",t_ExtractAll[[#This Row],[PlantAmountAccepted]]*$BD$3,IF(t_ExtractAll[[#This Row],[Currency2]]="MXN",t_ExtractAll[[#This Row],[PlantAmountAccepted]]*$BD$4,t_ExtractAll[[#This Row],[PlantAmountAccepted]])))</f>
        <v>8744.1200000000008</v>
      </c>
      <c r="AX957" s="20">
        <f>IF(t_ExtractAll[[#This Row],[IMD_Currency]]="GBP",t_ExtractAll[[#This Row],[Amount Accepted (ABII)]]*$BD$2,IF(t_ExtractAll[[#This Row],[IMD_Currency]]="USD",t_ExtractAll[[#This Row],[Amount Accepted (ABII)]]*$BD$3,t_ExtractAll[[#This Row],[Amount Accepted (ABII)]]))</f>
        <v>11264.89</v>
      </c>
      <c r="AY957" s="20">
        <f>IF((t_ExtractAll[[#This Row],[Amount Accepted ABII '[EUR']]]-t_ExtractAll[[#This Row],[Amount Accepted Plant '[EUR']]])&lt;0,0,t_ExtractAll[[#This Row],[Amount Accepted ABII '[EUR']]]-t_ExtractAll[[#This Row],[Amount Accepted Plant '[EUR']]])</f>
        <v>2520.7699999999986</v>
      </c>
      <c r="AZ9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958" spans="1:52" ht="14.25" hidden="1" customHeight="1" x14ac:dyDescent="0.25">
      <c r="A958" t="s">
        <v>4876</v>
      </c>
      <c r="B958" s="16">
        <v>42660</v>
      </c>
      <c r="C958" s="16">
        <v>42706</v>
      </c>
      <c r="D958" s="16">
        <v>42725</v>
      </c>
      <c r="E958">
        <v>2016913</v>
      </c>
      <c r="F958" t="s">
        <v>64</v>
      </c>
      <c r="G958" t="s">
        <v>3611</v>
      </c>
      <c r="I958" t="s">
        <v>375</v>
      </c>
      <c r="J958" t="s">
        <v>118</v>
      </c>
      <c r="K958" t="s">
        <v>69</v>
      </c>
      <c r="L958" t="s">
        <v>70</v>
      </c>
      <c r="N958" t="s">
        <v>71</v>
      </c>
      <c r="O958" t="s">
        <v>361</v>
      </c>
      <c r="P958" s="3" t="s">
        <v>4877</v>
      </c>
      <c r="Q958" t="s">
        <v>4878</v>
      </c>
      <c r="R958" t="s">
        <v>4879</v>
      </c>
      <c r="S958" t="s">
        <v>4880</v>
      </c>
      <c r="T958" t="s">
        <v>4881</v>
      </c>
      <c r="U958" t="s">
        <v>261</v>
      </c>
      <c r="V958" t="s">
        <v>117</v>
      </c>
      <c r="W958">
        <v>52663</v>
      </c>
      <c r="X958" t="s">
        <v>4882</v>
      </c>
      <c r="Y958" t="s">
        <v>4883</v>
      </c>
      <c r="Z958">
        <v>305.35680000000002</v>
      </c>
      <c r="AB958" t="s">
        <v>79</v>
      </c>
      <c r="AC958" t="s">
        <v>80</v>
      </c>
      <c r="AD958" t="s">
        <v>4884</v>
      </c>
      <c r="AE958" s="3"/>
      <c r="AF958" s="3"/>
      <c r="AG958">
        <v>252</v>
      </c>
      <c r="AH958" t="s">
        <v>82</v>
      </c>
      <c r="AI958" s="18">
        <v>0</v>
      </c>
      <c r="AJ958">
        <v>252</v>
      </c>
      <c r="AK958">
        <v>252</v>
      </c>
      <c r="AL958">
        <v>252</v>
      </c>
      <c r="AM958" s="19" t="s">
        <v>82</v>
      </c>
      <c r="AN958">
        <v>0</v>
      </c>
      <c r="AO958">
        <v>0</v>
      </c>
      <c r="AP958">
        <v>0</v>
      </c>
      <c r="AQ958">
        <v>0</v>
      </c>
      <c r="AR958" s="19" t="s">
        <v>82</v>
      </c>
      <c r="AS958">
        <v>252</v>
      </c>
      <c r="AT958" s="20">
        <f>IF(t_ExtractAll[[#This Row],[Currency]]="GBP",t_ExtractAll[[#This Row],[Claimed Amount]]*$BD$2,IF(t_ExtractAll[[#This Row],[Currency]]="USD",t_ExtractAll[[#This Row],[Claimed Amount]]*$BD$3,IF(t_ExtractAll[[#This Row],[Currency]]="MXN",t_ExtractAll[[#This Row],[Claimed Amount]]*$BD$4,t_ExtractAll[[#This Row],[Claimed Amount]])))</f>
        <v>252</v>
      </c>
      <c r="AU958" s="20">
        <f>IF(t_ExtractAll[[#This Row],[Currency2]]="GBP",t_ExtractAll[[#This Row],[Accruals Plant]]*$BD$2,IF(t_ExtractAll[[#This Row],[Currency2]]="USD",t_ExtractAll[[#This Row],[Accruals Plant]]*$BD$3,IF(t_ExtractAll[[#This Row],[Currency2]]="MXN",t_ExtractAll[[#This Row],[Accruals Plant]]*$BD$4,t_ExtractAll[[#This Row],[Accruals Plant]])))</f>
        <v>0</v>
      </c>
      <c r="AV958" s="20">
        <f>IF(t_ExtractAll[[#This Row],[IMD_Currency]]="GBP",t_ExtractAll[[#This Row],[Accruals ABII]]*$BD$2,IF(t_ExtractAll[[#This Row],[IMD_Currency]]="USD",t_ExtractAll[[#This Row],[Accruals ABII]]*$BD$3,t_ExtractAll[[#This Row],[Accruals ABII]]))</f>
        <v>252</v>
      </c>
      <c r="AW9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58" s="20">
        <f>IF(t_ExtractAll[[#This Row],[IMD_Currency]]="GBP",t_ExtractAll[[#This Row],[Amount Accepted (ABII)]]*$BD$2,IF(t_ExtractAll[[#This Row],[IMD_Currency]]="USD",t_ExtractAll[[#This Row],[Amount Accepted (ABII)]]*$BD$3,t_ExtractAll[[#This Row],[Amount Accepted (ABII)]]))</f>
        <v>252</v>
      </c>
      <c r="AY958" s="20">
        <f>IF((t_ExtractAll[[#This Row],[Amount Accepted ABII '[EUR']]]-t_ExtractAll[[#This Row],[Amount Accepted Plant '[EUR']]])&lt;0,0,t_ExtractAll[[#This Row],[Amount Accepted ABII '[EUR']]]-t_ExtractAll[[#This Row],[Amount Accepted Plant '[EUR']]])</f>
        <v>252</v>
      </c>
      <c r="AZ9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959" spans="1:52" ht="14.25" hidden="1" customHeight="1" x14ac:dyDescent="0.25">
      <c r="A959" t="s">
        <v>4885</v>
      </c>
      <c r="B959" s="16">
        <v>42662</v>
      </c>
      <c r="C959" s="16">
        <v>42702</v>
      </c>
      <c r="D959" s="16">
        <v>42702</v>
      </c>
      <c r="E959">
        <v>2016914</v>
      </c>
      <c r="F959" t="s">
        <v>64</v>
      </c>
      <c r="G959" t="s">
        <v>4286</v>
      </c>
      <c r="H959" t="s">
        <v>287</v>
      </c>
      <c r="I959" t="s">
        <v>2143</v>
      </c>
      <c r="J959" t="s">
        <v>118</v>
      </c>
      <c r="K959" t="s">
        <v>69</v>
      </c>
      <c r="L959" t="s">
        <v>130</v>
      </c>
      <c r="N959" t="s">
        <v>90</v>
      </c>
      <c r="O959" t="s">
        <v>121</v>
      </c>
      <c r="P959" s="3" t="s">
        <v>4886</v>
      </c>
      <c r="Q959">
        <v>9208835</v>
      </c>
      <c r="R959" t="s">
        <v>4887</v>
      </c>
      <c r="S959">
        <v>80472475</v>
      </c>
      <c r="T959" t="s">
        <v>4888</v>
      </c>
      <c r="U959" t="s">
        <v>75</v>
      </c>
      <c r="V959" t="s">
        <v>76</v>
      </c>
      <c r="W959">
        <v>51125</v>
      </c>
      <c r="X959" t="s">
        <v>4290</v>
      </c>
      <c r="Y959" t="s">
        <v>302</v>
      </c>
      <c r="Z959">
        <v>6.1344000000000003</v>
      </c>
      <c r="AB959" t="s">
        <v>79</v>
      </c>
      <c r="AC959" t="s">
        <v>127</v>
      </c>
      <c r="AD959" s="3" t="s">
        <v>4889</v>
      </c>
      <c r="AE959" s="3"/>
      <c r="AF959" s="3"/>
      <c r="AG959">
        <v>799.2</v>
      </c>
      <c r="AH959" t="s">
        <v>82</v>
      </c>
      <c r="AI959" s="18">
        <v>799.2</v>
      </c>
      <c r="AJ959">
        <v>0</v>
      </c>
      <c r="AK959">
        <v>799.2</v>
      </c>
      <c r="AL959">
        <v>799.2</v>
      </c>
      <c r="AM959" s="19" t="s">
        <v>82</v>
      </c>
      <c r="AN959">
        <v>406.8</v>
      </c>
      <c r="AO959">
        <v>0</v>
      </c>
      <c r="AP959">
        <v>406.8</v>
      </c>
      <c r="AQ959">
        <v>406.8</v>
      </c>
      <c r="AR959" s="19" t="s">
        <v>82</v>
      </c>
      <c r="AS959">
        <v>0</v>
      </c>
      <c r="AT959" s="20">
        <f>IF(t_ExtractAll[[#This Row],[Currency]]="GBP",t_ExtractAll[[#This Row],[Claimed Amount]]*$BD$2,IF(t_ExtractAll[[#This Row],[Currency]]="USD",t_ExtractAll[[#This Row],[Claimed Amount]]*$BD$3,IF(t_ExtractAll[[#This Row],[Currency]]="MXN",t_ExtractAll[[#This Row],[Claimed Amount]]*$BD$4,t_ExtractAll[[#This Row],[Claimed Amount]])))</f>
        <v>799.2</v>
      </c>
      <c r="AU959" s="20">
        <f>IF(t_ExtractAll[[#This Row],[Currency2]]="GBP",t_ExtractAll[[#This Row],[Accruals Plant]]*$BD$2,IF(t_ExtractAll[[#This Row],[Currency2]]="USD",t_ExtractAll[[#This Row],[Accruals Plant]]*$BD$3,IF(t_ExtractAll[[#This Row],[Currency2]]="MXN",t_ExtractAll[[#This Row],[Accruals Plant]]*$BD$4,t_ExtractAll[[#This Row],[Accruals Plant]])))</f>
        <v>406.8</v>
      </c>
      <c r="AV959" s="20">
        <f>IF(t_ExtractAll[[#This Row],[IMD_Currency]]="GBP",t_ExtractAll[[#This Row],[Accruals ABII]]*$BD$2,IF(t_ExtractAll[[#This Row],[IMD_Currency]]="USD",t_ExtractAll[[#This Row],[Accruals ABII]]*$BD$3,t_ExtractAll[[#This Row],[Accruals ABII]]))</f>
        <v>799.2</v>
      </c>
      <c r="AW959" s="20">
        <f>IF(t_ExtractAll[[#This Row],[Currency2]]="GBP",t_ExtractAll[[#This Row],[PlantAmountAccepted]]*$BD$2,IF(t_ExtractAll[[#This Row],[Currency2]]="USD",t_ExtractAll[[#This Row],[PlantAmountAccepted]]*$BD$3,IF(t_ExtractAll[[#This Row],[Currency2]]="MXN",t_ExtractAll[[#This Row],[PlantAmountAccepted]]*$BD$4,t_ExtractAll[[#This Row],[PlantAmountAccepted]])))</f>
        <v>406.8</v>
      </c>
      <c r="AX959" s="20">
        <f>IF(t_ExtractAll[[#This Row],[IMD_Currency]]="GBP",t_ExtractAll[[#This Row],[Amount Accepted (ABII)]]*$BD$2,IF(t_ExtractAll[[#This Row],[IMD_Currency]]="USD",t_ExtractAll[[#This Row],[Amount Accepted (ABII)]]*$BD$3,t_ExtractAll[[#This Row],[Amount Accepted (ABII)]]))</f>
        <v>799.2</v>
      </c>
      <c r="AY959" s="20">
        <f>IF((t_ExtractAll[[#This Row],[Amount Accepted ABII '[EUR']]]-t_ExtractAll[[#This Row],[Amount Accepted Plant '[EUR']]])&lt;0,0,t_ExtractAll[[#This Row],[Amount Accepted ABII '[EUR']]]-t_ExtractAll[[#This Row],[Amount Accepted Plant '[EUR']]])</f>
        <v>392.40000000000003</v>
      </c>
      <c r="AZ9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60" spans="1:52" ht="14.25" hidden="1" customHeight="1" x14ac:dyDescent="0.25">
      <c r="A960" t="s">
        <v>4890</v>
      </c>
      <c r="B960" s="16">
        <v>42663</v>
      </c>
      <c r="C960" s="16">
        <v>42697</v>
      </c>
      <c r="D960" s="16">
        <v>42697</v>
      </c>
      <c r="E960">
        <v>2016903</v>
      </c>
      <c r="F960" t="s">
        <v>64</v>
      </c>
      <c r="G960" t="s">
        <v>65</v>
      </c>
      <c r="H960" t="s">
        <v>86</v>
      </c>
      <c r="I960" t="s">
        <v>67</v>
      </c>
      <c r="J960" t="s">
        <v>68</v>
      </c>
      <c r="K960" t="s">
        <v>69</v>
      </c>
      <c r="L960" t="s">
        <v>609</v>
      </c>
      <c r="N960" t="s">
        <v>90</v>
      </c>
      <c r="O960" t="s">
        <v>121</v>
      </c>
      <c r="P960" t="s">
        <v>4891</v>
      </c>
      <c r="Q960">
        <v>9157728</v>
      </c>
      <c r="R960" t="s">
        <v>4892</v>
      </c>
      <c r="S960">
        <v>80475501</v>
      </c>
      <c r="U960" t="s">
        <v>182</v>
      </c>
      <c r="V960" t="s">
        <v>145</v>
      </c>
      <c r="W960">
        <v>48710</v>
      </c>
      <c r="X960" t="s">
        <v>378</v>
      </c>
      <c r="Y960" t="s">
        <v>1283</v>
      </c>
      <c r="Z960">
        <v>11.4</v>
      </c>
      <c r="AB960" t="s">
        <v>79</v>
      </c>
      <c r="AC960" t="s">
        <v>127</v>
      </c>
      <c r="AE960" s="3"/>
      <c r="AF960" s="3"/>
      <c r="AG960">
        <v>801.1</v>
      </c>
      <c r="AH960" t="s">
        <v>82</v>
      </c>
      <c r="AI960" s="18">
        <v>0</v>
      </c>
      <c r="AJ960">
        <v>0</v>
      </c>
      <c r="AK960">
        <v>0</v>
      </c>
      <c r="AL960">
        <v>0</v>
      </c>
      <c r="AM960" s="19" t="s">
        <v>82</v>
      </c>
      <c r="AN960">
        <v>801.1</v>
      </c>
      <c r="AO960">
        <v>0</v>
      </c>
      <c r="AP960">
        <v>801.1</v>
      </c>
      <c r="AQ960">
        <v>801.1</v>
      </c>
      <c r="AR960" s="19" t="s">
        <v>82</v>
      </c>
      <c r="AS960">
        <v>0</v>
      </c>
      <c r="AT960" s="20">
        <f>IF(t_ExtractAll[[#This Row],[Currency]]="GBP",t_ExtractAll[[#This Row],[Claimed Amount]]*$BD$2,IF(t_ExtractAll[[#This Row],[Currency]]="USD",t_ExtractAll[[#This Row],[Claimed Amount]]*$BD$3,IF(t_ExtractAll[[#This Row],[Currency]]="MXN",t_ExtractAll[[#This Row],[Claimed Amount]]*$BD$4,t_ExtractAll[[#This Row],[Claimed Amount]])))</f>
        <v>801.1</v>
      </c>
      <c r="AU960" s="20">
        <f>IF(t_ExtractAll[[#This Row],[Currency2]]="GBP",t_ExtractAll[[#This Row],[Accruals Plant]]*$BD$2,IF(t_ExtractAll[[#This Row],[Currency2]]="USD",t_ExtractAll[[#This Row],[Accruals Plant]]*$BD$3,IF(t_ExtractAll[[#This Row],[Currency2]]="MXN",t_ExtractAll[[#This Row],[Accruals Plant]]*$BD$4,t_ExtractAll[[#This Row],[Accruals Plant]])))</f>
        <v>801.1</v>
      </c>
      <c r="AV960" s="20">
        <f>IF(t_ExtractAll[[#This Row],[IMD_Currency]]="GBP",t_ExtractAll[[#This Row],[Accruals ABII]]*$BD$2,IF(t_ExtractAll[[#This Row],[IMD_Currency]]="USD",t_ExtractAll[[#This Row],[Accruals ABII]]*$BD$3,t_ExtractAll[[#This Row],[Accruals ABII]]))</f>
        <v>0</v>
      </c>
      <c r="AW960" s="20">
        <f>IF(t_ExtractAll[[#This Row],[Currency2]]="GBP",t_ExtractAll[[#This Row],[PlantAmountAccepted]]*$BD$2,IF(t_ExtractAll[[#This Row],[Currency2]]="USD",t_ExtractAll[[#This Row],[PlantAmountAccepted]]*$BD$3,IF(t_ExtractAll[[#This Row],[Currency2]]="MXN",t_ExtractAll[[#This Row],[PlantAmountAccepted]]*$BD$4,t_ExtractAll[[#This Row],[PlantAmountAccepted]])))</f>
        <v>801.1</v>
      </c>
      <c r="AX960" s="20">
        <f>IF(t_ExtractAll[[#This Row],[IMD_Currency]]="GBP",t_ExtractAll[[#This Row],[Amount Accepted (ABII)]]*$BD$2,IF(t_ExtractAll[[#This Row],[IMD_Currency]]="USD",t_ExtractAll[[#This Row],[Amount Accepted (ABII)]]*$BD$3,t_ExtractAll[[#This Row],[Amount Accepted (ABII)]]))</f>
        <v>0</v>
      </c>
      <c r="AY960" s="20">
        <f>IF((t_ExtractAll[[#This Row],[Amount Accepted ABII '[EUR']]]-t_ExtractAll[[#This Row],[Amount Accepted Plant '[EUR']]])&lt;0,0,t_ExtractAll[[#This Row],[Amount Accepted ABII '[EUR']]]-t_ExtractAll[[#This Row],[Amount Accepted Plant '[EUR']]])</f>
        <v>0</v>
      </c>
      <c r="AZ9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61" spans="1:52" ht="14.25" hidden="1" customHeight="1" x14ac:dyDescent="0.25">
      <c r="A961" t="s">
        <v>4893</v>
      </c>
      <c r="B961" s="16">
        <v>42663</v>
      </c>
      <c r="C961" s="16">
        <v>42726</v>
      </c>
      <c r="D961" s="16">
        <v>42733</v>
      </c>
      <c r="E961">
        <v>2016917</v>
      </c>
      <c r="F961" t="s">
        <v>64</v>
      </c>
      <c r="G961" t="s">
        <v>174</v>
      </c>
      <c r="H961" t="s">
        <v>86</v>
      </c>
      <c r="I961" t="s">
        <v>175</v>
      </c>
      <c r="J961" t="s">
        <v>68</v>
      </c>
      <c r="K961" t="s">
        <v>88</v>
      </c>
      <c r="L961" t="s">
        <v>202</v>
      </c>
      <c r="N961" t="s">
        <v>161</v>
      </c>
      <c r="O961" t="s">
        <v>177</v>
      </c>
      <c r="P961" t="s">
        <v>3428</v>
      </c>
      <c r="Q961">
        <v>8731221</v>
      </c>
      <c r="R961" t="s">
        <v>4894</v>
      </c>
      <c r="S961">
        <v>80410659</v>
      </c>
      <c r="U961" t="s">
        <v>108</v>
      </c>
      <c r="V961" t="s">
        <v>109</v>
      </c>
      <c r="W961">
        <v>3452</v>
      </c>
      <c r="X961" t="s">
        <v>898</v>
      </c>
      <c r="Y961" t="s">
        <v>4895</v>
      </c>
      <c r="Z961">
        <v>27.48</v>
      </c>
      <c r="AB961" t="s">
        <v>112</v>
      </c>
      <c r="AC961" t="s">
        <v>185</v>
      </c>
      <c r="AD961" s="3" t="s">
        <v>4896</v>
      </c>
      <c r="AE961" s="3"/>
      <c r="AF961" s="3"/>
      <c r="AG961">
        <v>1367.13</v>
      </c>
      <c r="AH961" t="s">
        <v>82</v>
      </c>
      <c r="AI961" s="18">
        <v>0</v>
      </c>
      <c r="AJ961">
        <v>0</v>
      </c>
      <c r="AK961">
        <v>0</v>
      </c>
      <c r="AM961" s="19" t="s">
        <v>82</v>
      </c>
      <c r="AN961">
        <v>1367.13</v>
      </c>
      <c r="AO961">
        <v>0</v>
      </c>
      <c r="AP961">
        <v>1367.13</v>
      </c>
      <c r="AR961" s="19" t="s">
        <v>82</v>
      </c>
      <c r="AS961">
        <v>0</v>
      </c>
      <c r="AT961" s="20">
        <f>IF(t_ExtractAll[[#This Row],[Currency]]="GBP",t_ExtractAll[[#This Row],[Claimed Amount]]*$BD$2,IF(t_ExtractAll[[#This Row],[Currency]]="USD",t_ExtractAll[[#This Row],[Claimed Amount]]*$BD$3,IF(t_ExtractAll[[#This Row],[Currency]]="MXN",t_ExtractAll[[#This Row],[Claimed Amount]]*$BD$4,t_ExtractAll[[#This Row],[Claimed Amount]])))</f>
        <v>1367.13</v>
      </c>
      <c r="AU961" s="20">
        <f>IF(t_ExtractAll[[#This Row],[Currency2]]="GBP",t_ExtractAll[[#This Row],[Accruals Plant]]*$BD$2,IF(t_ExtractAll[[#This Row],[Currency2]]="USD",t_ExtractAll[[#This Row],[Accruals Plant]]*$BD$3,IF(t_ExtractAll[[#This Row],[Currency2]]="MXN",t_ExtractAll[[#This Row],[Accruals Plant]]*$BD$4,t_ExtractAll[[#This Row],[Accruals Plant]])))</f>
        <v>1367.13</v>
      </c>
      <c r="AV961" s="20">
        <f>IF(t_ExtractAll[[#This Row],[IMD_Currency]]="GBP",t_ExtractAll[[#This Row],[Accruals ABII]]*$BD$2,IF(t_ExtractAll[[#This Row],[IMD_Currency]]="USD",t_ExtractAll[[#This Row],[Accruals ABII]]*$BD$3,t_ExtractAll[[#This Row],[Accruals ABII]]))</f>
        <v>0</v>
      </c>
      <c r="AW9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61" s="20">
        <f>IF(t_ExtractAll[[#This Row],[IMD_Currency]]="GBP",t_ExtractAll[[#This Row],[Amount Accepted (ABII)]]*$BD$2,IF(t_ExtractAll[[#This Row],[IMD_Currency]]="USD",t_ExtractAll[[#This Row],[Amount Accepted (ABII)]]*$BD$3,t_ExtractAll[[#This Row],[Amount Accepted (ABII)]]))</f>
        <v>0</v>
      </c>
      <c r="AY961" s="20">
        <f>IF((t_ExtractAll[[#This Row],[Amount Accepted ABII '[EUR']]]-t_ExtractAll[[#This Row],[Amount Accepted Plant '[EUR']]])&lt;0,0,t_ExtractAll[[#This Row],[Amount Accepted ABII '[EUR']]]-t_ExtractAll[[#This Row],[Amount Accepted Plant '[EUR']]])</f>
        <v>0</v>
      </c>
      <c r="AZ9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62" spans="1:52" ht="14.25" hidden="1" customHeight="1" x14ac:dyDescent="0.25">
      <c r="A962" t="s">
        <v>4897</v>
      </c>
      <c r="B962" s="16">
        <v>42663</v>
      </c>
      <c r="C962" s="16">
        <v>42733</v>
      </c>
      <c r="D962" s="16">
        <v>42733</v>
      </c>
      <c r="E962">
        <v>2016918</v>
      </c>
      <c r="F962" t="s">
        <v>64</v>
      </c>
      <c r="G962" t="s">
        <v>174</v>
      </c>
      <c r="H962" t="s">
        <v>86</v>
      </c>
      <c r="I962" t="s">
        <v>175</v>
      </c>
      <c r="J962" t="s">
        <v>68</v>
      </c>
      <c r="K962" t="s">
        <v>88</v>
      </c>
      <c r="L962" t="s">
        <v>202</v>
      </c>
      <c r="N962" t="s">
        <v>161</v>
      </c>
      <c r="O962" t="s">
        <v>177</v>
      </c>
      <c r="P962" t="s">
        <v>3428</v>
      </c>
      <c r="Q962">
        <v>8965683</v>
      </c>
      <c r="R962" t="s">
        <v>4898</v>
      </c>
      <c r="S962">
        <v>80438409</v>
      </c>
      <c r="U962" t="s">
        <v>108</v>
      </c>
      <c r="V962" t="s">
        <v>109</v>
      </c>
      <c r="W962">
        <v>34101</v>
      </c>
      <c r="X962" t="s">
        <v>206</v>
      </c>
      <c r="Y962" t="s">
        <v>4899</v>
      </c>
      <c r="Z962">
        <v>8.15</v>
      </c>
      <c r="AB962" t="s">
        <v>112</v>
      </c>
      <c r="AC962" t="s">
        <v>185</v>
      </c>
      <c r="AE962" s="3"/>
      <c r="AF962" s="3"/>
      <c r="AG962">
        <v>1734.38</v>
      </c>
      <c r="AH962" t="s">
        <v>82</v>
      </c>
      <c r="AI962" s="18">
        <v>0</v>
      </c>
      <c r="AJ962">
        <v>0</v>
      </c>
      <c r="AK962">
        <v>0</v>
      </c>
      <c r="AM962" s="19" t="s">
        <v>82</v>
      </c>
      <c r="AN962">
        <v>459.38</v>
      </c>
      <c r="AO962">
        <v>1275</v>
      </c>
      <c r="AP962">
        <v>1734.38</v>
      </c>
      <c r="AR962" s="19" t="s">
        <v>82</v>
      </c>
      <c r="AS962">
        <v>0</v>
      </c>
      <c r="AT962" s="20">
        <f>IF(t_ExtractAll[[#This Row],[Currency]]="GBP",t_ExtractAll[[#This Row],[Claimed Amount]]*$BD$2,IF(t_ExtractAll[[#This Row],[Currency]]="USD",t_ExtractAll[[#This Row],[Claimed Amount]]*$BD$3,IF(t_ExtractAll[[#This Row],[Currency]]="MXN",t_ExtractAll[[#This Row],[Claimed Amount]]*$BD$4,t_ExtractAll[[#This Row],[Claimed Amount]])))</f>
        <v>1734.38</v>
      </c>
      <c r="AU962" s="20">
        <f>IF(t_ExtractAll[[#This Row],[Currency2]]="GBP",t_ExtractAll[[#This Row],[Accruals Plant]]*$BD$2,IF(t_ExtractAll[[#This Row],[Currency2]]="USD",t_ExtractAll[[#This Row],[Accruals Plant]]*$BD$3,IF(t_ExtractAll[[#This Row],[Currency2]]="MXN",t_ExtractAll[[#This Row],[Accruals Plant]]*$BD$4,t_ExtractAll[[#This Row],[Accruals Plant]])))</f>
        <v>1734.38</v>
      </c>
      <c r="AV962" s="20">
        <f>IF(t_ExtractAll[[#This Row],[IMD_Currency]]="GBP",t_ExtractAll[[#This Row],[Accruals ABII]]*$BD$2,IF(t_ExtractAll[[#This Row],[IMD_Currency]]="USD",t_ExtractAll[[#This Row],[Accruals ABII]]*$BD$3,t_ExtractAll[[#This Row],[Accruals ABII]]))</f>
        <v>0</v>
      </c>
      <c r="AW9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62" s="20">
        <f>IF(t_ExtractAll[[#This Row],[IMD_Currency]]="GBP",t_ExtractAll[[#This Row],[Amount Accepted (ABII)]]*$BD$2,IF(t_ExtractAll[[#This Row],[IMD_Currency]]="USD",t_ExtractAll[[#This Row],[Amount Accepted (ABII)]]*$BD$3,t_ExtractAll[[#This Row],[Amount Accepted (ABII)]]))</f>
        <v>0</v>
      </c>
      <c r="AY962" s="20">
        <f>IF((t_ExtractAll[[#This Row],[Amount Accepted ABII '[EUR']]]-t_ExtractAll[[#This Row],[Amount Accepted Plant '[EUR']]])&lt;0,0,t_ExtractAll[[#This Row],[Amount Accepted ABII '[EUR']]]-t_ExtractAll[[#This Row],[Amount Accepted Plant '[EUR']]])</f>
        <v>0</v>
      </c>
      <c r="AZ9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63" spans="1:52" ht="14.25" hidden="1" customHeight="1" x14ac:dyDescent="0.25">
      <c r="A963" t="s">
        <v>4900</v>
      </c>
      <c r="B963" s="16">
        <v>42599</v>
      </c>
      <c r="C963" s="16">
        <v>42664</v>
      </c>
      <c r="D963" s="16">
        <v>42668</v>
      </c>
      <c r="E963">
        <v>2016923</v>
      </c>
      <c r="F963" t="s">
        <v>64</v>
      </c>
      <c r="G963" t="s">
        <v>478</v>
      </c>
      <c r="H963" t="s">
        <v>273</v>
      </c>
      <c r="I963" t="s">
        <v>479</v>
      </c>
      <c r="J963" t="s">
        <v>118</v>
      </c>
      <c r="K963" t="s">
        <v>69</v>
      </c>
      <c r="L963" t="s">
        <v>609</v>
      </c>
      <c r="N963" t="s">
        <v>90</v>
      </c>
      <c r="O963" t="s">
        <v>91</v>
      </c>
      <c r="P963" t="s">
        <v>4901</v>
      </c>
      <c r="Q963">
        <v>8817857</v>
      </c>
      <c r="R963" t="s">
        <v>4902</v>
      </c>
      <c r="U963" t="s">
        <v>144</v>
      </c>
      <c r="V963" t="s">
        <v>145</v>
      </c>
      <c r="W963">
        <v>48979</v>
      </c>
      <c r="X963" t="s">
        <v>2840</v>
      </c>
      <c r="Y963" t="s">
        <v>586</v>
      </c>
      <c r="Z963">
        <v>3.0095999999999998</v>
      </c>
      <c r="AB963" t="s">
        <v>97</v>
      </c>
      <c r="AC963" t="s">
        <v>98</v>
      </c>
      <c r="AE963" s="3"/>
      <c r="AF963" s="3"/>
      <c r="AG963">
        <v>611.07000000000005</v>
      </c>
      <c r="AH963" t="s">
        <v>82</v>
      </c>
      <c r="AI963" s="18">
        <v>362.9</v>
      </c>
      <c r="AJ963">
        <v>248.14</v>
      </c>
      <c r="AK963">
        <v>611.04</v>
      </c>
      <c r="AL963">
        <v>611.04</v>
      </c>
      <c r="AM963" s="19" t="s">
        <v>82</v>
      </c>
      <c r="AN963">
        <v>197.98</v>
      </c>
      <c r="AO963">
        <v>248.14</v>
      </c>
      <c r="AP963">
        <v>446.12</v>
      </c>
      <c r="AQ963">
        <v>446.12</v>
      </c>
      <c r="AR963" s="19" t="s">
        <v>82</v>
      </c>
      <c r="AS963">
        <v>0</v>
      </c>
      <c r="AT963" s="20">
        <f>IF(t_ExtractAll[[#This Row],[Currency]]="GBP",t_ExtractAll[[#This Row],[Claimed Amount]]*$BD$2,IF(t_ExtractAll[[#This Row],[Currency]]="USD",t_ExtractAll[[#This Row],[Claimed Amount]]*$BD$3,IF(t_ExtractAll[[#This Row],[Currency]]="MXN",t_ExtractAll[[#This Row],[Claimed Amount]]*$BD$4,t_ExtractAll[[#This Row],[Claimed Amount]])))</f>
        <v>611.07000000000005</v>
      </c>
      <c r="AU963" s="20">
        <f>IF(t_ExtractAll[[#This Row],[Currency2]]="GBP",t_ExtractAll[[#This Row],[Accruals Plant]]*$BD$2,IF(t_ExtractAll[[#This Row],[Currency2]]="USD",t_ExtractAll[[#This Row],[Accruals Plant]]*$BD$3,IF(t_ExtractAll[[#This Row],[Currency2]]="MXN",t_ExtractAll[[#This Row],[Accruals Plant]]*$BD$4,t_ExtractAll[[#This Row],[Accruals Plant]])))</f>
        <v>446.12</v>
      </c>
      <c r="AV963" s="20">
        <f>IF(t_ExtractAll[[#This Row],[IMD_Currency]]="GBP",t_ExtractAll[[#This Row],[Accruals ABII]]*$BD$2,IF(t_ExtractAll[[#This Row],[IMD_Currency]]="USD",t_ExtractAll[[#This Row],[Accruals ABII]]*$BD$3,t_ExtractAll[[#This Row],[Accruals ABII]]))</f>
        <v>611.04</v>
      </c>
      <c r="AW963" s="20">
        <f>IF(t_ExtractAll[[#This Row],[Currency2]]="GBP",t_ExtractAll[[#This Row],[PlantAmountAccepted]]*$BD$2,IF(t_ExtractAll[[#This Row],[Currency2]]="USD",t_ExtractAll[[#This Row],[PlantAmountAccepted]]*$BD$3,IF(t_ExtractAll[[#This Row],[Currency2]]="MXN",t_ExtractAll[[#This Row],[PlantAmountAccepted]]*$BD$4,t_ExtractAll[[#This Row],[PlantAmountAccepted]])))</f>
        <v>446.12</v>
      </c>
      <c r="AX963" s="20">
        <f>IF(t_ExtractAll[[#This Row],[IMD_Currency]]="GBP",t_ExtractAll[[#This Row],[Amount Accepted (ABII)]]*$BD$2,IF(t_ExtractAll[[#This Row],[IMD_Currency]]="USD",t_ExtractAll[[#This Row],[Amount Accepted (ABII)]]*$BD$3,t_ExtractAll[[#This Row],[Amount Accepted (ABII)]]))</f>
        <v>611.04</v>
      </c>
      <c r="AY963" s="20">
        <f>IF((t_ExtractAll[[#This Row],[Amount Accepted ABII '[EUR']]]-t_ExtractAll[[#This Row],[Amount Accepted Plant '[EUR']]])&lt;0,0,t_ExtractAll[[#This Row],[Amount Accepted ABII '[EUR']]]-t_ExtractAll[[#This Row],[Amount Accepted Plant '[EUR']]])</f>
        <v>164.91999999999996</v>
      </c>
      <c r="AZ9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64" spans="1:52" ht="14.25" hidden="1" customHeight="1" x14ac:dyDescent="0.25">
      <c r="A964" t="s">
        <v>4903</v>
      </c>
      <c r="B964" s="16">
        <v>42599</v>
      </c>
      <c r="C964" s="16">
        <v>42664</v>
      </c>
      <c r="D964" s="16">
        <v>42668</v>
      </c>
      <c r="E964">
        <v>2016924</v>
      </c>
      <c r="F964" t="s">
        <v>64</v>
      </c>
      <c r="G964" t="s">
        <v>478</v>
      </c>
      <c r="H964" t="s">
        <v>273</v>
      </c>
      <c r="I964" t="s">
        <v>479</v>
      </c>
      <c r="J964" t="s">
        <v>118</v>
      </c>
      <c r="K964" t="s">
        <v>69</v>
      </c>
      <c r="L964" t="s">
        <v>609</v>
      </c>
      <c r="N964" t="s">
        <v>90</v>
      </c>
      <c r="O964" t="s">
        <v>91</v>
      </c>
      <c r="P964" s="3" t="s">
        <v>4904</v>
      </c>
      <c r="Q964">
        <v>8817860</v>
      </c>
      <c r="R964" t="s">
        <v>4905</v>
      </c>
      <c r="U964" t="s">
        <v>144</v>
      </c>
      <c r="V964" t="s">
        <v>145</v>
      </c>
      <c r="W964">
        <v>31771</v>
      </c>
      <c r="X964" t="s">
        <v>1615</v>
      </c>
      <c r="Y964" t="s">
        <v>1635</v>
      </c>
      <c r="Z964">
        <v>2.6928000000000001</v>
      </c>
      <c r="AB964" t="s">
        <v>97</v>
      </c>
      <c r="AC964" t="s">
        <v>98</v>
      </c>
      <c r="AD964" t="s">
        <v>4906</v>
      </c>
      <c r="AE964" s="3"/>
      <c r="AF964" s="3"/>
      <c r="AG964">
        <v>462.12</v>
      </c>
      <c r="AH964" t="s">
        <v>82</v>
      </c>
      <c r="AI964" s="18">
        <v>284.24</v>
      </c>
      <c r="AJ964">
        <v>177.82</v>
      </c>
      <c r="AK964">
        <v>462.06</v>
      </c>
      <c r="AL964">
        <v>462.06</v>
      </c>
      <c r="AM964" s="19" t="s">
        <v>82</v>
      </c>
      <c r="AN964">
        <v>144.84</v>
      </c>
      <c r="AO964">
        <v>177.82</v>
      </c>
      <c r="AP964">
        <v>322.66000000000003</v>
      </c>
      <c r="AQ964">
        <v>322.66000000000003</v>
      </c>
      <c r="AR964" s="19" t="s">
        <v>82</v>
      </c>
      <c r="AS964">
        <v>0</v>
      </c>
      <c r="AT964" s="20">
        <f>IF(t_ExtractAll[[#This Row],[Currency]]="GBP",t_ExtractAll[[#This Row],[Claimed Amount]]*$BD$2,IF(t_ExtractAll[[#This Row],[Currency]]="USD",t_ExtractAll[[#This Row],[Claimed Amount]]*$BD$3,IF(t_ExtractAll[[#This Row],[Currency]]="MXN",t_ExtractAll[[#This Row],[Claimed Amount]]*$BD$4,t_ExtractAll[[#This Row],[Claimed Amount]])))</f>
        <v>462.12</v>
      </c>
      <c r="AU964" s="20">
        <f>IF(t_ExtractAll[[#This Row],[Currency2]]="GBP",t_ExtractAll[[#This Row],[Accruals Plant]]*$BD$2,IF(t_ExtractAll[[#This Row],[Currency2]]="USD",t_ExtractAll[[#This Row],[Accruals Plant]]*$BD$3,IF(t_ExtractAll[[#This Row],[Currency2]]="MXN",t_ExtractAll[[#This Row],[Accruals Plant]]*$BD$4,t_ExtractAll[[#This Row],[Accruals Plant]])))</f>
        <v>322.66000000000003</v>
      </c>
      <c r="AV964" s="20">
        <f>IF(t_ExtractAll[[#This Row],[IMD_Currency]]="GBP",t_ExtractAll[[#This Row],[Accruals ABII]]*$BD$2,IF(t_ExtractAll[[#This Row],[IMD_Currency]]="USD",t_ExtractAll[[#This Row],[Accruals ABII]]*$BD$3,t_ExtractAll[[#This Row],[Accruals ABII]]))</f>
        <v>462.06</v>
      </c>
      <c r="AW964" s="20">
        <f>IF(t_ExtractAll[[#This Row],[Currency2]]="GBP",t_ExtractAll[[#This Row],[PlantAmountAccepted]]*$BD$2,IF(t_ExtractAll[[#This Row],[Currency2]]="USD",t_ExtractAll[[#This Row],[PlantAmountAccepted]]*$BD$3,IF(t_ExtractAll[[#This Row],[Currency2]]="MXN",t_ExtractAll[[#This Row],[PlantAmountAccepted]]*$BD$4,t_ExtractAll[[#This Row],[PlantAmountAccepted]])))</f>
        <v>322.66000000000003</v>
      </c>
      <c r="AX964" s="20">
        <f>IF(t_ExtractAll[[#This Row],[IMD_Currency]]="GBP",t_ExtractAll[[#This Row],[Amount Accepted (ABII)]]*$BD$2,IF(t_ExtractAll[[#This Row],[IMD_Currency]]="USD",t_ExtractAll[[#This Row],[Amount Accepted (ABII)]]*$BD$3,t_ExtractAll[[#This Row],[Amount Accepted (ABII)]]))</f>
        <v>462.06</v>
      </c>
      <c r="AY964" s="20">
        <f>IF((t_ExtractAll[[#This Row],[Amount Accepted ABII '[EUR']]]-t_ExtractAll[[#This Row],[Amount Accepted Plant '[EUR']]])&lt;0,0,t_ExtractAll[[#This Row],[Amount Accepted ABII '[EUR']]]-t_ExtractAll[[#This Row],[Amount Accepted Plant '[EUR']]])</f>
        <v>139.39999999999998</v>
      </c>
      <c r="AZ9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65" spans="1:52" ht="14.25" hidden="1" customHeight="1" x14ac:dyDescent="0.25">
      <c r="A965" t="s">
        <v>4907</v>
      </c>
      <c r="B965" s="16">
        <v>42600</v>
      </c>
      <c r="C965" s="16">
        <v>42668</v>
      </c>
      <c r="D965" s="16">
        <v>42668</v>
      </c>
      <c r="E965">
        <v>2016925</v>
      </c>
      <c r="F965" t="s">
        <v>64</v>
      </c>
      <c r="G965" t="s">
        <v>478</v>
      </c>
      <c r="H965" t="s">
        <v>273</v>
      </c>
      <c r="I965" t="s">
        <v>479</v>
      </c>
      <c r="J965" t="s">
        <v>118</v>
      </c>
      <c r="K965" t="s">
        <v>69</v>
      </c>
      <c r="L965" t="s">
        <v>609</v>
      </c>
      <c r="N965" t="s">
        <v>90</v>
      </c>
      <c r="O965" t="s">
        <v>91</v>
      </c>
      <c r="P965" s="3" t="s">
        <v>4908</v>
      </c>
      <c r="Q965">
        <v>8960802</v>
      </c>
      <c r="R965" t="s">
        <v>4909</v>
      </c>
      <c r="U965" t="s">
        <v>144</v>
      </c>
      <c r="V965" t="s">
        <v>145</v>
      </c>
      <c r="W965">
        <v>31499</v>
      </c>
      <c r="X965" t="s">
        <v>4910</v>
      </c>
      <c r="Y965" t="s">
        <v>4911</v>
      </c>
      <c r="Z965">
        <v>9.9</v>
      </c>
      <c r="AB965" t="s">
        <v>97</v>
      </c>
      <c r="AC965" t="s">
        <v>98</v>
      </c>
      <c r="AE965" s="3"/>
      <c r="AF965" s="3"/>
      <c r="AG965">
        <v>1710.38</v>
      </c>
      <c r="AH965" t="s">
        <v>82</v>
      </c>
      <c r="AI965" s="18">
        <v>1068.75</v>
      </c>
      <c r="AJ965">
        <v>641.25</v>
      </c>
      <c r="AK965">
        <v>1710</v>
      </c>
      <c r="AL965">
        <v>1710</v>
      </c>
      <c r="AM965" s="19" t="s">
        <v>82</v>
      </c>
      <c r="AN965">
        <v>528.75</v>
      </c>
      <c r="AO965">
        <v>641.25</v>
      </c>
      <c r="AP965">
        <v>1170</v>
      </c>
      <c r="AQ965">
        <v>1170</v>
      </c>
      <c r="AR965" s="19" t="s">
        <v>82</v>
      </c>
      <c r="AS965">
        <v>0</v>
      </c>
      <c r="AT965" s="20">
        <f>IF(t_ExtractAll[[#This Row],[Currency]]="GBP",t_ExtractAll[[#This Row],[Claimed Amount]]*$BD$2,IF(t_ExtractAll[[#This Row],[Currency]]="USD",t_ExtractAll[[#This Row],[Claimed Amount]]*$BD$3,IF(t_ExtractAll[[#This Row],[Currency]]="MXN",t_ExtractAll[[#This Row],[Claimed Amount]]*$BD$4,t_ExtractAll[[#This Row],[Claimed Amount]])))</f>
        <v>1710.38</v>
      </c>
      <c r="AU965" s="20">
        <f>IF(t_ExtractAll[[#This Row],[Currency2]]="GBP",t_ExtractAll[[#This Row],[Accruals Plant]]*$BD$2,IF(t_ExtractAll[[#This Row],[Currency2]]="USD",t_ExtractAll[[#This Row],[Accruals Plant]]*$BD$3,IF(t_ExtractAll[[#This Row],[Currency2]]="MXN",t_ExtractAll[[#This Row],[Accruals Plant]]*$BD$4,t_ExtractAll[[#This Row],[Accruals Plant]])))</f>
        <v>1170</v>
      </c>
      <c r="AV965" s="20">
        <f>IF(t_ExtractAll[[#This Row],[IMD_Currency]]="GBP",t_ExtractAll[[#This Row],[Accruals ABII]]*$BD$2,IF(t_ExtractAll[[#This Row],[IMD_Currency]]="USD",t_ExtractAll[[#This Row],[Accruals ABII]]*$BD$3,t_ExtractAll[[#This Row],[Accruals ABII]]))</f>
        <v>1710</v>
      </c>
      <c r="AW965" s="20">
        <f>IF(t_ExtractAll[[#This Row],[Currency2]]="GBP",t_ExtractAll[[#This Row],[PlantAmountAccepted]]*$BD$2,IF(t_ExtractAll[[#This Row],[Currency2]]="USD",t_ExtractAll[[#This Row],[PlantAmountAccepted]]*$BD$3,IF(t_ExtractAll[[#This Row],[Currency2]]="MXN",t_ExtractAll[[#This Row],[PlantAmountAccepted]]*$BD$4,t_ExtractAll[[#This Row],[PlantAmountAccepted]])))</f>
        <v>1170</v>
      </c>
      <c r="AX965" s="20">
        <f>IF(t_ExtractAll[[#This Row],[IMD_Currency]]="GBP",t_ExtractAll[[#This Row],[Amount Accepted (ABII)]]*$BD$2,IF(t_ExtractAll[[#This Row],[IMD_Currency]]="USD",t_ExtractAll[[#This Row],[Amount Accepted (ABII)]]*$BD$3,t_ExtractAll[[#This Row],[Amount Accepted (ABII)]]))</f>
        <v>1710</v>
      </c>
      <c r="AY965" s="20">
        <f>IF((t_ExtractAll[[#This Row],[Amount Accepted ABII '[EUR']]]-t_ExtractAll[[#This Row],[Amount Accepted Plant '[EUR']]])&lt;0,0,t_ExtractAll[[#This Row],[Amount Accepted ABII '[EUR']]]-t_ExtractAll[[#This Row],[Amount Accepted Plant '[EUR']]])</f>
        <v>540</v>
      </c>
      <c r="AZ9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66" spans="1:52" ht="14.25" hidden="1" customHeight="1" x14ac:dyDescent="0.25">
      <c r="A966" t="s">
        <v>4912</v>
      </c>
      <c r="B966" s="16">
        <v>42655</v>
      </c>
      <c r="C966" s="16">
        <v>42668</v>
      </c>
      <c r="D966" s="16">
        <v>42664</v>
      </c>
      <c r="E966">
        <v>2016911</v>
      </c>
      <c r="F966" t="s">
        <v>64</v>
      </c>
      <c r="G966" t="s">
        <v>478</v>
      </c>
      <c r="H966" t="s">
        <v>273</v>
      </c>
      <c r="I966" t="s">
        <v>479</v>
      </c>
      <c r="J966" t="s">
        <v>118</v>
      </c>
      <c r="K966" t="s">
        <v>69</v>
      </c>
      <c r="L966" t="s">
        <v>609</v>
      </c>
      <c r="N966" t="s">
        <v>90</v>
      </c>
      <c r="O966" t="s">
        <v>121</v>
      </c>
      <c r="P966" s="3" t="s">
        <v>4913</v>
      </c>
      <c r="R966" t="s">
        <v>4914</v>
      </c>
      <c r="U966" t="s">
        <v>144</v>
      </c>
      <c r="V966" t="s">
        <v>145</v>
      </c>
      <c r="W966">
        <v>48979</v>
      </c>
      <c r="X966" t="s">
        <v>2840</v>
      </c>
      <c r="Y966" t="s">
        <v>3357</v>
      </c>
      <c r="Z966">
        <v>0.79200000000000004</v>
      </c>
      <c r="AB966" t="s">
        <v>79</v>
      </c>
      <c r="AC966" t="s">
        <v>127</v>
      </c>
      <c r="AE966" s="3"/>
      <c r="AF966" s="3"/>
      <c r="AG966">
        <v>157.38</v>
      </c>
      <c r="AH966" t="s">
        <v>82</v>
      </c>
      <c r="AI966" s="18">
        <v>95.5</v>
      </c>
      <c r="AJ966">
        <v>61.9</v>
      </c>
      <c r="AK966">
        <v>157.4</v>
      </c>
      <c r="AL966">
        <v>157.4</v>
      </c>
      <c r="AM966" s="19" t="s">
        <v>82</v>
      </c>
      <c r="AN966">
        <v>52.1</v>
      </c>
      <c r="AO966">
        <v>61.9</v>
      </c>
      <c r="AP966">
        <v>114</v>
      </c>
      <c r="AQ966">
        <v>114</v>
      </c>
      <c r="AR966" s="19" t="s">
        <v>82</v>
      </c>
      <c r="AS966">
        <v>0</v>
      </c>
      <c r="AT966" s="20">
        <f>IF(t_ExtractAll[[#This Row],[Currency]]="GBP",t_ExtractAll[[#This Row],[Claimed Amount]]*$BD$2,IF(t_ExtractAll[[#This Row],[Currency]]="USD",t_ExtractAll[[#This Row],[Claimed Amount]]*$BD$3,IF(t_ExtractAll[[#This Row],[Currency]]="MXN",t_ExtractAll[[#This Row],[Claimed Amount]]*$BD$4,t_ExtractAll[[#This Row],[Claimed Amount]])))</f>
        <v>157.38</v>
      </c>
      <c r="AU966" s="20">
        <f>IF(t_ExtractAll[[#This Row],[Currency2]]="GBP",t_ExtractAll[[#This Row],[Accruals Plant]]*$BD$2,IF(t_ExtractAll[[#This Row],[Currency2]]="USD",t_ExtractAll[[#This Row],[Accruals Plant]]*$BD$3,IF(t_ExtractAll[[#This Row],[Currency2]]="MXN",t_ExtractAll[[#This Row],[Accruals Plant]]*$BD$4,t_ExtractAll[[#This Row],[Accruals Plant]])))</f>
        <v>114</v>
      </c>
      <c r="AV966" s="20">
        <f>IF(t_ExtractAll[[#This Row],[IMD_Currency]]="GBP",t_ExtractAll[[#This Row],[Accruals ABII]]*$BD$2,IF(t_ExtractAll[[#This Row],[IMD_Currency]]="USD",t_ExtractAll[[#This Row],[Accruals ABII]]*$BD$3,t_ExtractAll[[#This Row],[Accruals ABII]]))</f>
        <v>157.4</v>
      </c>
      <c r="AW966" s="20">
        <f>IF(t_ExtractAll[[#This Row],[Currency2]]="GBP",t_ExtractAll[[#This Row],[PlantAmountAccepted]]*$BD$2,IF(t_ExtractAll[[#This Row],[Currency2]]="USD",t_ExtractAll[[#This Row],[PlantAmountAccepted]]*$BD$3,IF(t_ExtractAll[[#This Row],[Currency2]]="MXN",t_ExtractAll[[#This Row],[PlantAmountAccepted]]*$BD$4,t_ExtractAll[[#This Row],[PlantAmountAccepted]])))</f>
        <v>114</v>
      </c>
      <c r="AX966" s="20">
        <f>IF(t_ExtractAll[[#This Row],[IMD_Currency]]="GBP",t_ExtractAll[[#This Row],[Amount Accepted (ABII)]]*$BD$2,IF(t_ExtractAll[[#This Row],[IMD_Currency]]="USD",t_ExtractAll[[#This Row],[Amount Accepted (ABII)]]*$BD$3,t_ExtractAll[[#This Row],[Amount Accepted (ABII)]]))</f>
        <v>157.4</v>
      </c>
      <c r="AY966" s="20">
        <f>IF((t_ExtractAll[[#This Row],[Amount Accepted ABII '[EUR']]]-t_ExtractAll[[#This Row],[Amount Accepted Plant '[EUR']]])&lt;0,0,t_ExtractAll[[#This Row],[Amount Accepted ABII '[EUR']]]-t_ExtractAll[[#This Row],[Amount Accepted Plant '[EUR']]])</f>
        <v>43.400000000000006</v>
      </c>
      <c r="AZ9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967" spans="1:52" ht="14.25" hidden="1" customHeight="1" x14ac:dyDescent="0.25">
      <c r="A967" t="s">
        <v>4915</v>
      </c>
      <c r="B967" s="16">
        <v>42663</v>
      </c>
      <c r="C967" s="16">
        <v>42669</v>
      </c>
      <c r="D967" s="16">
        <v>42670</v>
      </c>
      <c r="E967">
        <v>2016920</v>
      </c>
      <c r="F967" t="s">
        <v>64</v>
      </c>
      <c r="G967" t="s">
        <v>2035</v>
      </c>
      <c r="H967" t="s">
        <v>287</v>
      </c>
      <c r="I967" t="s">
        <v>375</v>
      </c>
      <c r="J967" t="s">
        <v>118</v>
      </c>
      <c r="K967" t="s">
        <v>69</v>
      </c>
      <c r="L967" t="s">
        <v>187</v>
      </c>
      <c r="N967" t="s">
        <v>161</v>
      </c>
      <c r="O967" t="s">
        <v>211</v>
      </c>
      <c r="P967" s="3" t="s">
        <v>4916</v>
      </c>
      <c r="Q967" t="s">
        <v>4917</v>
      </c>
      <c r="R967" t="s">
        <v>4918</v>
      </c>
      <c r="U967" t="s">
        <v>182</v>
      </c>
      <c r="V967" t="s">
        <v>145</v>
      </c>
      <c r="W967">
        <v>43477</v>
      </c>
      <c r="X967" t="s">
        <v>192</v>
      </c>
      <c r="Y967" t="s">
        <v>3441</v>
      </c>
      <c r="Z967">
        <v>2</v>
      </c>
      <c r="AB967" t="s">
        <v>112</v>
      </c>
      <c r="AC967" t="s">
        <v>164</v>
      </c>
      <c r="AD967" s="3" t="s">
        <v>4919</v>
      </c>
      <c r="AE967" s="3"/>
      <c r="AF967" s="3"/>
      <c r="AG967">
        <v>657.4</v>
      </c>
      <c r="AH967" t="s">
        <v>82</v>
      </c>
      <c r="AI967" s="18">
        <v>175.9</v>
      </c>
      <c r="AJ967">
        <v>481.5</v>
      </c>
      <c r="AK967">
        <v>657.4</v>
      </c>
      <c r="AL967">
        <v>657.4</v>
      </c>
      <c r="AM967" s="19" t="s">
        <v>82</v>
      </c>
      <c r="AN967">
        <v>72.3</v>
      </c>
      <c r="AO967">
        <v>481.5</v>
      </c>
      <c r="AP967">
        <v>553.79999999999995</v>
      </c>
      <c r="AQ967">
        <v>553.79999999999995</v>
      </c>
      <c r="AR967" s="19" t="s">
        <v>82</v>
      </c>
      <c r="AS967">
        <v>0</v>
      </c>
      <c r="AT967" s="20">
        <f>IF(t_ExtractAll[[#This Row],[Currency]]="GBP",t_ExtractAll[[#This Row],[Claimed Amount]]*$BD$2,IF(t_ExtractAll[[#This Row],[Currency]]="USD",t_ExtractAll[[#This Row],[Claimed Amount]]*$BD$3,IF(t_ExtractAll[[#This Row],[Currency]]="MXN",t_ExtractAll[[#This Row],[Claimed Amount]]*$BD$4,t_ExtractAll[[#This Row],[Claimed Amount]])))</f>
        <v>657.4</v>
      </c>
      <c r="AU967" s="20">
        <f>IF(t_ExtractAll[[#This Row],[Currency2]]="GBP",t_ExtractAll[[#This Row],[Accruals Plant]]*$BD$2,IF(t_ExtractAll[[#This Row],[Currency2]]="USD",t_ExtractAll[[#This Row],[Accruals Plant]]*$BD$3,IF(t_ExtractAll[[#This Row],[Currency2]]="MXN",t_ExtractAll[[#This Row],[Accruals Plant]]*$BD$4,t_ExtractAll[[#This Row],[Accruals Plant]])))</f>
        <v>553.79999999999995</v>
      </c>
      <c r="AV967" s="20">
        <f>IF(t_ExtractAll[[#This Row],[IMD_Currency]]="GBP",t_ExtractAll[[#This Row],[Accruals ABII]]*$BD$2,IF(t_ExtractAll[[#This Row],[IMD_Currency]]="USD",t_ExtractAll[[#This Row],[Accruals ABII]]*$BD$3,t_ExtractAll[[#This Row],[Accruals ABII]]))</f>
        <v>657.4</v>
      </c>
      <c r="AW967" s="20">
        <f>IF(t_ExtractAll[[#This Row],[Currency2]]="GBP",t_ExtractAll[[#This Row],[PlantAmountAccepted]]*$BD$2,IF(t_ExtractAll[[#This Row],[Currency2]]="USD",t_ExtractAll[[#This Row],[PlantAmountAccepted]]*$BD$3,IF(t_ExtractAll[[#This Row],[Currency2]]="MXN",t_ExtractAll[[#This Row],[PlantAmountAccepted]]*$BD$4,t_ExtractAll[[#This Row],[PlantAmountAccepted]])))</f>
        <v>553.79999999999995</v>
      </c>
      <c r="AX967" s="20">
        <f>IF(t_ExtractAll[[#This Row],[IMD_Currency]]="GBP",t_ExtractAll[[#This Row],[Amount Accepted (ABII)]]*$BD$2,IF(t_ExtractAll[[#This Row],[IMD_Currency]]="USD",t_ExtractAll[[#This Row],[Amount Accepted (ABII)]]*$BD$3,t_ExtractAll[[#This Row],[Amount Accepted (ABII)]]))</f>
        <v>657.4</v>
      </c>
      <c r="AY967" s="20">
        <f>IF((t_ExtractAll[[#This Row],[Amount Accepted ABII '[EUR']]]-t_ExtractAll[[#This Row],[Amount Accepted Plant '[EUR']]])&lt;0,0,t_ExtractAll[[#This Row],[Amount Accepted ABII '[EUR']]]-t_ExtractAll[[#This Row],[Amount Accepted Plant '[EUR']]])</f>
        <v>103.60000000000002</v>
      </c>
      <c r="AZ9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68" spans="1:52" ht="14.25" hidden="1" customHeight="1" x14ac:dyDescent="0.25">
      <c r="A968" t="s">
        <v>4920</v>
      </c>
      <c r="B968" s="16">
        <v>42661</v>
      </c>
      <c r="C968" s="16">
        <v>42732</v>
      </c>
      <c r="D968" s="16">
        <v>42732</v>
      </c>
      <c r="E968">
        <v>2016926</v>
      </c>
      <c r="F968" t="s">
        <v>64</v>
      </c>
      <c r="G968" t="s">
        <v>1068</v>
      </c>
      <c r="H968" t="s">
        <v>306</v>
      </c>
      <c r="I968" t="s">
        <v>313</v>
      </c>
      <c r="J968" t="s">
        <v>118</v>
      </c>
      <c r="K968" t="s">
        <v>69</v>
      </c>
      <c r="L968" t="s">
        <v>139</v>
      </c>
      <c r="N968" t="s">
        <v>90</v>
      </c>
      <c r="O968" t="s">
        <v>91</v>
      </c>
      <c r="P968" t="s">
        <v>4921</v>
      </c>
      <c r="Q968">
        <v>9386712</v>
      </c>
      <c r="R968" t="s">
        <v>4922</v>
      </c>
      <c r="S968">
        <v>80513085</v>
      </c>
      <c r="U968" t="s">
        <v>144</v>
      </c>
      <c r="V968" t="s">
        <v>145</v>
      </c>
      <c r="W968">
        <v>31771</v>
      </c>
      <c r="X968" t="s">
        <v>1615</v>
      </c>
      <c r="Y968" t="s">
        <v>558</v>
      </c>
      <c r="Z968">
        <v>0.39600000000000002</v>
      </c>
      <c r="AB968" t="s">
        <v>97</v>
      </c>
      <c r="AC968" t="s">
        <v>98</v>
      </c>
      <c r="AD968" t="s">
        <v>4923</v>
      </c>
      <c r="AE968" s="3"/>
      <c r="AF968" s="3"/>
      <c r="AG968">
        <v>27.6</v>
      </c>
      <c r="AH968" t="s">
        <v>82</v>
      </c>
      <c r="AI968" s="18">
        <v>27.6</v>
      </c>
      <c r="AJ968">
        <v>0</v>
      </c>
      <c r="AK968">
        <v>27.6</v>
      </c>
      <c r="AL968">
        <v>27.6</v>
      </c>
      <c r="AM968" s="19" t="s">
        <v>82</v>
      </c>
      <c r="AN968">
        <v>21.308</v>
      </c>
      <c r="AO968">
        <v>0</v>
      </c>
      <c r="AP968">
        <v>21.308</v>
      </c>
      <c r="AQ968">
        <v>21.308</v>
      </c>
      <c r="AR968" s="19" t="s">
        <v>82</v>
      </c>
      <c r="AS968">
        <v>0</v>
      </c>
      <c r="AT968" s="20">
        <f>IF(t_ExtractAll[[#This Row],[Currency]]="GBP",t_ExtractAll[[#This Row],[Claimed Amount]]*$BD$2,IF(t_ExtractAll[[#This Row],[Currency]]="USD",t_ExtractAll[[#This Row],[Claimed Amount]]*$BD$3,IF(t_ExtractAll[[#This Row],[Currency]]="MXN",t_ExtractAll[[#This Row],[Claimed Amount]]*$BD$4,t_ExtractAll[[#This Row],[Claimed Amount]])))</f>
        <v>27.6</v>
      </c>
      <c r="AU968" s="20">
        <f>IF(t_ExtractAll[[#This Row],[Currency2]]="GBP",t_ExtractAll[[#This Row],[Accruals Plant]]*$BD$2,IF(t_ExtractAll[[#This Row],[Currency2]]="USD",t_ExtractAll[[#This Row],[Accruals Plant]]*$BD$3,IF(t_ExtractAll[[#This Row],[Currency2]]="MXN",t_ExtractAll[[#This Row],[Accruals Plant]]*$BD$4,t_ExtractAll[[#This Row],[Accruals Plant]])))</f>
        <v>21.308</v>
      </c>
      <c r="AV968" s="20">
        <f>IF(t_ExtractAll[[#This Row],[IMD_Currency]]="GBP",t_ExtractAll[[#This Row],[Accruals ABII]]*$BD$2,IF(t_ExtractAll[[#This Row],[IMD_Currency]]="USD",t_ExtractAll[[#This Row],[Accruals ABII]]*$BD$3,t_ExtractAll[[#This Row],[Accruals ABII]]))</f>
        <v>27.6</v>
      </c>
      <c r="AW968" s="20">
        <f>IF(t_ExtractAll[[#This Row],[Currency2]]="GBP",t_ExtractAll[[#This Row],[PlantAmountAccepted]]*$BD$2,IF(t_ExtractAll[[#This Row],[Currency2]]="USD",t_ExtractAll[[#This Row],[PlantAmountAccepted]]*$BD$3,IF(t_ExtractAll[[#This Row],[Currency2]]="MXN",t_ExtractAll[[#This Row],[PlantAmountAccepted]]*$BD$4,t_ExtractAll[[#This Row],[PlantAmountAccepted]])))</f>
        <v>21.308</v>
      </c>
      <c r="AX968" s="20">
        <f>IF(t_ExtractAll[[#This Row],[IMD_Currency]]="GBP",t_ExtractAll[[#This Row],[Amount Accepted (ABII)]]*$BD$2,IF(t_ExtractAll[[#This Row],[IMD_Currency]]="USD",t_ExtractAll[[#This Row],[Amount Accepted (ABII)]]*$BD$3,t_ExtractAll[[#This Row],[Amount Accepted (ABII)]]))</f>
        <v>27.6</v>
      </c>
      <c r="AY968" s="20">
        <f>IF((t_ExtractAll[[#This Row],[Amount Accepted ABII '[EUR']]]-t_ExtractAll[[#This Row],[Amount Accepted Plant '[EUR']]])&lt;0,0,t_ExtractAll[[#This Row],[Amount Accepted ABII '[EUR']]]-t_ExtractAll[[#This Row],[Amount Accepted Plant '[EUR']]])</f>
        <v>6.2920000000000016</v>
      </c>
      <c r="AZ9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69" spans="1:52" ht="14.25" hidden="1" customHeight="1" x14ac:dyDescent="0.25">
      <c r="A969" t="s">
        <v>4924</v>
      </c>
      <c r="B969" s="16">
        <v>42662</v>
      </c>
      <c r="C969" s="16">
        <v>42681</v>
      </c>
      <c r="D969" s="16">
        <v>42681</v>
      </c>
      <c r="E969">
        <v>2016927</v>
      </c>
      <c r="F969" t="s">
        <v>64</v>
      </c>
      <c r="G969" t="s">
        <v>174</v>
      </c>
      <c r="H969" t="s">
        <v>287</v>
      </c>
      <c r="I969" t="s">
        <v>175</v>
      </c>
      <c r="J969" t="s">
        <v>68</v>
      </c>
      <c r="K969" t="s">
        <v>69</v>
      </c>
      <c r="L969" t="s">
        <v>471</v>
      </c>
      <c r="M969" t="s">
        <v>2706</v>
      </c>
      <c r="N969" t="s">
        <v>90</v>
      </c>
      <c r="O969" t="s">
        <v>121</v>
      </c>
      <c r="P969" s="3" t="s">
        <v>4925</v>
      </c>
      <c r="Q969" t="s">
        <v>4926</v>
      </c>
      <c r="R969" t="s">
        <v>4927</v>
      </c>
      <c r="S969" t="s">
        <v>4928</v>
      </c>
      <c r="T969" t="s">
        <v>4929</v>
      </c>
      <c r="U969" t="s">
        <v>2377</v>
      </c>
      <c r="V969" t="s">
        <v>117</v>
      </c>
      <c r="W969">
        <v>54868</v>
      </c>
      <c r="X969" t="s">
        <v>4930</v>
      </c>
      <c r="Y969">
        <v>32</v>
      </c>
      <c r="Z969">
        <v>9.3759999999999994</v>
      </c>
      <c r="AA969" t="s">
        <v>2824</v>
      </c>
      <c r="AB969" t="s">
        <v>79</v>
      </c>
      <c r="AC969" t="s">
        <v>127</v>
      </c>
      <c r="AD969" s="3" t="s">
        <v>4931</v>
      </c>
      <c r="AE969" s="3"/>
      <c r="AF969" s="3"/>
      <c r="AG969">
        <v>0</v>
      </c>
      <c r="AH969" t="s">
        <v>82</v>
      </c>
      <c r="AI969" s="18">
        <v>0</v>
      </c>
      <c r="AJ969">
        <v>0</v>
      </c>
      <c r="AK969">
        <v>0</v>
      </c>
      <c r="AL969">
        <v>0</v>
      </c>
      <c r="AM969" s="19" t="s">
        <v>82</v>
      </c>
      <c r="AN969">
        <v>0</v>
      </c>
      <c r="AO969">
        <v>0</v>
      </c>
      <c r="AP969">
        <v>0</v>
      </c>
      <c r="AQ969">
        <v>0</v>
      </c>
      <c r="AR969" s="19" t="s">
        <v>82</v>
      </c>
      <c r="AS969">
        <v>0</v>
      </c>
      <c r="AT969" s="20">
        <f>IF(t_ExtractAll[[#This Row],[Currency]]="GBP",t_ExtractAll[[#This Row],[Claimed Amount]]*$BD$2,IF(t_ExtractAll[[#This Row],[Currency]]="USD",t_ExtractAll[[#This Row],[Claimed Amount]]*$BD$3,IF(t_ExtractAll[[#This Row],[Currency]]="MXN",t_ExtractAll[[#This Row],[Claimed Amount]]*$BD$4,t_ExtractAll[[#This Row],[Claimed Amount]])))</f>
        <v>0</v>
      </c>
      <c r="AU969" s="20">
        <f>IF(t_ExtractAll[[#This Row],[Currency2]]="GBP",t_ExtractAll[[#This Row],[Accruals Plant]]*$BD$2,IF(t_ExtractAll[[#This Row],[Currency2]]="USD",t_ExtractAll[[#This Row],[Accruals Plant]]*$BD$3,IF(t_ExtractAll[[#This Row],[Currency2]]="MXN",t_ExtractAll[[#This Row],[Accruals Plant]]*$BD$4,t_ExtractAll[[#This Row],[Accruals Plant]])))</f>
        <v>0</v>
      </c>
      <c r="AV969" s="20">
        <f>IF(t_ExtractAll[[#This Row],[IMD_Currency]]="GBP",t_ExtractAll[[#This Row],[Accruals ABII]]*$BD$2,IF(t_ExtractAll[[#This Row],[IMD_Currency]]="USD",t_ExtractAll[[#This Row],[Accruals ABII]]*$BD$3,t_ExtractAll[[#This Row],[Accruals ABII]]))</f>
        <v>0</v>
      </c>
      <c r="AW9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69" s="20">
        <f>IF(t_ExtractAll[[#This Row],[IMD_Currency]]="GBP",t_ExtractAll[[#This Row],[Amount Accepted (ABII)]]*$BD$2,IF(t_ExtractAll[[#This Row],[IMD_Currency]]="USD",t_ExtractAll[[#This Row],[Amount Accepted (ABII)]]*$BD$3,t_ExtractAll[[#This Row],[Amount Accepted (ABII)]]))</f>
        <v>0</v>
      </c>
      <c r="AY969" s="20">
        <f>IF((t_ExtractAll[[#This Row],[Amount Accepted ABII '[EUR']]]-t_ExtractAll[[#This Row],[Amount Accepted Plant '[EUR']]])&lt;0,0,t_ExtractAll[[#This Row],[Amount Accepted ABII '[EUR']]]-t_ExtractAll[[#This Row],[Amount Accepted Plant '[EUR']]])</f>
        <v>0</v>
      </c>
      <c r="AZ9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0" spans="1:52" ht="14.25" hidden="1" customHeight="1" x14ac:dyDescent="0.25">
      <c r="A970" t="s">
        <v>4924</v>
      </c>
      <c r="B970" s="16">
        <v>42662</v>
      </c>
      <c r="C970" s="16">
        <v>42681</v>
      </c>
      <c r="D970" s="16">
        <v>42681</v>
      </c>
      <c r="E970">
        <v>2016927</v>
      </c>
      <c r="F970" t="s">
        <v>64</v>
      </c>
      <c r="G970" t="s">
        <v>174</v>
      </c>
      <c r="H970" t="s">
        <v>287</v>
      </c>
      <c r="I970" t="s">
        <v>175</v>
      </c>
      <c r="J970" t="s">
        <v>68</v>
      </c>
      <c r="K970" t="s">
        <v>69</v>
      </c>
      <c r="L970" t="s">
        <v>471</v>
      </c>
      <c r="N970" t="s">
        <v>90</v>
      </c>
      <c r="O970" t="s">
        <v>121</v>
      </c>
      <c r="P970" s="3" t="s">
        <v>4925</v>
      </c>
      <c r="Q970" t="s">
        <v>4926</v>
      </c>
      <c r="R970" t="s">
        <v>4927</v>
      </c>
      <c r="S970" t="s">
        <v>4928</v>
      </c>
      <c r="T970" t="s">
        <v>4932</v>
      </c>
      <c r="U970" t="s">
        <v>2377</v>
      </c>
      <c r="V970" t="s">
        <v>117</v>
      </c>
      <c r="W970">
        <v>55179</v>
      </c>
      <c r="X970" t="s">
        <v>4933</v>
      </c>
      <c r="Y970">
        <v>32</v>
      </c>
      <c r="Z970">
        <v>0</v>
      </c>
      <c r="AB970" t="s">
        <v>79</v>
      </c>
      <c r="AC970" t="s">
        <v>127</v>
      </c>
      <c r="AE970" s="3"/>
      <c r="AF970" s="3"/>
      <c r="AG970">
        <v>0</v>
      </c>
      <c r="AH970" t="s">
        <v>82</v>
      </c>
      <c r="AI970" s="18">
        <v>0</v>
      </c>
      <c r="AJ970">
        <v>0</v>
      </c>
      <c r="AK970">
        <v>0</v>
      </c>
      <c r="AL970">
        <v>0</v>
      </c>
      <c r="AM970" s="19" t="s">
        <v>82</v>
      </c>
      <c r="AN970">
        <v>0</v>
      </c>
      <c r="AO970">
        <v>0</v>
      </c>
      <c r="AP970">
        <v>0</v>
      </c>
      <c r="AQ970">
        <v>0</v>
      </c>
      <c r="AR970" s="19" t="s">
        <v>82</v>
      </c>
      <c r="AS970">
        <v>0</v>
      </c>
      <c r="AT970" s="20">
        <f>IF(t_ExtractAll[[#This Row],[Currency]]="GBP",t_ExtractAll[[#This Row],[Claimed Amount]]*$BD$2,IF(t_ExtractAll[[#This Row],[Currency]]="USD",t_ExtractAll[[#This Row],[Claimed Amount]]*$BD$3,IF(t_ExtractAll[[#This Row],[Currency]]="MXN",t_ExtractAll[[#This Row],[Claimed Amount]]*$BD$4,t_ExtractAll[[#This Row],[Claimed Amount]])))</f>
        <v>0</v>
      </c>
      <c r="AU970" s="20">
        <f>IF(t_ExtractAll[[#This Row],[Currency2]]="GBP",t_ExtractAll[[#This Row],[Accruals Plant]]*$BD$2,IF(t_ExtractAll[[#This Row],[Currency2]]="USD",t_ExtractAll[[#This Row],[Accruals Plant]]*$BD$3,IF(t_ExtractAll[[#This Row],[Currency2]]="MXN",t_ExtractAll[[#This Row],[Accruals Plant]]*$BD$4,t_ExtractAll[[#This Row],[Accruals Plant]])))</f>
        <v>0</v>
      </c>
      <c r="AV970" s="20">
        <f>IF(t_ExtractAll[[#This Row],[IMD_Currency]]="GBP",t_ExtractAll[[#This Row],[Accruals ABII]]*$BD$2,IF(t_ExtractAll[[#This Row],[IMD_Currency]]="USD",t_ExtractAll[[#This Row],[Accruals ABII]]*$BD$3,t_ExtractAll[[#This Row],[Accruals ABII]]))</f>
        <v>0</v>
      </c>
      <c r="AW9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0" s="20">
        <f>IF(t_ExtractAll[[#This Row],[IMD_Currency]]="GBP",t_ExtractAll[[#This Row],[Amount Accepted (ABII)]]*$BD$2,IF(t_ExtractAll[[#This Row],[IMD_Currency]]="USD",t_ExtractAll[[#This Row],[Amount Accepted (ABII)]]*$BD$3,t_ExtractAll[[#This Row],[Amount Accepted (ABII)]]))</f>
        <v>0</v>
      </c>
      <c r="AY970" s="20">
        <f>IF((t_ExtractAll[[#This Row],[Amount Accepted ABII '[EUR']]]-t_ExtractAll[[#This Row],[Amount Accepted Plant '[EUR']]])&lt;0,0,t_ExtractAll[[#This Row],[Amount Accepted ABII '[EUR']]]-t_ExtractAll[[#This Row],[Amount Accepted Plant '[EUR']]])</f>
        <v>0</v>
      </c>
      <c r="AZ9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1" spans="1:52" ht="14.25" hidden="1" customHeight="1" x14ac:dyDescent="0.25">
      <c r="A971" t="s">
        <v>4934</v>
      </c>
      <c r="B971" s="16">
        <v>42664</v>
      </c>
      <c r="C971" s="16">
        <v>42779</v>
      </c>
      <c r="D971" s="16">
        <v>42779</v>
      </c>
      <c r="E971">
        <v>2016928</v>
      </c>
      <c r="F971" t="s">
        <v>64</v>
      </c>
      <c r="G971" t="s">
        <v>266</v>
      </c>
      <c r="I971" t="s">
        <v>258</v>
      </c>
      <c r="J971" t="s">
        <v>68</v>
      </c>
      <c r="K971" t="s">
        <v>88</v>
      </c>
      <c r="L971" t="s">
        <v>471</v>
      </c>
      <c r="N971" t="s">
        <v>90</v>
      </c>
      <c r="O971" t="s">
        <v>72</v>
      </c>
      <c r="P971" t="s">
        <v>4935</v>
      </c>
      <c r="Q971">
        <v>8912190</v>
      </c>
      <c r="R971" t="s">
        <v>4936</v>
      </c>
      <c r="U971" t="s">
        <v>269</v>
      </c>
      <c r="V971" t="s">
        <v>117</v>
      </c>
      <c r="W971">
        <v>52690</v>
      </c>
      <c r="X971" t="s">
        <v>475</v>
      </c>
      <c r="Z971">
        <v>0</v>
      </c>
      <c r="AB971" t="s">
        <v>79</v>
      </c>
      <c r="AC971" t="s">
        <v>80</v>
      </c>
      <c r="AE971" s="3"/>
      <c r="AF971" s="3"/>
      <c r="AG971">
        <v>1980</v>
      </c>
      <c r="AH971" t="s">
        <v>100</v>
      </c>
      <c r="AI971" s="18">
        <v>0</v>
      </c>
      <c r="AJ971">
        <v>0</v>
      </c>
      <c r="AK971">
        <v>0</v>
      </c>
      <c r="AM971" s="19" t="s">
        <v>82</v>
      </c>
      <c r="AN971">
        <v>0</v>
      </c>
      <c r="AO971">
        <v>1980</v>
      </c>
      <c r="AP971">
        <v>1980</v>
      </c>
      <c r="AR971" s="19" t="s">
        <v>100</v>
      </c>
      <c r="AS971">
        <v>0</v>
      </c>
      <c r="AT971" s="20">
        <f>IF(t_ExtractAll[[#This Row],[Currency]]="GBP",t_ExtractAll[[#This Row],[Claimed Amount]]*$BD$2,IF(t_ExtractAll[[#This Row],[Currency]]="USD",t_ExtractAll[[#This Row],[Claimed Amount]]*$BD$3,IF(t_ExtractAll[[#This Row],[Currency]]="MXN",t_ExtractAll[[#This Row],[Claimed Amount]]*$BD$4,t_ExtractAll[[#This Row],[Claimed Amount]])))</f>
        <v>1811.5020000000002</v>
      </c>
      <c r="AU971" s="20">
        <f>IF(t_ExtractAll[[#This Row],[Currency2]]="GBP",t_ExtractAll[[#This Row],[Accruals Plant]]*$BD$2,IF(t_ExtractAll[[#This Row],[Currency2]]="USD",t_ExtractAll[[#This Row],[Accruals Plant]]*$BD$3,IF(t_ExtractAll[[#This Row],[Currency2]]="MXN",t_ExtractAll[[#This Row],[Accruals Plant]]*$BD$4,t_ExtractAll[[#This Row],[Accruals Plant]])))</f>
        <v>1811.5020000000002</v>
      </c>
      <c r="AV971" s="20">
        <f>IF(t_ExtractAll[[#This Row],[IMD_Currency]]="GBP",t_ExtractAll[[#This Row],[Accruals ABII]]*$BD$2,IF(t_ExtractAll[[#This Row],[IMD_Currency]]="USD",t_ExtractAll[[#This Row],[Accruals ABII]]*$BD$3,t_ExtractAll[[#This Row],[Accruals ABII]]))</f>
        <v>0</v>
      </c>
      <c r="AW9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1" s="20">
        <f>IF(t_ExtractAll[[#This Row],[IMD_Currency]]="GBP",t_ExtractAll[[#This Row],[Amount Accepted (ABII)]]*$BD$2,IF(t_ExtractAll[[#This Row],[IMD_Currency]]="USD",t_ExtractAll[[#This Row],[Amount Accepted (ABII)]]*$BD$3,t_ExtractAll[[#This Row],[Amount Accepted (ABII)]]))</f>
        <v>0</v>
      </c>
      <c r="AY971" s="20">
        <f>IF((t_ExtractAll[[#This Row],[Amount Accepted ABII '[EUR']]]-t_ExtractAll[[#This Row],[Amount Accepted Plant '[EUR']]])&lt;0,0,t_ExtractAll[[#This Row],[Amount Accepted ABII '[EUR']]]-t_ExtractAll[[#This Row],[Amount Accepted Plant '[EUR']]])</f>
        <v>0</v>
      </c>
      <c r="AZ9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72" spans="1:52" ht="14.25" hidden="1" customHeight="1" x14ac:dyDescent="0.25">
      <c r="A972" t="s">
        <v>4937</v>
      </c>
      <c r="B972" s="16">
        <v>42664</v>
      </c>
      <c r="C972" s="16">
        <v>42670</v>
      </c>
      <c r="D972" s="16">
        <v>42670</v>
      </c>
      <c r="E972">
        <v>2016921</v>
      </c>
      <c r="F972" t="s">
        <v>64</v>
      </c>
      <c r="G972" t="s">
        <v>2035</v>
      </c>
      <c r="H972" t="s">
        <v>287</v>
      </c>
      <c r="I972" t="s">
        <v>375</v>
      </c>
      <c r="J972" t="s">
        <v>118</v>
      </c>
      <c r="K972" t="s">
        <v>69</v>
      </c>
      <c r="L972" t="s">
        <v>210</v>
      </c>
      <c r="N972" t="s">
        <v>161</v>
      </c>
      <c r="O972" t="s">
        <v>211</v>
      </c>
      <c r="P972" s="3" t="s">
        <v>4938</v>
      </c>
      <c r="Q972" t="s">
        <v>4939</v>
      </c>
      <c r="R972" t="s">
        <v>4940</v>
      </c>
      <c r="U972" t="s">
        <v>144</v>
      </c>
      <c r="V972" t="s">
        <v>145</v>
      </c>
      <c r="W972">
        <v>18618</v>
      </c>
      <c r="X972" t="s">
        <v>246</v>
      </c>
      <c r="Y972" t="s">
        <v>819</v>
      </c>
      <c r="Z972">
        <v>0.9</v>
      </c>
      <c r="AB972" t="s">
        <v>112</v>
      </c>
      <c r="AC972" t="s">
        <v>164</v>
      </c>
      <c r="AD972" t="s">
        <v>4941</v>
      </c>
      <c r="AE972" s="3"/>
      <c r="AF972" s="3"/>
      <c r="AG972">
        <v>609.66</v>
      </c>
      <c r="AH972" t="s">
        <v>82</v>
      </c>
      <c r="AI972" s="18">
        <v>79.11</v>
      </c>
      <c r="AJ972">
        <v>225.72</v>
      </c>
      <c r="AK972">
        <v>304.83</v>
      </c>
      <c r="AL972">
        <v>304.83</v>
      </c>
      <c r="AM972" s="19" t="s">
        <v>82</v>
      </c>
      <c r="AN972">
        <v>30.57</v>
      </c>
      <c r="AO972">
        <v>225.72</v>
      </c>
      <c r="AP972">
        <v>256.29000000000002</v>
      </c>
      <c r="AQ972">
        <v>256.29000000000002</v>
      </c>
      <c r="AR972" s="19" t="s">
        <v>82</v>
      </c>
      <c r="AS972">
        <v>0</v>
      </c>
      <c r="AT972" s="20">
        <f>IF(t_ExtractAll[[#This Row],[Currency]]="GBP",t_ExtractAll[[#This Row],[Claimed Amount]]*$BD$2,IF(t_ExtractAll[[#This Row],[Currency]]="USD",t_ExtractAll[[#This Row],[Claimed Amount]]*$BD$3,IF(t_ExtractAll[[#This Row],[Currency]]="MXN",t_ExtractAll[[#This Row],[Claimed Amount]]*$BD$4,t_ExtractAll[[#This Row],[Claimed Amount]])))</f>
        <v>609.66</v>
      </c>
      <c r="AU972" s="20">
        <f>IF(t_ExtractAll[[#This Row],[Currency2]]="GBP",t_ExtractAll[[#This Row],[Accruals Plant]]*$BD$2,IF(t_ExtractAll[[#This Row],[Currency2]]="USD",t_ExtractAll[[#This Row],[Accruals Plant]]*$BD$3,IF(t_ExtractAll[[#This Row],[Currency2]]="MXN",t_ExtractAll[[#This Row],[Accruals Plant]]*$BD$4,t_ExtractAll[[#This Row],[Accruals Plant]])))</f>
        <v>256.29000000000002</v>
      </c>
      <c r="AV972" s="20">
        <f>IF(t_ExtractAll[[#This Row],[IMD_Currency]]="GBP",t_ExtractAll[[#This Row],[Accruals ABII]]*$BD$2,IF(t_ExtractAll[[#This Row],[IMD_Currency]]="USD",t_ExtractAll[[#This Row],[Accruals ABII]]*$BD$3,t_ExtractAll[[#This Row],[Accruals ABII]]))</f>
        <v>304.83</v>
      </c>
      <c r="AW972" s="20">
        <f>IF(t_ExtractAll[[#This Row],[Currency2]]="GBP",t_ExtractAll[[#This Row],[PlantAmountAccepted]]*$BD$2,IF(t_ExtractAll[[#This Row],[Currency2]]="USD",t_ExtractAll[[#This Row],[PlantAmountAccepted]]*$BD$3,IF(t_ExtractAll[[#This Row],[Currency2]]="MXN",t_ExtractAll[[#This Row],[PlantAmountAccepted]]*$BD$4,t_ExtractAll[[#This Row],[PlantAmountAccepted]])))</f>
        <v>256.29000000000002</v>
      </c>
      <c r="AX972" s="20">
        <f>IF(t_ExtractAll[[#This Row],[IMD_Currency]]="GBP",t_ExtractAll[[#This Row],[Amount Accepted (ABII)]]*$BD$2,IF(t_ExtractAll[[#This Row],[IMD_Currency]]="USD",t_ExtractAll[[#This Row],[Amount Accepted (ABII)]]*$BD$3,t_ExtractAll[[#This Row],[Amount Accepted (ABII)]]))</f>
        <v>304.83</v>
      </c>
      <c r="AY972" s="20">
        <f>IF((t_ExtractAll[[#This Row],[Amount Accepted ABII '[EUR']]]-t_ExtractAll[[#This Row],[Amount Accepted Plant '[EUR']]])&lt;0,0,t_ExtractAll[[#This Row],[Amount Accepted ABII '[EUR']]]-t_ExtractAll[[#This Row],[Amount Accepted Plant '[EUR']]])</f>
        <v>48.539999999999964</v>
      </c>
      <c r="AZ9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73" spans="1:52" ht="14.25" hidden="1" customHeight="1" x14ac:dyDescent="0.25">
      <c r="A973" t="s">
        <v>4937</v>
      </c>
      <c r="B973" s="16">
        <v>42664</v>
      </c>
      <c r="C973" s="16">
        <v>42670</v>
      </c>
      <c r="D973" s="16">
        <v>42670</v>
      </c>
      <c r="E973">
        <v>2016921</v>
      </c>
      <c r="F973" t="s">
        <v>64</v>
      </c>
      <c r="G973" t="s">
        <v>2035</v>
      </c>
      <c r="H973" t="s">
        <v>287</v>
      </c>
      <c r="I973" t="s">
        <v>375</v>
      </c>
      <c r="J973" t="s">
        <v>118</v>
      </c>
      <c r="K973" t="s">
        <v>69</v>
      </c>
      <c r="L973" t="s">
        <v>1192</v>
      </c>
      <c r="N973" t="s">
        <v>161</v>
      </c>
      <c r="O973" t="s">
        <v>354</v>
      </c>
      <c r="P973" s="3" t="s">
        <v>4938</v>
      </c>
      <c r="Q973" t="s">
        <v>4939</v>
      </c>
      <c r="R973" t="s">
        <v>4940</v>
      </c>
      <c r="U973" t="s">
        <v>144</v>
      </c>
      <c r="V973" t="s">
        <v>145</v>
      </c>
      <c r="W973">
        <v>18618</v>
      </c>
      <c r="X973" t="s">
        <v>246</v>
      </c>
      <c r="Y973" t="s">
        <v>819</v>
      </c>
      <c r="Z973">
        <v>0.9</v>
      </c>
      <c r="AB973" t="s">
        <v>112</v>
      </c>
      <c r="AC973" t="s">
        <v>113</v>
      </c>
      <c r="AD973" t="s">
        <v>4942</v>
      </c>
      <c r="AE973" s="3"/>
      <c r="AF973" s="3"/>
      <c r="AG973">
        <v>609.66</v>
      </c>
      <c r="AH973" t="s">
        <v>82</v>
      </c>
      <c r="AI973" s="18">
        <v>79.11</v>
      </c>
      <c r="AJ973">
        <v>225.72</v>
      </c>
      <c r="AK973">
        <v>304.83</v>
      </c>
      <c r="AL973">
        <v>304.83</v>
      </c>
      <c r="AM973" s="19" t="s">
        <v>82</v>
      </c>
      <c r="AN973">
        <v>30.57</v>
      </c>
      <c r="AO973">
        <v>225.72</v>
      </c>
      <c r="AP973">
        <v>256.29000000000002</v>
      </c>
      <c r="AQ973">
        <v>256.29000000000002</v>
      </c>
      <c r="AR973" s="19" t="s">
        <v>82</v>
      </c>
      <c r="AS973">
        <v>0</v>
      </c>
      <c r="AT973" s="20">
        <f>IF(t_ExtractAll[[#This Row],[Currency]]="GBP",t_ExtractAll[[#This Row],[Claimed Amount]]*$BD$2,IF(t_ExtractAll[[#This Row],[Currency]]="USD",t_ExtractAll[[#This Row],[Claimed Amount]]*$BD$3,IF(t_ExtractAll[[#This Row],[Currency]]="MXN",t_ExtractAll[[#This Row],[Claimed Amount]]*$BD$4,t_ExtractAll[[#This Row],[Claimed Amount]])))</f>
        <v>609.66</v>
      </c>
      <c r="AU973" s="20">
        <f>IF(t_ExtractAll[[#This Row],[Currency2]]="GBP",t_ExtractAll[[#This Row],[Accruals Plant]]*$BD$2,IF(t_ExtractAll[[#This Row],[Currency2]]="USD",t_ExtractAll[[#This Row],[Accruals Plant]]*$BD$3,IF(t_ExtractAll[[#This Row],[Currency2]]="MXN",t_ExtractAll[[#This Row],[Accruals Plant]]*$BD$4,t_ExtractAll[[#This Row],[Accruals Plant]])))</f>
        <v>256.29000000000002</v>
      </c>
      <c r="AV973" s="20">
        <f>IF(t_ExtractAll[[#This Row],[IMD_Currency]]="GBP",t_ExtractAll[[#This Row],[Accruals ABII]]*$BD$2,IF(t_ExtractAll[[#This Row],[IMD_Currency]]="USD",t_ExtractAll[[#This Row],[Accruals ABII]]*$BD$3,t_ExtractAll[[#This Row],[Accruals ABII]]))</f>
        <v>304.83</v>
      </c>
      <c r="AW973" s="20">
        <f>IF(t_ExtractAll[[#This Row],[Currency2]]="GBP",t_ExtractAll[[#This Row],[PlantAmountAccepted]]*$BD$2,IF(t_ExtractAll[[#This Row],[Currency2]]="USD",t_ExtractAll[[#This Row],[PlantAmountAccepted]]*$BD$3,IF(t_ExtractAll[[#This Row],[Currency2]]="MXN",t_ExtractAll[[#This Row],[PlantAmountAccepted]]*$BD$4,t_ExtractAll[[#This Row],[PlantAmountAccepted]])))</f>
        <v>256.29000000000002</v>
      </c>
      <c r="AX973" s="20">
        <f>IF(t_ExtractAll[[#This Row],[IMD_Currency]]="GBP",t_ExtractAll[[#This Row],[Amount Accepted (ABII)]]*$BD$2,IF(t_ExtractAll[[#This Row],[IMD_Currency]]="USD",t_ExtractAll[[#This Row],[Amount Accepted (ABII)]]*$BD$3,t_ExtractAll[[#This Row],[Amount Accepted (ABII)]]))</f>
        <v>304.83</v>
      </c>
      <c r="AY973" s="20">
        <f>IF((t_ExtractAll[[#This Row],[Amount Accepted ABII '[EUR']]]-t_ExtractAll[[#This Row],[Amount Accepted Plant '[EUR']]])&lt;0,0,t_ExtractAll[[#This Row],[Amount Accepted ABII '[EUR']]]-t_ExtractAll[[#This Row],[Amount Accepted Plant '[EUR']]])</f>
        <v>48.539999999999964</v>
      </c>
      <c r="AZ9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74" spans="1:52" ht="14.25" hidden="1" customHeight="1" x14ac:dyDescent="0.25">
      <c r="A974" t="s">
        <v>4943</v>
      </c>
      <c r="B974" s="16">
        <v>42662</v>
      </c>
      <c r="C974" s="16">
        <v>42662</v>
      </c>
      <c r="D974" s="16">
        <v>42662</v>
      </c>
      <c r="E974">
        <v>2016919</v>
      </c>
      <c r="F974" t="s">
        <v>64</v>
      </c>
      <c r="G974" t="s">
        <v>305</v>
      </c>
      <c r="H974" t="s">
        <v>306</v>
      </c>
      <c r="I974" t="s">
        <v>307</v>
      </c>
      <c r="J974" t="s">
        <v>118</v>
      </c>
      <c r="K974" t="s">
        <v>69</v>
      </c>
      <c r="L974" t="s">
        <v>308</v>
      </c>
      <c r="N974" t="s">
        <v>90</v>
      </c>
      <c r="O974" t="s">
        <v>91</v>
      </c>
      <c r="P974" s="3" t="s">
        <v>4944</v>
      </c>
      <c r="Q974">
        <v>9419064</v>
      </c>
      <c r="R974" t="s">
        <v>4945</v>
      </c>
      <c r="U974" t="s">
        <v>312</v>
      </c>
      <c r="V974" t="s">
        <v>313</v>
      </c>
      <c r="W974">
        <v>47757</v>
      </c>
      <c r="X974" t="s">
        <v>314</v>
      </c>
      <c r="Y974" t="s">
        <v>2328</v>
      </c>
      <c r="Z974">
        <v>32.4</v>
      </c>
      <c r="AB974" t="s">
        <v>97</v>
      </c>
      <c r="AC974" t="s">
        <v>98</v>
      </c>
      <c r="AD974" t="s">
        <v>4946</v>
      </c>
      <c r="AE974" s="3"/>
      <c r="AF974" s="3"/>
      <c r="AG974">
        <v>0</v>
      </c>
      <c r="AH974" t="s">
        <v>82</v>
      </c>
      <c r="AI974" s="18">
        <v>0</v>
      </c>
      <c r="AJ974">
        <v>0</v>
      </c>
      <c r="AK974">
        <v>0</v>
      </c>
      <c r="AL974">
        <v>0</v>
      </c>
      <c r="AM974" s="19" t="s">
        <v>82</v>
      </c>
      <c r="AN974">
        <v>0</v>
      </c>
      <c r="AO974">
        <v>0</v>
      </c>
      <c r="AP974">
        <v>0</v>
      </c>
      <c r="AQ974">
        <v>0</v>
      </c>
      <c r="AR974" s="19" t="s">
        <v>82</v>
      </c>
      <c r="AS974">
        <v>0</v>
      </c>
      <c r="AT974" s="20">
        <f>IF(t_ExtractAll[[#This Row],[Currency]]="GBP",t_ExtractAll[[#This Row],[Claimed Amount]]*$BD$2,IF(t_ExtractAll[[#This Row],[Currency]]="USD",t_ExtractAll[[#This Row],[Claimed Amount]]*$BD$3,IF(t_ExtractAll[[#This Row],[Currency]]="MXN",t_ExtractAll[[#This Row],[Claimed Amount]]*$BD$4,t_ExtractAll[[#This Row],[Claimed Amount]])))</f>
        <v>0</v>
      </c>
      <c r="AU974" s="20">
        <f>IF(t_ExtractAll[[#This Row],[Currency2]]="GBP",t_ExtractAll[[#This Row],[Accruals Plant]]*$BD$2,IF(t_ExtractAll[[#This Row],[Currency2]]="USD",t_ExtractAll[[#This Row],[Accruals Plant]]*$BD$3,IF(t_ExtractAll[[#This Row],[Currency2]]="MXN",t_ExtractAll[[#This Row],[Accruals Plant]]*$BD$4,t_ExtractAll[[#This Row],[Accruals Plant]])))</f>
        <v>0</v>
      </c>
      <c r="AV974" s="20">
        <f>IF(t_ExtractAll[[#This Row],[IMD_Currency]]="GBP",t_ExtractAll[[#This Row],[Accruals ABII]]*$BD$2,IF(t_ExtractAll[[#This Row],[IMD_Currency]]="USD",t_ExtractAll[[#This Row],[Accruals ABII]]*$BD$3,t_ExtractAll[[#This Row],[Accruals ABII]]))</f>
        <v>0</v>
      </c>
      <c r="AW9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4" s="20">
        <f>IF(t_ExtractAll[[#This Row],[IMD_Currency]]="GBP",t_ExtractAll[[#This Row],[Amount Accepted (ABII)]]*$BD$2,IF(t_ExtractAll[[#This Row],[IMD_Currency]]="USD",t_ExtractAll[[#This Row],[Amount Accepted (ABII)]]*$BD$3,t_ExtractAll[[#This Row],[Amount Accepted (ABII)]]))</f>
        <v>0</v>
      </c>
      <c r="AY974" s="20">
        <f>IF((t_ExtractAll[[#This Row],[Amount Accepted ABII '[EUR']]]-t_ExtractAll[[#This Row],[Amount Accepted Plant '[EUR']]])&lt;0,0,t_ExtractAll[[#This Row],[Amount Accepted ABII '[EUR']]]-t_ExtractAll[[#This Row],[Amount Accepted Plant '[EUR']]])</f>
        <v>0</v>
      </c>
      <c r="AZ9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5" spans="1:52" ht="14.25" hidden="1" customHeight="1" x14ac:dyDescent="0.25">
      <c r="A975" t="s">
        <v>807</v>
      </c>
      <c r="B975" s="16">
        <v>42659</v>
      </c>
      <c r="C975" s="16">
        <v>42659</v>
      </c>
      <c r="D975" s="16">
        <v>42659</v>
      </c>
      <c r="E975">
        <v>2016915</v>
      </c>
      <c r="F975" t="s">
        <v>64</v>
      </c>
      <c r="G975" t="s">
        <v>305</v>
      </c>
      <c r="H975" t="s">
        <v>306</v>
      </c>
      <c r="I975" t="s">
        <v>307</v>
      </c>
      <c r="J975" t="s">
        <v>118</v>
      </c>
      <c r="K975" t="s">
        <v>69</v>
      </c>
      <c r="L975" t="s">
        <v>308</v>
      </c>
      <c r="N975" t="s">
        <v>90</v>
      </c>
      <c r="O975" t="s">
        <v>91</v>
      </c>
      <c r="P975" s="3" t="s">
        <v>4947</v>
      </c>
      <c r="Q975">
        <v>9419060</v>
      </c>
      <c r="R975" t="s">
        <v>4948</v>
      </c>
      <c r="U975" t="s">
        <v>312</v>
      </c>
      <c r="V975" t="s">
        <v>313</v>
      </c>
      <c r="W975">
        <v>47757</v>
      </c>
      <c r="X975" t="s">
        <v>314</v>
      </c>
      <c r="Y975" t="s">
        <v>2553</v>
      </c>
      <c r="Z975">
        <v>64.8</v>
      </c>
      <c r="AB975" t="s">
        <v>97</v>
      </c>
      <c r="AC975" t="s">
        <v>98</v>
      </c>
      <c r="AD975" t="s">
        <v>4946</v>
      </c>
      <c r="AE975" s="3"/>
      <c r="AF975" s="3"/>
      <c r="AG975">
        <v>0</v>
      </c>
      <c r="AH975" t="s">
        <v>82</v>
      </c>
      <c r="AI975" s="18">
        <v>0</v>
      </c>
      <c r="AJ975">
        <v>0</v>
      </c>
      <c r="AK975">
        <v>0</v>
      </c>
      <c r="AL975">
        <v>0</v>
      </c>
      <c r="AM975" s="19" t="s">
        <v>82</v>
      </c>
      <c r="AN975">
        <v>0</v>
      </c>
      <c r="AO975">
        <v>0</v>
      </c>
      <c r="AP975">
        <v>0</v>
      </c>
      <c r="AQ975">
        <v>0</v>
      </c>
      <c r="AR975" s="19" t="s">
        <v>82</v>
      </c>
      <c r="AS975">
        <v>0</v>
      </c>
      <c r="AT975" s="20">
        <f>IF(t_ExtractAll[[#This Row],[Currency]]="GBP",t_ExtractAll[[#This Row],[Claimed Amount]]*$BD$2,IF(t_ExtractAll[[#This Row],[Currency]]="USD",t_ExtractAll[[#This Row],[Claimed Amount]]*$BD$3,IF(t_ExtractAll[[#This Row],[Currency]]="MXN",t_ExtractAll[[#This Row],[Claimed Amount]]*$BD$4,t_ExtractAll[[#This Row],[Claimed Amount]])))</f>
        <v>0</v>
      </c>
      <c r="AU975" s="20">
        <f>IF(t_ExtractAll[[#This Row],[Currency2]]="GBP",t_ExtractAll[[#This Row],[Accruals Plant]]*$BD$2,IF(t_ExtractAll[[#This Row],[Currency2]]="USD",t_ExtractAll[[#This Row],[Accruals Plant]]*$BD$3,IF(t_ExtractAll[[#This Row],[Currency2]]="MXN",t_ExtractAll[[#This Row],[Accruals Plant]]*$BD$4,t_ExtractAll[[#This Row],[Accruals Plant]])))</f>
        <v>0</v>
      </c>
      <c r="AV975" s="20">
        <f>IF(t_ExtractAll[[#This Row],[IMD_Currency]]="GBP",t_ExtractAll[[#This Row],[Accruals ABII]]*$BD$2,IF(t_ExtractAll[[#This Row],[IMD_Currency]]="USD",t_ExtractAll[[#This Row],[Accruals ABII]]*$BD$3,t_ExtractAll[[#This Row],[Accruals ABII]]))</f>
        <v>0</v>
      </c>
      <c r="AW9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5" s="20">
        <f>IF(t_ExtractAll[[#This Row],[IMD_Currency]]="GBP",t_ExtractAll[[#This Row],[Amount Accepted (ABII)]]*$BD$2,IF(t_ExtractAll[[#This Row],[IMD_Currency]]="USD",t_ExtractAll[[#This Row],[Amount Accepted (ABII)]]*$BD$3,t_ExtractAll[[#This Row],[Amount Accepted (ABII)]]))</f>
        <v>0</v>
      </c>
      <c r="AY975" s="20">
        <f>IF((t_ExtractAll[[#This Row],[Amount Accepted ABII '[EUR']]]-t_ExtractAll[[#This Row],[Amount Accepted Plant '[EUR']]])&lt;0,0,t_ExtractAll[[#This Row],[Amount Accepted ABII '[EUR']]]-t_ExtractAll[[#This Row],[Amount Accepted Plant '[EUR']]])</f>
        <v>0</v>
      </c>
      <c r="AZ9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6" spans="1:52" ht="14.25" hidden="1" customHeight="1" x14ac:dyDescent="0.25">
      <c r="A976" t="s">
        <v>4949</v>
      </c>
      <c r="B976" s="16">
        <v>42662</v>
      </c>
      <c r="C976" s="16">
        <v>42725</v>
      </c>
      <c r="D976" s="16">
        <v>42725</v>
      </c>
      <c r="E976">
        <v>2016929</v>
      </c>
      <c r="F976" t="s">
        <v>64</v>
      </c>
      <c r="G976" t="s">
        <v>174</v>
      </c>
      <c r="H976" t="s">
        <v>86</v>
      </c>
      <c r="I976" t="s">
        <v>175</v>
      </c>
      <c r="J976" t="s">
        <v>68</v>
      </c>
      <c r="K976" t="s">
        <v>69</v>
      </c>
      <c r="L976" t="s">
        <v>210</v>
      </c>
      <c r="N976" t="s">
        <v>161</v>
      </c>
      <c r="O976" t="s">
        <v>177</v>
      </c>
      <c r="P976" t="s">
        <v>3428</v>
      </c>
      <c r="Q976">
        <v>8661418</v>
      </c>
      <c r="R976" t="s">
        <v>4950</v>
      </c>
      <c r="S976">
        <v>80431575</v>
      </c>
      <c r="U976" t="s">
        <v>182</v>
      </c>
      <c r="V976" t="s">
        <v>145</v>
      </c>
      <c r="W976">
        <v>54598</v>
      </c>
      <c r="X976" t="s">
        <v>4105</v>
      </c>
      <c r="Y976" t="s">
        <v>2091</v>
      </c>
      <c r="Z976">
        <v>5.2</v>
      </c>
      <c r="AB976" t="s">
        <v>112</v>
      </c>
      <c r="AC976" t="s">
        <v>185</v>
      </c>
      <c r="AE976" s="3"/>
      <c r="AF976" s="3"/>
      <c r="AG976">
        <v>788.43</v>
      </c>
      <c r="AH976" t="s">
        <v>82</v>
      </c>
      <c r="AI976" s="18">
        <v>0</v>
      </c>
      <c r="AJ976">
        <v>0</v>
      </c>
      <c r="AK976">
        <v>0</v>
      </c>
      <c r="AL976">
        <v>0</v>
      </c>
      <c r="AM976" s="19" t="s">
        <v>82</v>
      </c>
      <c r="AN976">
        <v>788.43</v>
      </c>
      <c r="AO976">
        <v>0</v>
      </c>
      <c r="AP976">
        <v>788.43</v>
      </c>
      <c r="AQ976">
        <v>788.43</v>
      </c>
      <c r="AR976" s="19" t="s">
        <v>82</v>
      </c>
      <c r="AS976">
        <v>0</v>
      </c>
      <c r="AT976" s="20">
        <f>IF(t_ExtractAll[[#This Row],[Currency]]="GBP",t_ExtractAll[[#This Row],[Claimed Amount]]*$BD$2,IF(t_ExtractAll[[#This Row],[Currency]]="USD",t_ExtractAll[[#This Row],[Claimed Amount]]*$BD$3,IF(t_ExtractAll[[#This Row],[Currency]]="MXN",t_ExtractAll[[#This Row],[Claimed Amount]]*$BD$4,t_ExtractAll[[#This Row],[Claimed Amount]])))</f>
        <v>788.43</v>
      </c>
      <c r="AU976" s="20">
        <f>IF(t_ExtractAll[[#This Row],[Currency2]]="GBP",t_ExtractAll[[#This Row],[Accruals Plant]]*$BD$2,IF(t_ExtractAll[[#This Row],[Currency2]]="USD",t_ExtractAll[[#This Row],[Accruals Plant]]*$BD$3,IF(t_ExtractAll[[#This Row],[Currency2]]="MXN",t_ExtractAll[[#This Row],[Accruals Plant]]*$BD$4,t_ExtractAll[[#This Row],[Accruals Plant]])))</f>
        <v>788.43</v>
      </c>
      <c r="AV976" s="20">
        <f>IF(t_ExtractAll[[#This Row],[IMD_Currency]]="GBP",t_ExtractAll[[#This Row],[Accruals ABII]]*$BD$2,IF(t_ExtractAll[[#This Row],[IMD_Currency]]="USD",t_ExtractAll[[#This Row],[Accruals ABII]]*$BD$3,t_ExtractAll[[#This Row],[Accruals ABII]]))</f>
        <v>0</v>
      </c>
      <c r="AW976" s="20">
        <f>IF(t_ExtractAll[[#This Row],[Currency2]]="GBP",t_ExtractAll[[#This Row],[PlantAmountAccepted]]*$BD$2,IF(t_ExtractAll[[#This Row],[Currency2]]="USD",t_ExtractAll[[#This Row],[PlantAmountAccepted]]*$BD$3,IF(t_ExtractAll[[#This Row],[Currency2]]="MXN",t_ExtractAll[[#This Row],[PlantAmountAccepted]]*$BD$4,t_ExtractAll[[#This Row],[PlantAmountAccepted]])))</f>
        <v>788.43</v>
      </c>
      <c r="AX976" s="20">
        <f>IF(t_ExtractAll[[#This Row],[IMD_Currency]]="GBP",t_ExtractAll[[#This Row],[Amount Accepted (ABII)]]*$BD$2,IF(t_ExtractAll[[#This Row],[IMD_Currency]]="USD",t_ExtractAll[[#This Row],[Amount Accepted (ABII)]]*$BD$3,t_ExtractAll[[#This Row],[Amount Accepted (ABII)]]))</f>
        <v>0</v>
      </c>
      <c r="AY976" s="20">
        <f>IF((t_ExtractAll[[#This Row],[Amount Accepted ABII '[EUR']]]-t_ExtractAll[[#This Row],[Amount Accepted Plant '[EUR']]])&lt;0,0,t_ExtractAll[[#This Row],[Amount Accepted ABII '[EUR']]]-t_ExtractAll[[#This Row],[Amount Accepted Plant '[EUR']]])</f>
        <v>0</v>
      </c>
      <c r="AZ9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77" spans="1:52" ht="14.25" hidden="1" customHeight="1" x14ac:dyDescent="0.25">
      <c r="A977" t="s">
        <v>4951</v>
      </c>
      <c r="B977" s="16">
        <v>42667</v>
      </c>
      <c r="C977" s="16">
        <v>42667</v>
      </c>
      <c r="D977" s="16">
        <v>42669</v>
      </c>
      <c r="E977">
        <v>2016930</v>
      </c>
      <c r="F977" t="s">
        <v>64</v>
      </c>
      <c r="G977" t="s">
        <v>305</v>
      </c>
      <c r="H977" t="s">
        <v>306</v>
      </c>
      <c r="I977" t="s">
        <v>307</v>
      </c>
      <c r="J977" t="s">
        <v>118</v>
      </c>
      <c r="K977" t="s">
        <v>69</v>
      </c>
      <c r="L977" t="s">
        <v>103</v>
      </c>
      <c r="N977" t="s">
        <v>90</v>
      </c>
      <c r="O977" t="s">
        <v>91</v>
      </c>
      <c r="P977" s="3" t="s">
        <v>4952</v>
      </c>
      <c r="Q977" t="s">
        <v>4953</v>
      </c>
      <c r="R977" t="s">
        <v>4954</v>
      </c>
      <c r="U977" t="s">
        <v>108</v>
      </c>
      <c r="V977" t="s">
        <v>109</v>
      </c>
      <c r="W977">
        <v>3452</v>
      </c>
      <c r="X977" t="s">
        <v>898</v>
      </c>
      <c r="Y977" t="s">
        <v>581</v>
      </c>
      <c r="Z977">
        <v>0.36</v>
      </c>
      <c r="AB977" t="s">
        <v>97</v>
      </c>
      <c r="AC977" t="s">
        <v>98</v>
      </c>
      <c r="AE977" s="3"/>
      <c r="AF977" s="3"/>
      <c r="AG977">
        <v>25.59</v>
      </c>
      <c r="AH977" t="s">
        <v>82</v>
      </c>
      <c r="AI977" s="18">
        <v>25.59</v>
      </c>
      <c r="AJ977">
        <v>0</v>
      </c>
      <c r="AK977">
        <v>25.59</v>
      </c>
      <c r="AL977">
        <v>25.59</v>
      </c>
      <c r="AM977" s="19" t="s">
        <v>82</v>
      </c>
      <c r="AN977">
        <v>17.91</v>
      </c>
      <c r="AO977">
        <v>0</v>
      </c>
      <c r="AP977">
        <v>17.91</v>
      </c>
      <c r="AQ977">
        <v>17.91</v>
      </c>
      <c r="AR977" s="19" t="s">
        <v>82</v>
      </c>
      <c r="AS977">
        <v>0</v>
      </c>
      <c r="AT977" s="20">
        <f>IF(t_ExtractAll[[#This Row],[Currency]]="GBP",t_ExtractAll[[#This Row],[Claimed Amount]]*$BD$2,IF(t_ExtractAll[[#This Row],[Currency]]="USD",t_ExtractAll[[#This Row],[Claimed Amount]]*$BD$3,IF(t_ExtractAll[[#This Row],[Currency]]="MXN",t_ExtractAll[[#This Row],[Claimed Amount]]*$BD$4,t_ExtractAll[[#This Row],[Claimed Amount]])))</f>
        <v>25.59</v>
      </c>
      <c r="AU977" s="20">
        <f>IF(t_ExtractAll[[#This Row],[Currency2]]="GBP",t_ExtractAll[[#This Row],[Accruals Plant]]*$BD$2,IF(t_ExtractAll[[#This Row],[Currency2]]="USD",t_ExtractAll[[#This Row],[Accruals Plant]]*$BD$3,IF(t_ExtractAll[[#This Row],[Currency2]]="MXN",t_ExtractAll[[#This Row],[Accruals Plant]]*$BD$4,t_ExtractAll[[#This Row],[Accruals Plant]])))</f>
        <v>17.91</v>
      </c>
      <c r="AV977" s="20">
        <f>IF(t_ExtractAll[[#This Row],[IMD_Currency]]="GBP",t_ExtractAll[[#This Row],[Accruals ABII]]*$BD$2,IF(t_ExtractAll[[#This Row],[IMD_Currency]]="USD",t_ExtractAll[[#This Row],[Accruals ABII]]*$BD$3,t_ExtractAll[[#This Row],[Accruals ABII]]))</f>
        <v>25.59</v>
      </c>
      <c r="AW977" s="20">
        <f>IF(t_ExtractAll[[#This Row],[Currency2]]="GBP",t_ExtractAll[[#This Row],[PlantAmountAccepted]]*$BD$2,IF(t_ExtractAll[[#This Row],[Currency2]]="USD",t_ExtractAll[[#This Row],[PlantAmountAccepted]]*$BD$3,IF(t_ExtractAll[[#This Row],[Currency2]]="MXN",t_ExtractAll[[#This Row],[PlantAmountAccepted]]*$BD$4,t_ExtractAll[[#This Row],[PlantAmountAccepted]])))</f>
        <v>17.91</v>
      </c>
      <c r="AX977" s="20">
        <f>IF(t_ExtractAll[[#This Row],[IMD_Currency]]="GBP",t_ExtractAll[[#This Row],[Amount Accepted (ABII)]]*$BD$2,IF(t_ExtractAll[[#This Row],[IMD_Currency]]="USD",t_ExtractAll[[#This Row],[Amount Accepted (ABII)]]*$BD$3,t_ExtractAll[[#This Row],[Amount Accepted (ABII)]]))</f>
        <v>25.59</v>
      </c>
      <c r="AY977" s="20">
        <f>IF((t_ExtractAll[[#This Row],[Amount Accepted ABII '[EUR']]]-t_ExtractAll[[#This Row],[Amount Accepted Plant '[EUR']]])&lt;0,0,t_ExtractAll[[#This Row],[Amount Accepted ABII '[EUR']]]-t_ExtractAll[[#This Row],[Amount Accepted Plant '[EUR']]])</f>
        <v>7.68</v>
      </c>
      <c r="AZ9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8" spans="1:52" ht="14.25" hidden="1" customHeight="1" x14ac:dyDescent="0.25">
      <c r="A978" t="s">
        <v>4955</v>
      </c>
      <c r="B978" s="16">
        <v>42664</v>
      </c>
      <c r="C978" s="16">
        <v>42681</v>
      </c>
      <c r="D978" s="16">
        <v>42681</v>
      </c>
      <c r="E978">
        <v>2016932</v>
      </c>
      <c r="F978" t="s">
        <v>64</v>
      </c>
      <c r="G978" t="s">
        <v>3513</v>
      </c>
      <c r="H978" t="s">
        <v>287</v>
      </c>
      <c r="I978" t="s">
        <v>3514</v>
      </c>
      <c r="J978" t="s">
        <v>118</v>
      </c>
      <c r="K978" t="s">
        <v>69</v>
      </c>
      <c r="L978" t="s">
        <v>70</v>
      </c>
      <c r="N978" t="s">
        <v>71</v>
      </c>
      <c r="O978" t="s">
        <v>72</v>
      </c>
      <c r="P978" s="3" t="s">
        <v>4956</v>
      </c>
      <c r="Q978">
        <v>8869505</v>
      </c>
      <c r="R978" t="s">
        <v>4957</v>
      </c>
      <c r="S978">
        <v>80439310</v>
      </c>
      <c r="T978" t="s">
        <v>4958</v>
      </c>
      <c r="U978" t="s">
        <v>75</v>
      </c>
      <c r="V978" t="s">
        <v>76</v>
      </c>
      <c r="W978">
        <v>52315</v>
      </c>
      <c r="X978" t="s">
        <v>3517</v>
      </c>
      <c r="Y978" t="s">
        <v>4959</v>
      </c>
      <c r="Z978">
        <v>134.95599999999999</v>
      </c>
      <c r="AB978" t="s">
        <v>79</v>
      </c>
      <c r="AC978" t="s">
        <v>80</v>
      </c>
      <c r="AE978" s="3"/>
      <c r="AF978" s="3"/>
      <c r="AG978">
        <v>0</v>
      </c>
      <c r="AH978" t="s">
        <v>82</v>
      </c>
      <c r="AI978" s="18">
        <v>0</v>
      </c>
      <c r="AJ978">
        <v>0</v>
      </c>
      <c r="AK978">
        <v>0</v>
      </c>
      <c r="AL978">
        <v>0</v>
      </c>
      <c r="AM978" s="19" t="s">
        <v>82</v>
      </c>
      <c r="AN978">
        <v>0</v>
      </c>
      <c r="AO978">
        <v>0</v>
      </c>
      <c r="AP978">
        <v>0</v>
      </c>
      <c r="AQ978">
        <v>0</v>
      </c>
      <c r="AR978" s="19" t="s">
        <v>82</v>
      </c>
      <c r="AS978">
        <v>0</v>
      </c>
      <c r="AT978" s="20">
        <f>IF(t_ExtractAll[[#This Row],[Currency]]="GBP",t_ExtractAll[[#This Row],[Claimed Amount]]*$BD$2,IF(t_ExtractAll[[#This Row],[Currency]]="USD",t_ExtractAll[[#This Row],[Claimed Amount]]*$BD$3,IF(t_ExtractAll[[#This Row],[Currency]]="MXN",t_ExtractAll[[#This Row],[Claimed Amount]]*$BD$4,t_ExtractAll[[#This Row],[Claimed Amount]])))</f>
        <v>0</v>
      </c>
      <c r="AU978" s="20">
        <f>IF(t_ExtractAll[[#This Row],[Currency2]]="GBP",t_ExtractAll[[#This Row],[Accruals Plant]]*$BD$2,IF(t_ExtractAll[[#This Row],[Currency2]]="USD",t_ExtractAll[[#This Row],[Accruals Plant]]*$BD$3,IF(t_ExtractAll[[#This Row],[Currency2]]="MXN",t_ExtractAll[[#This Row],[Accruals Plant]]*$BD$4,t_ExtractAll[[#This Row],[Accruals Plant]])))</f>
        <v>0</v>
      </c>
      <c r="AV978" s="20">
        <f>IF(t_ExtractAll[[#This Row],[IMD_Currency]]="GBP",t_ExtractAll[[#This Row],[Accruals ABII]]*$BD$2,IF(t_ExtractAll[[#This Row],[IMD_Currency]]="USD",t_ExtractAll[[#This Row],[Accruals ABII]]*$BD$3,t_ExtractAll[[#This Row],[Accruals ABII]]))</f>
        <v>0</v>
      </c>
      <c r="AW9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8" s="20">
        <f>IF(t_ExtractAll[[#This Row],[IMD_Currency]]="GBP",t_ExtractAll[[#This Row],[Amount Accepted (ABII)]]*$BD$2,IF(t_ExtractAll[[#This Row],[IMD_Currency]]="USD",t_ExtractAll[[#This Row],[Amount Accepted (ABII)]]*$BD$3,t_ExtractAll[[#This Row],[Amount Accepted (ABII)]]))</f>
        <v>0</v>
      </c>
      <c r="AY978" s="20">
        <f>IF((t_ExtractAll[[#This Row],[Amount Accepted ABII '[EUR']]]-t_ExtractAll[[#This Row],[Amount Accepted Plant '[EUR']]])&lt;0,0,t_ExtractAll[[#This Row],[Amount Accepted ABII '[EUR']]]-t_ExtractAll[[#This Row],[Amount Accepted Plant '[EUR']]])</f>
        <v>0</v>
      </c>
      <c r="AZ9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79" spans="1:52" ht="14.25" hidden="1" customHeight="1" x14ac:dyDescent="0.25">
      <c r="A979" t="s">
        <v>4960</v>
      </c>
      <c r="B979" s="16">
        <v>42664</v>
      </c>
      <c r="C979" s="16">
        <v>42688</v>
      </c>
      <c r="D979" s="16">
        <v>42688</v>
      </c>
      <c r="E979">
        <v>2016933</v>
      </c>
      <c r="F979" t="s">
        <v>64</v>
      </c>
      <c r="G979" t="s">
        <v>4612</v>
      </c>
      <c r="H979" t="s">
        <v>66</v>
      </c>
      <c r="I979" t="s">
        <v>313</v>
      </c>
      <c r="J979" t="s">
        <v>68</v>
      </c>
      <c r="K979" t="s">
        <v>88</v>
      </c>
      <c r="L979" t="s">
        <v>546</v>
      </c>
      <c r="N979" t="s">
        <v>161</v>
      </c>
      <c r="O979" t="s">
        <v>1230</v>
      </c>
      <c r="P979" t="s">
        <v>4961</v>
      </c>
      <c r="Q979">
        <v>9069621</v>
      </c>
      <c r="R979">
        <v>4503205560</v>
      </c>
      <c r="S979">
        <v>80479118</v>
      </c>
      <c r="T979" t="s">
        <v>4962</v>
      </c>
      <c r="U979" t="s">
        <v>933</v>
      </c>
      <c r="V979" t="s">
        <v>76</v>
      </c>
      <c r="W979">
        <v>47017</v>
      </c>
      <c r="X979" t="s">
        <v>4963</v>
      </c>
      <c r="Y979" t="s">
        <v>4964</v>
      </c>
      <c r="Z979">
        <v>138.024</v>
      </c>
      <c r="AB979" t="s">
        <v>112</v>
      </c>
      <c r="AC979" t="s">
        <v>185</v>
      </c>
      <c r="AE979" s="3"/>
      <c r="AF979" s="3"/>
      <c r="AG979">
        <v>0</v>
      </c>
      <c r="AH979" t="s">
        <v>82</v>
      </c>
      <c r="AI979" s="18">
        <v>0</v>
      </c>
      <c r="AJ979">
        <v>0</v>
      </c>
      <c r="AK979">
        <v>0</v>
      </c>
      <c r="AM979" s="19" t="s">
        <v>82</v>
      </c>
      <c r="AN979">
        <v>0</v>
      </c>
      <c r="AO979">
        <v>0</v>
      </c>
      <c r="AP979">
        <v>0</v>
      </c>
      <c r="AR979" s="19" t="s">
        <v>82</v>
      </c>
      <c r="AS979">
        <v>0</v>
      </c>
      <c r="AT979" s="20">
        <f>IF(t_ExtractAll[[#This Row],[Currency]]="GBP",t_ExtractAll[[#This Row],[Claimed Amount]]*$BD$2,IF(t_ExtractAll[[#This Row],[Currency]]="USD",t_ExtractAll[[#This Row],[Claimed Amount]]*$BD$3,IF(t_ExtractAll[[#This Row],[Currency]]="MXN",t_ExtractAll[[#This Row],[Claimed Amount]]*$BD$4,t_ExtractAll[[#This Row],[Claimed Amount]])))</f>
        <v>0</v>
      </c>
      <c r="AU979" s="20">
        <f>IF(t_ExtractAll[[#This Row],[Currency2]]="GBP",t_ExtractAll[[#This Row],[Accruals Plant]]*$BD$2,IF(t_ExtractAll[[#This Row],[Currency2]]="USD",t_ExtractAll[[#This Row],[Accruals Plant]]*$BD$3,IF(t_ExtractAll[[#This Row],[Currency2]]="MXN",t_ExtractAll[[#This Row],[Accruals Plant]]*$BD$4,t_ExtractAll[[#This Row],[Accruals Plant]])))</f>
        <v>0</v>
      </c>
      <c r="AV979" s="20">
        <f>IF(t_ExtractAll[[#This Row],[IMD_Currency]]="GBP",t_ExtractAll[[#This Row],[Accruals ABII]]*$BD$2,IF(t_ExtractAll[[#This Row],[IMD_Currency]]="USD",t_ExtractAll[[#This Row],[Accruals ABII]]*$BD$3,t_ExtractAll[[#This Row],[Accruals ABII]]))</f>
        <v>0</v>
      </c>
      <c r="AW9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79" s="20">
        <f>IF(t_ExtractAll[[#This Row],[IMD_Currency]]="GBP",t_ExtractAll[[#This Row],[Amount Accepted (ABII)]]*$BD$2,IF(t_ExtractAll[[#This Row],[IMD_Currency]]="USD",t_ExtractAll[[#This Row],[Amount Accepted (ABII)]]*$BD$3,t_ExtractAll[[#This Row],[Amount Accepted (ABII)]]))</f>
        <v>0</v>
      </c>
      <c r="AY979" s="20">
        <f>IF((t_ExtractAll[[#This Row],[Amount Accepted ABII '[EUR']]]-t_ExtractAll[[#This Row],[Amount Accepted Plant '[EUR']]])&lt;0,0,t_ExtractAll[[#This Row],[Amount Accepted ABII '[EUR']]]-t_ExtractAll[[#This Row],[Amount Accepted Plant '[EUR']]])</f>
        <v>0</v>
      </c>
      <c r="AZ9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0" spans="1:52" ht="14.25" hidden="1" customHeight="1" x14ac:dyDescent="0.25">
      <c r="A980" t="s">
        <v>4965</v>
      </c>
      <c r="B980" s="16">
        <v>42668</v>
      </c>
      <c r="C980" s="16">
        <v>42690</v>
      </c>
      <c r="D980" s="16">
        <v>42690</v>
      </c>
      <c r="E980">
        <v>2016934</v>
      </c>
      <c r="F980" t="s">
        <v>64</v>
      </c>
      <c r="G980" t="s">
        <v>241</v>
      </c>
      <c r="H980" t="s">
        <v>86</v>
      </c>
      <c r="I980" t="s">
        <v>242</v>
      </c>
      <c r="J980" t="s">
        <v>68</v>
      </c>
      <c r="K980" t="s">
        <v>88</v>
      </c>
      <c r="L980" t="s">
        <v>609</v>
      </c>
      <c r="N980" t="s">
        <v>90</v>
      </c>
      <c r="O980" t="s">
        <v>91</v>
      </c>
      <c r="P980" s="3" t="s">
        <v>4966</v>
      </c>
      <c r="Q980">
        <v>9104038</v>
      </c>
      <c r="R980" t="s">
        <v>4967</v>
      </c>
      <c r="S980">
        <v>80463415</v>
      </c>
      <c r="U980" t="s">
        <v>144</v>
      </c>
      <c r="V980" t="s">
        <v>145</v>
      </c>
      <c r="W980">
        <v>55628</v>
      </c>
      <c r="X980" t="s">
        <v>4968</v>
      </c>
      <c r="Y980" t="s">
        <v>698</v>
      </c>
      <c r="Z980">
        <v>8.4</v>
      </c>
      <c r="AB980" t="s">
        <v>97</v>
      </c>
      <c r="AC980" t="s">
        <v>98</v>
      </c>
      <c r="AE980" s="3"/>
      <c r="AF980" s="3"/>
      <c r="AG980">
        <v>374.49</v>
      </c>
      <c r="AH980" t="s">
        <v>82</v>
      </c>
      <c r="AI980" s="18">
        <v>0</v>
      </c>
      <c r="AJ980">
        <v>0</v>
      </c>
      <c r="AK980">
        <v>0</v>
      </c>
      <c r="AM980" s="19" t="s">
        <v>82</v>
      </c>
      <c r="AN980">
        <v>374.49</v>
      </c>
      <c r="AO980">
        <v>0</v>
      </c>
      <c r="AP980">
        <v>374.49</v>
      </c>
      <c r="AR980" s="19" t="s">
        <v>82</v>
      </c>
      <c r="AS980">
        <v>0</v>
      </c>
      <c r="AT980" s="20">
        <f>IF(t_ExtractAll[[#This Row],[Currency]]="GBP",t_ExtractAll[[#This Row],[Claimed Amount]]*$BD$2,IF(t_ExtractAll[[#This Row],[Currency]]="USD",t_ExtractAll[[#This Row],[Claimed Amount]]*$BD$3,IF(t_ExtractAll[[#This Row],[Currency]]="MXN",t_ExtractAll[[#This Row],[Claimed Amount]]*$BD$4,t_ExtractAll[[#This Row],[Claimed Amount]])))</f>
        <v>374.49</v>
      </c>
      <c r="AU980" s="20">
        <f>IF(t_ExtractAll[[#This Row],[Currency2]]="GBP",t_ExtractAll[[#This Row],[Accruals Plant]]*$BD$2,IF(t_ExtractAll[[#This Row],[Currency2]]="USD",t_ExtractAll[[#This Row],[Accruals Plant]]*$BD$3,IF(t_ExtractAll[[#This Row],[Currency2]]="MXN",t_ExtractAll[[#This Row],[Accruals Plant]]*$BD$4,t_ExtractAll[[#This Row],[Accruals Plant]])))</f>
        <v>374.49</v>
      </c>
      <c r="AV980" s="20">
        <f>IF(t_ExtractAll[[#This Row],[IMD_Currency]]="GBP",t_ExtractAll[[#This Row],[Accruals ABII]]*$BD$2,IF(t_ExtractAll[[#This Row],[IMD_Currency]]="USD",t_ExtractAll[[#This Row],[Accruals ABII]]*$BD$3,t_ExtractAll[[#This Row],[Accruals ABII]]))</f>
        <v>0</v>
      </c>
      <c r="AW9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0" s="20">
        <f>IF(t_ExtractAll[[#This Row],[IMD_Currency]]="GBP",t_ExtractAll[[#This Row],[Amount Accepted (ABII)]]*$BD$2,IF(t_ExtractAll[[#This Row],[IMD_Currency]]="USD",t_ExtractAll[[#This Row],[Amount Accepted (ABII)]]*$BD$3,t_ExtractAll[[#This Row],[Amount Accepted (ABII)]]))</f>
        <v>0</v>
      </c>
      <c r="AY980" s="20">
        <f>IF((t_ExtractAll[[#This Row],[Amount Accepted ABII '[EUR']]]-t_ExtractAll[[#This Row],[Amount Accepted Plant '[EUR']]])&lt;0,0,t_ExtractAll[[#This Row],[Amount Accepted ABII '[EUR']]]-t_ExtractAll[[#This Row],[Amount Accepted Plant '[EUR']]])</f>
        <v>0</v>
      </c>
      <c r="AZ9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81" spans="1:52" ht="14.25" hidden="1" customHeight="1" x14ac:dyDescent="0.25">
      <c r="A981" t="s">
        <v>4969</v>
      </c>
      <c r="B981" s="16">
        <v>42668</v>
      </c>
      <c r="C981" s="16">
        <v>42718</v>
      </c>
      <c r="D981" s="16">
        <v>42719</v>
      </c>
      <c r="E981">
        <v>2016935</v>
      </c>
      <c r="F981" t="s">
        <v>64</v>
      </c>
      <c r="G981" t="s">
        <v>460</v>
      </c>
      <c r="H981" t="s">
        <v>66</v>
      </c>
      <c r="I981" t="s">
        <v>461</v>
      </c>
      <c r="J981" t="s">
        <v>118</v>
      </c>
      <c r="K981" t="s">
        <v>69</v>
      </c>
      <c r="L981" t="s">
        <v>609</v>
      </c>
      <c r="N981" t="s">
        <v>90</v>
      </c>
      <c r="O981" t="s">
        <v>121</v>
      </c>
      <c r="P981" t="s">
        <v>4970</v>
      </c>
      <c r="Q981">
        <v>9160461</v>
      </c>
      <c r="R981" t="s">
        <v>4971</v>
      </c>
      <c r="S981">
        <v>80481281</v>
      </c>
      <c r="T981" t="s">
        <v>4972</v>
      </c>
      <c r="U981" t="s">
        <v>282</v>
      </c>
      <c r="V981" t="s">
        <v>145</v>
      </c>
      <c r="W981">
        <v>6448</v>
      </c>
      <c r="X981" t="s">
        <v>4822</v>
      </c>
      <c r="Y981" t="s">
        <v>4973</v>
      </c>
      <c r="Z981">
        <v>13.2</v>
      </c>
      <c r="AB981" t="s">
        <v>79</v>
      </c>
      <c r="AC981" t="s">
        <v>127</v>
      </c>
      <c r="AD981" t="s">
        <v>4974</v>
      </c>
      <c r="AE981" s="3"/>
      <c r="AF981" s="3"/>
      <c r="AG981">
        <v>1393.92</v>
      </c>
      <c r="AH981" t="s">
        <v>82</v>
      </c>
      <c r="AI981" s="18">
        <v>1393.92</v>
      </c>
      <c r="AJ981">
        <v>0</v>
      </c>
      <c r="AK981">
        <v>1393.92</v>
      </c>
      <c r="AL981">
        <v>1393.92</v>
      </c>
      <c r="AM981" s="19" t="s">
        <v>82</v>
      </c>
      <c r="AN981">
        <v>801.24</v>
      </c>
      <c r="AO981">
        <v>0</v>
      </c>
      <c r="AP981">
        <v>801.24</v>
      </c>
      <c r="AQ981">
        <v>801.24</v>
      </c>
      <c r="AR981" s="19" t="s">
        <v>82</v>
      </c>
      <c r="AS981">
        <v>0</v>
      </c>
      <c r="AT981" s="20">
        <f>IF(t_ExtractAll[[#This Row],[Currency]]="GBP",t_ExtractAll[[#This Row],[Claimed Amount]]*$BD$2,IF(t_ExtractAll[[#This Row],[Currency]]="USD",t_ExtractAll[[#This Row],[Claimed Amount]]*$BD$3,IF(t_ExtractAll[[#This Row],[Currency]]="MXN",t_ExtractAll[[#This Row],[Claimed Amount]]*$BD$4,t_ExtractAll[[#This Row],[Claimed Amount]])))</f>
        <v>1393.92</v>
      </c>
      <c r="AU981" s="20">
        <f>IF(t_ExtractAll[[#This Row],[Currency2]]="GBP",t_ExtractAll[[#This Row],[Accruals Plant]]*$BD$2,IF(t_ExtractAll[[#This Row],[Currency2]]="USD",t_ExtractAll[[#This Row],[Accruals Plant]]*$BD$3,IF(t_ExtractAll[[#This Row],[Currency2]]="MXN",t_ExtractAll[[#This Row],[Accruals Plant]]*$BD$4,t_ExtractAll[[#This Row],[Accruals Plant]])))</f>
        <v>801.24</v>
      </c>
      <c r="AV981" s="20">
        <f>IF(t_ExtractAll[[#This Row],[IMD_Currency]]="GBP",t_ExtractAll[[#This Row],[Accruals ABII]]*$BD$2,IF(t_ExtractAll[[#This Row],[IMD_Currency]]="USD",t_ExtractAll[[#This Row],[Accruals ABII]]*$BD$3,t_ExtractAll[[#This Row],[Accruals ABII]]))</f>
        <v>1393.92</v>
      </c>
      <c r="AW981" s="20">
        <f>IF(t_ExtractAll[[#This Row],[Currency2]]="GBP",t_ExtractAll[[#This Row],[PlantAmountAccepted]]*$BD$2,IF(t_ExtractAll[[#This Row],[Currency2]]="USD",t_ExtractAll[[#This Row],[PlantAmountAccepted]]*$BD$3,IF(t_ExtractAll[[#This Row],[Currency2]]="MXN",t_ExtractAll[[#This Row],[PlantAmountAccepted]]*$BD$4,t_ExtractAll[[#This Row],[PlantAmountAccepted]])))</f>
        <v>801.24</v>
      </c>
      <c r="AX981" s="20">
        <f>IF(t_ExtractAll[[#This Row],[IMD_Currency]]="GBP",t_ExtractAll[[#This Row],[Amount Accepted (ABII)]]*$BD$2,IF(t_ExtractAll[[#This Row],[IMD_Currency]]="USD",t_ExtractAll[[#This Row],[Amount Accepted (ABII)]]*$BD$3,t_ExtractAll[[#This Row],[Amount Accepted (ABII)]]))</f>
        <v>1393.92</v>
      </c>
      <c r="AY981" s="20">
        <f>IF((t_ExtractAll[[#This Row],[Amount Accepted ABII '[EUR']]]-t_ExtractAll[[#This Row],[Amount Accepted Plant '[EUR']]])&lt;0,0,t_ExtractAll[[#This Row],[Amount Accepted ABII '[EUR']]]-t_ExtractAll[[#This Row],[Amount Accepted Plant '[EUR']]])</f>
        <v>592.68000000000006</v>
      </c>
      <c r="AZ9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82" spans="1:52" ht="14.25" hidden="1" customHeight="1" x14ac:dyDescent="0.25">
      <c r="A982" t="s">
        <v>4975</v>
      </c>
      <c r="B982" s="16">
        <v>42668</v>
      </c>
      <c r="C982" s="16">
        <v>42733</v>
      </c>
      <c r="D982" s="16">
        <v>42733</v>
      </c>
      <c r="E982">
        <v>2016936</v>
      </c>
      <c r="F982" t="s">
        <v>64</v>
      </c>
      <c r="G982" t="s">
        <v>641</v>
      </c>
      <c r="H982" t="s">
        <v>86</v>
      </c>
      <c r="I982" t="s">
        <v>242</v>
      </c>
      <c r="J982" t="s">
        <v>68</v>
      </c>
      <c r="K982" t="s">
        <v>88</v>
      </c>
      <c r="L982" t="s">
        <v>130</v>
      </c>
      <c r="N982" t="s">
        <v>90</v>
      </c>
      <c r="O982" t="s">
        <v>91</v>
      </c>
      <c r="P982" t="s">
        <v>3068</v>
      </c>
      <c r="Q982" t="s">
        <v>4976</v>
      </c>
      <c r="R982" t="s">
        <v>4977</v>
      </c>
      <c r="S982" t="s">
        <v>4978</v>
      </c>
      <c r="T982" t="s">
        <v>4979</v>
      </c>
      <c r="U982" t="s">
        <v>75</v>
      </c>
      <c r="V982" t="s">
        <v>76</v>
      </c>
      <c r="Y982" t="s">
        <v>4980</v>
      </c>
      <c r="Z982">
        <v>0.1704</v>
      </c>
      <c r="AB982" t="s">
        <v>97</v>
      </c>
      <c r="AC982" t="s">
        <v>98</v>
      </c>
      <c r="AD982" t="s">
        <v>4981</v>
      </c>
      <c r="AE982" s="3"/>
      <c r="AF982" s="3"/>
      <c r="AG982">
        <v>0</v>
      </c>
      <c r="AH982" t="s">
        <v>82</v>
      </c>
      <c r="AI982" s="18">
        <v>0</v>
      </c>
      <c r="AJ982">
        <v>0</v>
      </c>
      <c r="AK982">
        <v>0</v>
      </c>
      <c r="AM982" s="19" t="s">
        <v>82</v>
      </c>
      <c r="AN982">
        <v>0</v>
      </c>
      <c r="AO982">
        <v>0</v>
      </c>
      <c r="AP982">
        <v>0</v>
      </c>
      <c r="AR982" s="19" t="s">
        <v>82</v>
      </c>
      <c r="AS982">
        <v>0</v>
      </c>
      <c r="AT982" s="20">
        <f>IF(t_ExtractAll[[#This Row],[Currency]]="GBP",t_ExtractAll[[#This Row],[Claimed Amount]]*$BD$2,IF(t_ExtractAll[[#This Row],[Currency]]="USD",t_ExtractAll[[#This Row],[Claimed Amount]]*$BD$3,IF(t_ExtractAll[[#This Row],[Currency]]="MXN",t_ExtractAll[[#This Row],[Claimed Amount]]*$BD$4,t_ExtractAll[[#This Row],[Claimed Amount]])))</f>
        <v>0</v>
      </c>
      <c r="AU982" s="20">
        <f>IF(t_ExtractAll[[#This Row],[Currency2]]="GBP",t_ExtractAll[[#This Row],[Accruals Plant]]*$BD$2,IF(t_ExtractAll[[#This Row],[Currency2]]="USD",t_ExtractAll[[#This Row],[Accruals Plant]]*$BD$3,IF(t_ExtractAll[[#This Row],[Currency2]]="MXN",t_ExtractAll[[#This Row],[Accruals Plant]]*$BD$4,t_ExtractAll[[#This Row],[Accruals Plant]])))</f>
        <v>0</v>
      </c>
      <c r="AV982" s="20">
        <f>IF(t_ExtractAll[[#This Row],[IMD_Currency]]="GBP",t_ExtractAll[[#This Row],[Accruals ABII]]*$BD$2,IF(t_ExtractAll[[#This Row],[IMD_Currency]]="USD",t_ExtractAll[[#This Row],[Accruals ABII]]*$BD$3,t_ExtractAll[[#This Row],[Accruals ABII]]))</f>
        <v>0</v>
      </c>
      <c r="AW9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2" s="20">
        <f>IF(t_ExtractAll[[#This Row],[IMD_Currency]]="GBP",t_ExtractAll[[#This Row],[Amount Accepted (ABII)]]*$BD$2,IF(t_ExtractAll[[#This Row],[IMD_Currency]]="USD",t_ExtractAll[[#This Row],[Amount Accepted (ABII)]]*$BD$3,t_ExtractAll[[#This Row],[Amount Accepted (ABII)]]))</f>
        <v>0</v>
      </c>
      <c r="AY982" s="20">
        <f>IF((t_ExtractAll[[#This Row],[Amount Accepted ABII '[EUR']]]-t_ExtractAll[[#This Row],[Amount Accepted Plant '[EUR']]])&lt;0,0,t_ExtractAll[[#This Row],[Amount Accepted ABII '[EUR']]]-t_ExtractAll[[#This Row],[Amount Accepted Plant '[EUR']]])</f>
        <v>0</v>
      </c>
      <c r="AZ9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3" spans="1:52" ht="14.25" hidden="1" customHeight="1" x14ac:dyDescent="0.25">
      <c r="A983" t="s">
        <v>4982</v>
      </c>
      <c r="B983" s="16">
        <v>42669</v>
      </c>
      <c r="C983" s="16">
        <v>42725</v>
      </c>
      <c r="D983" s="16">
        <v>42725</v>
      </c>
      <c r="E983">
        <v>2016937</v>
      </c>
      <c r="F983" t="s">
        <v>64</v>
      </c>
      <c r="G983" t="s">
        <v>396</v>
      </c>
      <c r="H983" t="s">
        <v>1695</v>
      </c>
      <c r="I983" t="s">
        <v>117</v>
      </c>
      <c r="J983" t="s">
        <v>68</v>
      </c>
      <c r="K983" t="s">
        <v>88</v>
      </c>
      <c r="L983" t="s">
        <v>512</v>
      </c>
      <c r="N983" t="s">
        <v>161</v>
      </c>
      <c r="O983" t="s">
        <v>211</v>
      </c>
      <c r="P983" s="3" t="s">
        <v>4983</v>
      </c>
      <c r="U983" t="s">
        <v>515</v>
      </c>
      <c r="V983" t="s">
        <v>109</v>
      </c>
      <c r="W983">
        <v>21421</v>
      </c>
      <c r="X983" t="s">
        <v>4984</v>
      </c>
      <c r="Y983" t="s">
        <v>4985</v>
      </c>
      <c r="Z983">
        <v>150</v>
      </c>
      <c r="AB983" t="s">
        <v>112</v>
      </c>
      <c r="AC983" t="s">
        <v>164</v>
      </c>
      <c r="AE983" s="3"/>
      <c r="AF983" s="3"/>
      <c r="AG983">
        <v>0</v>
      </c>
      <c r="AH983" t="s">
        <v>82</v>
      </c>
      <c r="AI983" s="18">
        <v>0</v>
      </c>
      <c r="AJ983">
        <v>0</v>
      </c>
      <c r="AK983">
        <v>0</v>
      </c>
      <c r="AM983" s="19" t="s">
        <v>82</v>
      </c>
      <c r="AN983">
        <v>0</v>
      </c>
      <c r="AO983">
        <v>0</v>
      </c>
      <c r="AP983">
        <v>0</v>
      </c>
      <c r="AR983" s="19" t="s">
        <v>82</v>
      </c>
      <c r="AS983">
        <v>0</v>
      </c>
      <c r="AT983" s="20">
        <f>IF(t_ExtractAll[[#This Row],[Currency]]="GBP",t_ExtractAll[[#This Row],[Claimed Amount]]*$BD$2,IF(t_ExtractAll[[#This Row],[Currency]]="USD",t_ExtractAll[[#This Row],[Claimed Amount]]*$BD$3,IF(t_ExtractAll[[#This Row],[Currency]]="MXN",t_ExtractAll[[#This Row],[Claimed Amount]]*$BD$4,t_ExtractAll[[#This Row],[Claimed Amount]])))</f>
        <v>0</v>
      </c>
      <c r="AU983" s="20">
        <f>IF(t_ExtractAll[[#This Row],[Currency2]]="GBP",t_ExtractAll[[#This Row],[Accruals Plant]]*$BD$2,IF(t_ExtractAll[[#This Row],[Currency2]]="USD",t_ExtractAll[[#This Row],[Accruals Plant]]*$BD$3,IF(t_ExtractAll[[#This Row],[Currency2]]="MXN",t_ExtractAll[[#This Row],[Accruals Plant]]*$BD$4,t_ExtractAll[[#This Row],[Accruals Plant]])))</f>
        <v>0</v>
      </c>
      <c r="AV983" s="20">
        <f>IF(t_ExtractAll[[#This Row],[IMD_Currency]]="GBP",t_ExtractAll[[#This Row],[Accruals ABII]]*$BD$2,IF(t_ExtractAll[[#This Row],[IMD_Currency]]="USD",t_ExtractAll[[#This Row],[Accruals ABII]]*$BD$3,t_ExtractAll[[#This Row],[Accruals ABII]]))</f>
        <v>0</v>
      </c>
      <c r="AW9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3" s="20">
        <f>IF(t_ExtractAll[[#This Row],[IMD_Currency]]="GBP",t_ExtractAll[[#This Row],[Amount Accepted (ABII)]]*$BD$2,IF(t_ExtractAll[[#This Row],[IMD_Currency]]="USD",t_ExtractAll[[#This Row],[Amount Accepted (ABII)]]*$BD$3,t_ExtractAll[[#This Row],[Amount Accepted (ABII)]]))</f>
        <v>0</v>
      </c>
      <c r="AY983" s="20">
        <f>IF((t_ExtractAll[[#This Row],[Amount Accepted ABII '[EUR']]]-t_ExtractAll[[#This Row],[Amount Accepted Plant '[EUR']]])&lt;0,0,t_ExtractAll[[#This Row],[Amount Accepted ABII '[EUR']]]-t_ExtractAll[[#This Row],[Amount Accepted Plant '[EUR']]])</f>
        <v>0</v>
      </c>
      <c r="AZ9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4" spans="1:52" ht="14.25" hidden="1" customHeight="1" x14ac:dyDescent="0.25">
      <c r="A984" t="s">
        <v>4986</v>
      </c>
      <c r="B984" s="16">
        <v>42669</v>
      </c>
      <c r="C984" s="16">
        <v>42822</v>
      </c>
      <c r="D984" s="16">
        <v>42822</v>
      </c>
      <c r="E984">
        <v>2016941</v>
      </c>
      <c r="F984" t="s">
        <v>64</v>
      </c>
      <c r="G984" t="s">
        <v>4987</v>
      </c>
      <c r="H984" t="s">
        <v>287</v>
      </c>
      <c r="I984" t="s">
        <v>4988</v>
      </c>
      <c r="J984" t="s">
        <v>118</v>
      </c>
      <c r="K984" t="s">
        <v>69</v>
      </c>
      <c r="L984" t="s">
        <v>3943</v>
      </c>
      <c r="M984" t="s">
        <v>3017</v>
      </c>
      <c r="N984" t="s">
        <v>161</v>
      </c>
      <c r="O984" t="s">
        <v>710</v>
      </c>
      <c r="P984" s="3" t="s">
        <v>4989</v>
      </c>
      <c r="Q984" t="s">
        <v>4990</v>
      </c>
      <c r="R984" t="s">
        <v>4991</v>
      </c>
      <c r="S984" t="s">
        <v>4992</v>
      </c>
      <c r="T984" t="s">
        <v>4993</v>
      </c>
      <c r="U984" t="s">
        <v>261</v>
      </c>
      <c r="V984" t="s">
        <v>117</v>
      </c>
      <c r="W984">
        <v>52663</v>
      </c>
      <c r="X984" t="s">
        <v>4882</v>
      </c>
      <c r="Y984" t="s">
        <v>4994</v>
      </c>
      <c r="Z984">
        <v>168.04</v>
      </c>
      <c r="AB984" t="s">
        <v>112</v>
      </c>
      <c r="AC984" t="s">
        <v>715</v>
      </c>
      <c r="AD984" s="3" t="s">
        <v>4995</v>
      </c>
      <c r="AE984" s="3"/>
      <c r="AF984" s="3"/>
      <c r="AG984">
        <v>75084.89</v>
      </c>
      <c r="AH984" t="s">
        <v>100</v>
      </c>
      <c r="AI984" s="18">
        <v>0</v>
      </c>
      <c r="AJ984">
        <v>0</v>
      </c>
      <c r="AK984">
        <v>0</v>
      </c>
      <c r="AL984">
        <v>0</v>
      </c>
      <c r="AM984" s="19" t="s">
        <v>82</v>
      </c>
      <c r="AN984">
        <v>16019.04</v>
      </c>
      <c r="AO984">
        <v>59065.85</v>
      </c>
      <c r="AP984">
        <v>75084.89</v>
      </c>
      <c r="AQ984">
        <v>75084.89</v>
      </c>
      <c r="AR984" s="19" t="s">
        <v>100</v>
      </c>
      <c r="AS984">
        <v>0</v>
      </c>
      <c r="AT984" s="20">
        <f>IF(t_ExtractAll[[#This Row],[Currency]]="GBP",t_ExtractAll[[#This Row],[Claimed Amount]]*$BD$2,IF(t_ExtractAll[[#This Row],[Currency]]="USD",t_ExtractAll[[#This Row],[Claimed Amount]]*$BD$3,IF(t_ExtractAll[[#This Row],[Currency]]="MXN",t_ExtractAll[[#This Row],[Claimed Amount]]*$BD$4,t_ExtractAll[[#This Row],[Claimed Amount]])))</f>
        <v>68695.165861000001</v>
      </c>
      <c r="AU984" s="20">
        <f>IF(t_ExtractAll[[#This Row],[Currency2]]="GBP",t_ExtractAll[[#This Row],[Accruals Plant]]*$BD$2,IF(t_ExtractAll[[#This Row],[Currency2]]="USD",t_ExtractAll[[#This Row],[Accruals Plant]]*$BD$3,IF(t_ExtractAll[[#This Row],[Currency2]]="MXN",t_ExtractAll[[#This Row],[Accruals Plant]]*$BD$4,t_ExtractAll[[#This Row],[Accruals Plant]])))</f>
        <v>68695.165861000001</v>
      </c>
      <c r="AV984" s="20">
        <f>IF(t_ExtractAll[[#This Row],[IMD_Currency]]="GBP",t_ExtractAll[[#This Row],[Accruals ABII]]*$BD$2,IF(t_ExtractAll[[#This Row],[IMD_Currency]]="USD",t_ExtractAll[[#This Row],[Accruals ABII]]*$BD$3,t_ExtractAll[[#This Row],[Accruals ABII]]))</f>
        <v>0</v>
      </c>
      <c r="AW984" s="20">
        <f>IF(t_ExtractAll[[#This Row],[Currency2]]="GBP",t_ExtractAll[[#This Row],[PlantAmountAccepted]]*$BD$2,IF(t_ExtractAll[[#This Row],[Currency2]]="USD",t_ExtractAll[[#This Row],[PlantAmountAccepted]]*$BD$3,IF(t_ExtractAll[[#This Row],[Currency2]]="MXN",t_ExtractAll[[#This Row],[PlantAmountAccepted]]*$BD$4,t_ExtractAll[[#This Row],[PlantAmountAccepted]])))</f>
        <v>68695.165861000001</v>
      </c>
      <c r="AX984" s="20">
        <f>IF(t_ExtractAll[[#This Row],[IMD_Currency]]="GBP",t_ExtractAll[[#This Row],[Amount Accepted (ABII)]]*$BD$2,IF(t_ExtractAll[[#This Row],[IMD_Currency]]="USD",t_ExtractAll[[#This Row],[Amount Accepted (ABII)]]*$BD$3,t_ExtractAll[[#This Row],[Amount Accepted (ABII)]]))</f>
        <v>0</v>
      </c>
      <c r="AY984" s="20">
        <f>IF((t_ExtractAll[[#This Row],[Amount Accepted ABII '[EUR']]]-t_ExtractAll[[#This Row],[Amount Accepted Plant '[EUR']]])&lt;0,0,t_ExtractAll[[#This Row],[Amount Accepted ABII '[EUR']]]-t_ExtractAll[[#This Row],[Amount Accepted Plant '[EUR']]])</f>
        <v>0</v>
      </c>
      <c r="AZ984"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985" spans="1:52" ht="14.25" hidden="1" customHeight="1" x14ac:dyDescent="0.25">
      <c r="A985" t="s">
        <v>4996</v>
      </c>
      <c r="B985" s="16">
        <v>42669</v>
      </c>
      <c r="C985" s="16">
        <v>42676</v>
      </c>
      <c r="D985" s="16">
        <v>42677</v>
      </c>
      <c r="E985">
        <v>2016938</v>
      </c>
      <c r="F985" t="s">
        <v>64</v>
      </c>
      <c r="G985" t="s">
        <v>305</v>
      </c>
      <c r="H985" t="s">
        <v>306</v>
      </c>
      <c r="I985" t="s">
        <v>307</v>
      </c>
      <c r="J985" t="s">
        <v>118</v>
      </c>
      <c r="K985" t="s">
        <v>69</v>
      </c>
      <c r="L985" t="s">
        <v>103</v>
      </c>
      <c r="N985" t="s">
        <v>90</v>
      </c>
      <c r="O985" t="s">
        <v>91</v>
      </c>
      <c r="P985" t="s">
        <v>4997</v>
      </c>
      <c r="Q985">
        <v>9418070</v>
      </c>
      <c r="R985" t="s">
        <v>4998</v>
      </c>
      <c r="U985" t="s">
        <v>108</v>
      </c>
      <c r="V985" t="s">
        <v>109</v>
      </c>
      <c r="W985">
        <v>3452</v>
      </c>
      <c r="X985" t="s">
        <v>898</v>
      </c>
      <c r="Y985" t="s">
        <v>350</v>
      </c>
      <c r="Z985">
        <v>0.12</v>
      </c>
      <c r="AB985" t="s">
        <v>97</v>
      </c>
      <c r="AC985" t="s">
        <v>98</v>
      </c>
      <c r="AE985" s="3"/>
      <c r="AF985" s="3"/>
      <c r="AG985">
        <v>8.5299999999999994</v>
      </c>
      <c r="AH985" t="s">
        <v>82</v>
      </c>
      <c r="AI985" s="18">
        <v>8.5299999999999994</v>
      </c>
      <c r="AJ985">
        <v>0</v>
      </c>
      <c r="AK985">
        <v>8.5299999999999994</v>
      </c>
      <c r="AL985">
        <v>8.5299999999999994</v>
      </c>
      <c r="AM985" s="19" t="s">
        <v>82</v>
      </c>
      <c r="AN985">
        <v>5.97</v>
      </c>
      <c r="AO985">
        <v>0</v>
      </c>
      <c r="AP985">
        <v>5.97</v>
      </c>
      <c r="AQ985">
        <v>5.97</v>
      </c>
      <c r="AR985" s="19" t="s">
        <v>82</v>
      </c>
      <c r="AS985">
        <v>0</v>
      </c>
      <c r="AT985" s="20">
        <f>IF(t_ExtractAll[[#This Row],[Currency]]="GBP",t_ExtractAll[[#This Row],[Claimed Amount]]*$BD$2,IF(t_ExtractAll[[#This Row],[Currency]]="USD",t_ExtractAll[[#This Row],[Claimed Amount]]*$BD$3,IF(t_ExtractAll[[#This Row],[Currency]]="MXN",t_ExtractAll[[#This Row],[Claimed Amount]]*$BD$4,t_ExtractAll[[#This Row],[Claimed Amount]])))</f>
        <v>8.5299999999999994</v>
      </c>
      <c r="AU985" s="20">
        <f>IF(t_ExtractAll[[#This Row],[Currency2]]="GBP",t_ExtractAll[[#This Row],[Accruals Plant]]*$BD$2,IF(t_ExtractAll[[#This Row],[Currency2]]="USD",t_ExtractAll[[#This Row],[Accruals Plant]]*$BD$3,IF(t_ExtractAll[[#This Row],[Currency2]]="MXN",t_ExtractAll[[#This Row],[Accruals Plant]]*$BD$4,t_ExtractAll[[#This Row],[Accruals Plant]])))</f>
        <v>5.97</v>
      </c>
      <c r="AV985" s="20">
        <f>IF(t_ExtractAll[[#This Row],[IMD_Currency]]="GBP",t_ExtractAll[[#This Row],[Accruals ABII]]*$BD$2,IF(t_ExtractAll[[#This Row],[IMD_Currency]]="USD",t_ExtractAll[[#This Row],[Accruals ABII]]*$BD$3,t_ExtractAll[[#This Row],[Accruals ABII]]))</f>
        <v>8.5299999999999994</v>
      </c>
      <c r="AW985"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985" s="20">
        <f>IF(t_ExtractAll[[#This Row],[IMD_Currency]]="GBP",t_ExtractAll[[#This Row],[Amount Accepted (ABII)]]*$BD$2,IF(t_ExtractAll[[#This Row],[IMD_Currency]]="USD",t_ExtractAll[[#This Row],[Amount Accepted (ABII)]]*$BD$3,t_ExtractAll[[#This Row],[Amount Accepted (ABII)]]))</f>
        <v>8.5299999999999994</v>
      </c>
      <c r="AY985" s="20">
        <f>IF((t_ExtractAll[[#This Row],[Amount Accepted ABII '[EUR']]]-t_ExtractAll[[#This Row],[Amount Accepted Plant '[EUR']]])&lt;0,0,t_ExtractAll[[#This Row],[Amount Accepted ABII '[EUR']]]-t_ExtractAll[[#This Row],[Amount Accepted Plant '[EUR']]])</f>
        <v>2.5599999999999996</v>
      </c>
      <c r="AZ9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6" spans="1:52" ht="14.25" hidden="1" customHeight="1" x14ac:dyDescent="0.25">
      <c r="A986" t="s">
        <v>4999</v>
      </c>
      <c r="B986" s="16">
        <v>42669</v>
      </c>
      <c r="C986" s="16">
        <v>42670</v>
      </c>
      <c r="D986" s="16">
        <v>42670</v>
      </c>
      <c r="E986">
        <v>2016939</v>
      </c>
      <c r="F986" t="s">
        <v>64</v>
      </c>
      <c r="G986" t="s">
        <v>305</v>
      </c>
      <c r="H986" t="s">
        <v>306</v>
      </c>
      <c r="I986" t="s">
        <v>307</v>
      </c>
      <c r="J986" t="s">
        <v>118</v>
      </c>
      <c r="K986" t="s">
        <v>69</v>
      </c>
      <c r="L986" t="s">
        <v>308</v>
      </c>
      <c r="N986" t="s">
        <v>90</v>
      </c>
      <c r="O986" t="s">
        <v>91</v>
      </c>
      <c r="P986" s="3" t="s">
        <v>5000</v>
      </c>
      <c r="Q986" t="s">
        <v>5001</v>
      </c>
      <c r="R986" t="s">
        <v>5002</v>
      </c>
      <c r="U986" t="s">
        <v>341</v>
      </c>
      <c r="V986" t="s">
        <v>313</v>
      </c>
      <c r="W986">
        <v>35658</v>
      </c>
      <c r="X986" t="s">
        <v>342</v>
      </c>
      <c r="Y986" t="s">
        <v>315</v>
      </c>
      <c r="Z986">
        <v>11.16</v>
      </c>
      <c r="AB986" t="s">
        <v>97</v>
      </c>
      <c r="AC986" t="s">
        <v>98</v>
      </c>
      <c r="AE986" s="3"/>
      <c r="AF986" s="3"/>
      <c r="AG986">
        <v>0</v>
      </c>
      <c r="AH986" t="s">
        <v>82</v>
      </c>
      <c r="AI986" s="18">
        <v>0</v>
      </c>
      <c r="AJ986">
        <v>0</v>
      </c>
      <c r="AK986">
        <v>0</v>
      </c>
      <c r="AL986">
        <v>0</v>
      </c>
      <c r="AM986" s="19" t="s">
        <v>82</v>
      </c>
      <c r="AN986">
        <v>0</v>
      </c>
      <c r="AO986">
        <v>0</v>
      </c>
      <c r="AP986">
        <v>0</v>
      </c>
      <c r="AQ986">
        <v>0</v>
      </c>
      <c r="AR986" s="19" t="s">
        <v>82</v>
      </c>
      <c r="AS986">
        <v>0</v>
      </c>
      <c r="AT986" s="20">
        <f>IF(t_ExtractAll[[#This Row],[Currency]]="GBP",t_ExtractAll[[#This Row],[Claimed Amount]]*$BD$2,IF(t_ExtractAll[[#This Row],[Currency]]="USD",t_ExtractAll[[#This Row],[Claimed Amount]]*$BD$3,IF(t_ExtractAll[[#This Row],[Currency]]="MXN",t_ExtractAll[[#This Row],[Claimed Amount]]*$BD$4,t_ExtractAll[[#This Row],[Claimed Amount]])))</f>
        <v>0</v>
      </c>
      <c r="AU986" s="20">
        <f>IF(t_ExtractAll[[#This Row],[Currency2]]="GBP",t_ExtractAll[[#This Row],[Accruals Plant]]*$BD$2,IF(t_ExtractAll[[#This Row],[Currency2]]="USD",t_ExtractAll[[#This Row],[Accruals Plant]]*$BD$3,IF(t_ExtractAll[[#This Row],[Currency2]]="MXN",t_ExtractAll[[#This Row],[Accruals Plant]]*$BD$4,t_ExtractAll[[#This Row],[Accruals Plant]])))</f>
        <v>0</v>
      </c>
      <c r="AV986" s="20">
        <f>IF(t_ExtractAll[[#This Row],[IMD_Currency]]="GBP",t_ExtractAll[[#This Row],[Accruals ABII]]*$BD$2,IF(t_ExtractAll[[#This Row],[IMD_Currency]]="USD",t_ExtractAll[[#This Row],[Accruals ABII]]*$BD$3,t_ExtractAll[[#This Row],[Accruals ABII]]))</f>
        <v>0</v>
      </c>
      <c r="AW9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6" s="20">
        <f>IF(t_ExtractAll[[#This Row],[IMD_Currency]]="GBP",t_ExtractAll[[#This Row],[Amount Accepted (ABII)]]*$BD$2,IF(t_ExtractAll[[#This Row],[IMD_Currency]]="USD",t_ExtractAll[[#This Row],[Amount Accepted (ABII)]]*$BD$3,t_ExtractAll[[#This Row],[Amount Accepted (ABII)]]))</f>
        <v>0</v>
      </c>
      <c r="AY986" s="20">
        <f>IF((t_ExtractAll[[#This Row],[Amount Accepted ABII '[EUR']]]-t_ExtractAll[[#This Row],[Amount Accepted Plant '[EUR']]])&lt;0,0,t_ExtractAll[[#This Row],[Amount Accepted ABII '[EUR']]]-t_ExtractAll[[#This Row],[Amount Accepted Plant '[EUR']]])</f>
        <v>0</v>
      </c>
      <c r="AZ9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7" spans="1:52" ht="14.25" hidden="1" customHeight="1" x14ac:dyDescent="0.25">
      <c r="A987" t="s">
        <v>5003</v>
      </c>
      <c r="B987" s="16">
        <v>42669</v>
      </c>
      <c r="C987" s="16">
        <v>42669</v>
      </c>
      <c r="D987" s="16">
        <v>42669</v>
      </c>
      <c r="E987">
        <v>2016940</v>
      </c>
      <c r="F987" t="s">
        <v>64</v>
      </c>
      <c r="G987" t="s">
        <v>305</v>
      </c>
      <c r="H987" t="s">
        <v>306</v>
      </c>
      <c r="I987" t="s">
        <v>307</v>
      </c>
      <c r="J987" t="s">
        <v>118</v>
      </c>
      <c r="K987" t="s">
        <v>69</v>
      </c>
      <c r="L987" t="s">
        <v>308</v>
      </c>
      <c r="N987" t="s">
        <v>90</v>
      </c>
      <c r="O987" t="s">
        <v>121</v>
      </c>
      <c r="P987" s="3" t="s">
        <v>5004</v>
      </c>
      <c r="Q987">
        <v>9412090</v>
      </c>
      <c r="R987" t="s">
        <v>5005</v>
      </c>
      <c r="U987" t="s">
        <v>341</v>
      </c>
      <c r="V987" t="s">
        <v>313</v>
      </c>
      <c r="W987">
        <v>35658</v>
      </c>
      <c r="X987" t="s">
        <v>342</v>
      </c>
      <c r="Y987" t="s">
        <v>1593</v>
      </c>
      <c r="Z987">
        <v>21.6</v>
      </c>
      <c r="AB987" t="s">
        <v>79</v>
      </c>
      <c r="AC987" t="s">
        <v>127</v>
      </c>
      <c r="AE987" s="3"/>
      <c r="AF987" s="3"/>
      <c r="AG987">
        <v>0</v>
      </c>
      <c r="AH987" t="s">
        <v>82</v>
      </c>
      <c r="AI987" s="18">
        <v>0</v>
      </c>
      <c r="AJ987">
        <v>0</v>
      </c>
      <c r="AK987">
        <v>0</v>
      </c>
      <c r="AL987">
        <v>0</v>
      </c>
      <c r="AM987" s="19" t="s">
        <v>82</v>
      </c>
      <c r="AN987">
        <v>0</v>
      </c>
      <c r="AO987">
        <v>0</v>
      </c>
      <c r="AP987">
        <v>0</v>
      </c>
      <c r="AQ987">
        <v>0</v>
      </c>
      <c r="AR987" s="19" t="s">
        <v>82</v>
      </c>
      <c r="AS987">
        <v>0</v>
      </c>
      <c r="AT987" s="20">
        <f>IF(t_ExtractAll[[#This Row],[Currency]]="GBP",t_ExtractAll[[#This Row],[Claimed Amount]]*$BD$2,IF(t_ExtractAll[[#This Row],[Currency]]="USD",t_ExtractAll[[#This Row],[Claimed Amount]]*$BD$3,IF(t_ExtractAll[[#This Row],[Currency]]="MXN",t_ExtractAll[[#This Row],[Claimed Amount]]*$BD$4,t_ExtractAll[[#This Row],[Claimed Amount]])))</f>
        <v>0</v>
      </c>
      <c r="AU987" s="20">
        <f>IF(t_ExtractAll[[#This Row],[Currency2]]="GBP",t_ExtractAll[[#This Row],[Accruals Plant]]*$BD$2,IF(t_ExtractAll[[#This Row],[Currency2]]="USD",t_ExtractAll[[#This Row],[Accruals Plant]]*$BD$3,IF(t_ExtractAll[[#This Row],[Currency2]]="MXN",t_ExtractAll[[#This Row],[Accruals Plant]]*$BD$4,t_ExtractAll[[#This Row],[Accruals Plant]])))</f>
        <v>0</v>
      </c>
      <c r="AV987" s="20">
        <f>IF(t_ExtractAll[[#This Row],[IMD_Currency]]="GBP",t_ExtractAll[[#This Row],[Accruals ABII]]*$BD$2,IF(t_ExtractAll[[#This Row],[IMD_Currency]]="USD",t_ExtractAll[[#This Row],[Accruals ABII]]*$BD$3,t_ExtractAll[[#This Row],[Accruals ABII]]))</f>
        <v>0</v>
      </c>
      <c r="AW9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87" s="20">
        <f>IF(t_ExtractAll[[#This Row],[IMD_Currency]]="GBP",t_ExtractAll[[#This Row],[Amount Accepted (ABII)]]*$BD$2,IF(t_ExtractAll[[#This Row],[IMD_Currency]]="USD",t_ExtractAll[[#This Row],[Amount Accepted (ABII)]]*$BD$3,t_ExtractAll[[#This Row],[Amount Accepted (ABII)]]))</f>
        <v>0</v>
      </c>
      <c r="AY987" s="20">
        <f>IF((t_ExtractAll[[#This Row],[Amount Accepted ABII '[EUR']]]-t_ExtractAll[[#This Row],[Amount Accepted Plant '[EUR']]])&lt;0,0,t_ExtractAll[[#This Row],[Amount Accepted ABII '[EUR']]]-t_ExtractAll[[#This Row],[Amount Accepted Plant '[EUR']]])</f>
        <v>0</v>
      </c>
      <c r="AZ9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88" spans="1:52" ht="14.25" hidden="1" customHeight="1" x14ac:dyDescent="0.25">
      <c r="A988" t="s">
        <v>5006</v>
      </c>
      <c r="B988" s="16">
        <v>42669</v>
      </c>
      <c r="C988" s="16">
        <v>42690</v>
      </c>
      <c r="D988" s="16">
        <v>42690</v>
      </c>
      <c r="E988">
        <v>2016948</v>
      </c>
      <c r="F988" t="s">
        <v>64</v>
      </c>
      <c r="G988" t="s">
        <v>85</v>
      </c>
      <c r="H988" t="s">
        <v>86</v>
      </c>
      <c r="I988" t="s">
        <v>87</v>
      </c>
      <c r="J988" t="s">
        <v>68</v>
      </c>
      <c r="K988" t="s">
        <v>69</v>
      </c>
      <c r="L988" t="s">
        <v>202</v>
      </c>
      <c r="N988" t="s">
        <v>161</v>
      </c>
      <c r="O988" t="s">
        <v>162</v>
      </c>
      <c r="P988" s="3" t="s">
        <v>5007</v>
      </c>
      <c r="Q988">
        <v>8834846</v>
      </c>
      <c r="R988" t="s">
        <v>5008</v>
      </c>
      <c r="S988">
        <v>80426991</v>
      </c>
      <c r="U988" t="s">
        <v>108</v>
      </c>
      <c r="V988" t="s">
        <v>109</v>
      </c>
      <c r="W988">
        <v>43520</v>
      </c>
      <c r="X988" t="s">
        <v>110</v>
      </c>
      <c r="Y988" t="s">
        <v>552</v>
      </c>
      <c r="Z988">
        <v>6</v>
      </c>
      <c r="AB988" t="s">
        <v>112</v>
      </c>
      <c r="AC988" t="s">
        <v>164</v>
      </c>
      <c r="AE988" s="3"/>
      <c r="AF988" s="3"/>
      <c r="AG988">
        <v>321.64999999999998</v>
      </c>
      <c r="AH988" t="s">
        <v>82</v>
      </c>
      <c r="AI988" s="18">
        <v>0</v>
      </c>
      <c r="AJ988">
        <v>0</v>
      </c>
      <c r="AK988">
        <v>0</v>
      </c>
      <c r="AL988">
        <v>0</v>
      </c>
      <c r="AM988" s="19" t="s">
        <v>82</v>
      </c>
      <c r="AN988">
        <v>297.14</v>
      </c>
      <c r="AO988">
        <v>107.52</v>
      </c>
      <c r="AP988">
        <v>404.66</v>
      </c>
      <c r="AQ988">
        <v>404.66</v>
      </c>
      <c r="AR988" s="19" t="s">
        <v>82</v>
      </c>
      <c r="AS988">
        <v>0</v>
      </c>
      <c r="AT988" s="20">
        <f>IF(t_ExtractAll[[#This Row],[Currency]]="GBP",t_ExtractAll[[#This Row],[Claimed Amount]]*$BD$2,IF(t_ExtractAll[[#This Row],[Currency]]="USD",t_ExtractAll[[#This Row],[Claimed Amount]]*$BD$3,IF(t_ExtractAll[[#This Row],[Currency]]="MXN",t_ExtractAll[[#This Row],[Claimed Amount]]*$BD$4,t_ExtractAll[[#This Row],[Claimed Amount]])))</f>
        <v>321.64999999999998</v>
      </c>
      <c r="AU988" s="20">
        <f>IF(t_ExtractAll[[#This Row],[Currency2]]="GBP",t_ExtractAll[[#This Row],[Accruals Plant]]*$BD$2,IF(t_ExtractAll[[#This Row],[Currency2]]="USD",t_ExtractAll[[#This Row],[Accruals Plant]]*$BD$3,IF(t_ExtractAll[[#This Row],[Currency2]]="MXN",t_ExtractAll[[#This Row],[Accruals Plant]]*$BD$4,t_ExtractAll[[#This Row],[Accruals Plant]])))</f>
        <v>404.66</v>
      </c>
      <c r="AV988" s="20">
        <f>IF(t_ExtractAll[[#This Row],[IMD_Currency]]="GBP",t_ExtractAll[[#This Row],[Accruals ABII]]*$BD$2,IF(t_ExtractAll[[#This Row],[IMD_Currency]]="USD",t_ExtractAll[[#This Row],[Accruals ABII]]*$BD$3,t_ExtractAll[[#This Row],[Accruals ABII]]))</f>
        <v>0</v>
      </c>
      <c r="AW988" s="20">
        <f>IF(t_ExtractAll[[#This Row],[Currency2]]="GBP",t_ExtractAll[[#This Row],[PlantAmountAccepted]]*$BD$2,IF(t_ExtractAll[[#This Row],[Currency2]]="USD",t_ExtractAll[[#This Row],[PlantAmountAccepted]]*$BD$3,IF(t_ExtractAll[[#This Row],[Currency2]]="MXN",t_ExtractAll[[#This Row],[PlantAmountAccepted]]*$BD$4,t_ExtractAll[[#This Row],[PlantAmountAccepted]])))</f>
        <v>404.66</v>
      </c>
      <c r="AX988" s="20">
        <f>IF(t_ExtractAll[[#This Row],[IMD_Currency]]="GBP",t_ExtractAll[[#This Row],[Amount Accepted (ABII)]]*$BD$2,IF(t_ExtractAll[[#This Row],[IMD_Currency]]="USD",t_ExtractAll[[#This Row],[Amount Accepted (ABII)]]*$BD$3,t_ExtractAll[[#This Row],[Amount Accepted (ABII)]]))</f>
        <v>0</v>
      </c>
      <c r="AY988" s="20">
        <f>IF((t_ExtractAll[[#This Row],[Amount Accepted ABII '[EUR']]]-t_ExtractAll[[#This Row],[Amount Accepted Plant '[EUR']]])&lt;0,0,t_ExtractAll[[#This Row],[Amount Accepted ABII '[EUR']]]-t_ExtractAll[[#This Row],[Amount Accepted Plant '[EUR']]])</f>
        <v>0</v>
      </c>
      <c r="AZ9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89" spans="1:52" ht="14.25" hidden="1" customHeight="1" x14ac:dyDescent="0.25">
      <c r="A989" t="s">
        <v>5009</v>
      </c>
      <c r="B989" s="16">
        <v>42670</v>
      </c>
      <c r="C989" s="16">
        <v>42698</v>
      </c>
      <c r="D989" s="16">
        <v>42698</v>
      </c>
      <c r="E989">
        <v>2016949</v>
      </c>
      <c r="F989" t="s">
        <v>64</v>
      </c>
      <c r="G989" t="s">
        <v>241</v>
      </c>
      <c r="H989" t="s">
        <v>86</v>
      </c>
      <c r="I989" t="s">
        <v>242</v>
      </c>
      <c r="J989" t="s">
        <v>68</v>
      </c>
      <c r="K989" t="s">
        <v>69</v>
      </c>
      <c r="L989" t="s">
        <v>599</v>
      </c>
      <c r="N989" t="s">
        <v>161</v>
      </c>
      <c r="O989" t="s">
        <v>211</v>
      </c>
      <c r="P989" t="s">
        <v>5010</v>
      </c>
      <c r="Q989">
        <v>9217703</v>
      </c>
      <c r="R989" t="s">
        <v>5011</v>
      </c>
      <c r="S989">
        <v>80493446</v>
      </c>
      <c r="U989" t="s">
        <v>182</v>
      </c>
      <c r="V989" t="s">
        <v>145</v>
      </c>
      <c r="W989">
        <v>18724</v>
      </c>
      <c r="X989" t="s">
        <v>432</v>
      </c>
      <c r="Y989" t="s">
        <v>357</v>
      </c>
      <c r="Z989">
        <v>0.2</v>
      </c>
      <c r="AB989" t="s">
        <v>112</v>
      </c>
      <c r="AC989" t="s">
        <v>164</v>
      </c>
      <c r="AE989" s="3"/>
      <c r="AF989" s="3"/>
      <c r="AG989">
        <v>12.225899999999999</v>
      </c>
      <c r="AH989" t="s">
        <v>82</v>
      </c>
      <c r="AI989" s="18">
        <v>0</v>
      </c>
      <c r="AJ989">
        <v>0</v>
      </c>
      <c r="AK989">
        <v>0</v>
      </c>
      <c r="AL989">
        <v>0</v>
      </c>
      <c r="AM989" s="19" t="s">
        <v>82</v>
      </c>
      <c r="AN989">
        <v>12.23</v>
      </c>
      <c r="AO989">
        <v>0</v>
      </c>
      <c r="AP989">
        <v>12.23</v>
      </c>
      <c r="AQ989">
        <v>12.23</v>
      </c>
      <c r="AR989" s="19" t="s">
        <v>82</v>
      </c>
      <c r="AS989">
        <v>0</v>
      </c>
      <c r="AT989" s="20">
        <f>IF(t_ExtractAll[[#This Row],[Currency]]="GBP",t_ExtractAll[[#This Row],[Claimed Amount]]*$BD$2,IF(t_ExtractAll[[#This Row],[Currency]]="USD",t_ExtractAll[[#This Row],[Claimed Amount]]*$BD$3,IF(t_ExtractAll[[#This Row],[Currency]]="MXN",t_ExtractAll[[#This Row],[Claimed Amount]]*$BD$4,t_ExtractAll[[#This Row],[Claimed Amount]])))</f>
        <v>12.225899999999999</v>
      </c>
      <c r="AU989" s="20">
        <f>IF(t_ExtractAll[[#This Row],[Currency2]]="GBP",t_ExtractAll[[#This Row],[Accruals Plant]]*$BD$2,IF(t_ExtractAll[[#This Row],[Currency2]]="USD",t_ExtractAll[[#This Row],[Accruals Plant]]*$BD$3,IF(t_ExtractAll[[#This Row],[Currency2]]="MXN",t_ExtractAll[[#This Row],[Accruals Plant]]*$BD$4,t_ExtractAll[[#This Row],[Accruals Plant]])))</f>
        <v>12.23</v>
      </c>
      <c r="AV989" s="20">
        <f>IF(t_ExtractAll[[#This Row],[IMD_Currency]]="GBP",t_ExtractAll[[#This Row],[Accruals ABII]]*$BD$2,IF(t_ExtractAll[[#This Row],[IMD_Currency]]="USD",t_ExtractAll[[#This Row],[Accruals ABII]]*$BD$3,t_ExtractAll[[#This Row],[Accruals ABII]]))</f>
        <v>0</v>
      </c>
      <c r="AW989" s="20">
        <f>IF(t_ExtractAll[[#This Row],[Currency2]]="GBP",t_ExtractAll[[#This Row],[PlantAmountAccepted]]*$BD$2,IF(t_ExtractAll[[#This Row],[Currency2]]="USD",t_ExtractAll[[#This Row],[PlantAmountAccepted]]*$BD$3,IF(t_ExtractAll[[#This Row],[Currency2]]="MXN",t_ExtractAll[[#This Row],[PlantAmountAccepted]]*$BD$4,t_ExtractAll[[#This Row],[PlantAmountAccepted]])))</f>
        <v>12.23</v>
      </c>
      <c r="AX989" s="20">
        <f>IF(t_ExtractAll[[#This Row],[IMD_Currency]]="GBP",t_ExtractAll[[#This Row],[Amount Accepted (ABII)]]*$BD$2,IF(t_ExtractAll[[#This Row],[IMD_Currency]]="USD",t_ExtractAll[[#This Row],[Amount Accepted (ABII)]]*$BD$3,t_ExtractAll[[#This Row],[Amount Accepted (ABII)]]))</f>
        <v>0</v>
      </c>
      <c r="AY989" s="20">
        <f>IF((t_ExtractAll[[#This Row],[Amount Accepted ABII '[EUR']]]-t_ExtractAll[[#This Row],[Amount Accepted Plant '[EUR']]])&lt;0,0,t_ExtractAll[[#This Row],[Amount Accepted ABII '[EUR']]]-t_ExtractAll[[#This Row],[Amount Accepted Plant '[EUR']]])</f>
        <v>0</v>
      </c>
      <c r="AZ9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90" spans="1:52" ht="14.25" hidden="1" customHeight="1" x14ac:dyDescent="0.25">
      <c r="A990" t="s">
        <v>5012</v>
      </c>
      <c r="B990" s="16">
        <v>42667</v>
      </c>
      <c r="C990" s="16">
        <v>42706</v>
      </c>
      <c r="D990" s="16">
        <v>42725</v>
      </c>
      <c r="E990">
        <v>2016950</v>
      </c>
      <c r="F990" t="s">
        <v>64</v>
      </c>
      <c r="G990" t="s">
        <v>544</v>
      </c>
      <c r="H990" t="s">
        <v>287</v>
      </c>
      <c r="I990" t="s">
        <v>545</v>
      </c>
      <c r="J990" t="s">
        <v>118</v>
      </c>
      <c r="K990" t="s">
        <v>69</v>
      </c>
      <c r="L990" t="s">
        <v>130</v>
      </c>
      <c r="N990" t="s">
        <v>90</v>
      </c>
      <c r="O990" t="s">
        <v>121</v>
      </c>
      <c r="P990" s="3" t="s">
        <v>5013</v>
      </c>
      <c r="Q990" t="s">
        <v>5014</v>
      </c>
      <c r="R990" t="s">
        <v>5015</v>
      </c>
      <c r="S990" t="s">
        <v>5016</v>
      </c>
      <c r="T990" t="s">
        <v>5017</v>
      </c>
      <c r="U990" t="s">
        <v>75</v>
      </c>
      <c r="V990" t="s">
        <v>76</v>
      </c>
      <c r="W990">
        <v>50965</v>
      </c>
      <c r="X990" t="s">
        <v>551</v>
      </c>
      <c r="Y990" t="s">
        <v>5018</v>
      </c>
      <c r="Z990">
        <v>20.448</v>
      </c>
      <c r="AB990" t="s">
        <v>79</v>
      </c>
      <c r="AC990" t="s">
        <v>127</v>
      </c>
      <c r="AD990" s="3" t="s">
        <v>5019</v>
      </c>
      <c r="AE990" s="3"/>
      <c r="AF990" s="3"/>
      <c r="AG990">
        <v>0</v>
      </c>
      <c r="AH990" t="s">
        <v>82</v>
      </c>
      <c r="AI990" s="18">
        <v>0</v>
      </c>
      <c r="AJ990">
        <v>0</v>
      </c>
      <c r="AK990">
        <v>0</v>
      </c>
      <c r="AL990">
        <v>0</v>
      </c>
      <c r="AM990" s="19" t="s">
        <v>82</v>
      </c>
      <c r="AN990">
        <v>0</v>
      </c>
      <c r="AO990">
        <v>0</v>
      </c>
      <c r="AP990">
        <v>0</v>
      </c>
      <c r="AQ990">
        <v>0</v>
      </c>
      <c r="AR990" s="19" t="s">
        <v>82</v>
      </c>
      <c r="AS990">
        <v>0</v>
      </c>
      <c r="AT990" s="20">
        <f>IF(t_ExtractAll[[#This Row],[Currency]]="GBP",t_ExtractAll[[#This Row],[Claimed Amount]]*$BD$2,IF(t_ExtractAll[[#This Row],[Currency]]="USD",t_ExtractAll[[#This Row],[Claimed Amount]]*$BD$3,IF(t_ExtractAll[[#This Row],[Currency]]="MXN",t_ExtractAll[[#This Row],[Claimed Amount]]*$BD$4,t_ExtractAll[[#This Row],[Claimed Amount]])))</f>
        <v>0</v>
      </c>
      <c r="AU990" s="20">
        <f>IF(t_ExtractAll[[#This Row],[Currency2]]="GBP",t_ExtractAll[[#This Row],[Accruals Plant]]*$BD$2,IF(t_ExtractAll[[#This Row],[Currency2]]="USD",t_ExtractAll[[#This Row],[Accruals Plant]]*$BD$3,IF(t_ExtractAll[[#This Row],[Currency2]]="MXN",t_ExtractAll[[#This Row],[Accruals Plant]]*$BD$4,t_ExtractAll[[#This Row],[Accruals Plant]])))</f>
        <v>0</v>
      </c>
      <c r="AV990" s="20">
        <f>IF(t_ExtractAll[[#This Row],[IMD_Currency]]="GBP",t_ExtractAll[[#This Row],[Accruals ABII]]*$BD$2,IF(t_ExtractAll[[#This Row],[IMD_Currency]]="USD",t_ExtractAll[[#This Row],[Accruals ABII]]*$BD$3,t_ExtractAll[[#This Row],[Accruals ABII]]))</f>
        <v>0</v>
      </c>
      <c r="AW9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90" s="20">
        <f>IF(t_ExtractAll[[#This Row],[IMD_Currency]]="GBP",t_ExtractAll[[#This Row],[Amount Accepted (ABII)]]*$BD$2,IF(t_ExtractAll[[#This Row],[IMD_Currency]]="USD",t_ExtractAll[[#This Row],[Amount Accepted (ABII)]]*$BD$3,t_ExtractAll[[#This Row],[Amount Accepted (ABII)]]))</f>
        <v>0</v>
      </c>
      <c r="AY990" s="20">
        <f>IF((t_ExtractAll[[#This Row],[Amount Accepted ABII '[EUR']]]-t_ExtractAll[[#This Row],[Amount Accepted Plant '[EUR']]])&lt;0,0,t_ExtractAll[[#This Row],[Amount Accepted ABII '[EUR']]]-t_ExtractAll[[#This Row],[Amount Accepted Plant '[EUR']]])</f>
        <v>0</v>
      </c>
      <c r="AZ9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91" spans="1:52" ht="14.25" hidden="1" customHeight="1" x14ac:dyDescent="0.25">
      <c r="A991" t="s">
        <v>5020</v>
      </c>
      <c r="B991" s="16">
        <v>42670</v>
      </c>
      <c r="C991" s="16">
        <v>42765</v>
      </c>
      <c r="D991" s="16">
        <v>42765</v>
      </c>
      <c r="E991">
        <v>2016943</v>
      </c>
      <c r="F991" t="s">
        <v>64</v>
      </c>
      <c r="G991" t="s">
        <v>567</v>
      </c>
      <c r="H991" t="s">
        <v>86</v>
      </c>
      <c r="I991" t="s">
        <v>568</v>
      </c>
      <c r="J991" t="s">
        <v>68</v>
      </c>
      <c r="K991" t="s">
        <v>88</v>
      </c>
      <c r="L991" t="s">
        <v>2979</v>
      </c>
      <c r="M991" t="s">
        <v>2621</v>
      </c>
      <c r="N991" t="s">
        <v>161</v>
      </c>
      <c r="O991" t="s">
        <v>121</v>
      </c>
      <c r="P991" s="3" t="s">
        <v>5021</v>
      </c>
      <c r="Q991" t="s">
        <v>5022</v>
      </c>
      <c r="R991">
        <v>4502948161</v>
      </c>
      <c r="S991" t="s">
        <v>5023</v>
      </c>
      <c r="T991" t="s">
        <v>5024</v>
      </c>
      <c r="U991" t="s">
        <v>261</v>
      </c>
      <c r="V991" t="s">
        <v>117</v>
      </c>
      <c r="W991">
        <v>52999</v>
      </c>
      <c r="X991" t="s">
        <v>4366</v>
      </c>
      <c r="Y991" t="s">
        <v>2373</v>
      </c>
      <c r="Z991">
        <v>359.64</v>
      </c>
      <c r="AB991" t="s">
        <v>79</v>
      </c>
      <c r="AC991" t="s">
        <v>127</v>
      </c>
      <c r="AD991" s="3" t="s">
        <v>5025</v>
      </c>
      <c r="AE991" s="3"/>
      <c r="AF991" s="3"/>
      <c r="AG991">
        <v>0</v>
      </c>
      <c r="AH991" t="s">
        <v>82</v>
      </c>
      <c r="AI991" s="18">
        <v>0</v>
      </c>
      <c r="AJ991">
        <v>0</v>
      </c>
      <c r="AK991">
        <v>0</v>
      </c>
      <c r="AM991" s="19" t="s">
        <v>82</v>
      </c>
      <c r="AN991">
        <v>0</v>
      </c>
      <c r="AO991">
        <v>0</v>
      </c>
      <c r="AP991">
        <v>0</v>
      </c>
      <c r="AR991" s="19" t="s">
        <v>82</v>
      </c>
      <c r="AS991">
        <v>0</v>
      </c>
      <c r="AT991" s="20">
        <f>IF(t_ExtractAll[[#This Row],[Currency]]="GBP",t_ExtractAll[[#This Row],[Claimed Amount]]*$BD$2,IF(t_ExtractAll[[#This Row],[Currency]]="USD",t_ExtractAll[[#This Row],[Claimed Amount]]*$BD$3,IF(t_ExtractAll[[#This Row],[Currency]]="MXN",t_ExtractAll[[#This Row],[Claimed Amount]]*$BD$4,t_ExtractAll[[#This Row],[Claimed Amount]])))</f>
        <v>0</v>
      </c>
      <c r="AU991" s="20">
        <f>IF(t_ExtractAll[[#This Row],[Currency2]]="GBP",t_ExtractAll[[#This Row],[Accruals Plant]]*$BD$2,IF(t_ExtractAll[[#This Row],[Currency2]]="USD",t_ExtractAll[[#This Row],[Accruals Plant]]*$BD$3,IF(t_ExtractAll[[#This Row],[Currency2]]="MXN",t_ExtractAll[[#This Row],[Accruals Plant]]*$BD$4,t_ExtractAll[[#This Row],[Accruals Plant]])))</f>
        <v>0</v>
      </c>
      <c r="AV991" s="20">
        <f>IF(t_ExtractAll[[#This Row],[IMD_Currency]]="GBP",t_ExtractAll[[#This Row],[Accruals ABII]]*$BD$2,IF(t_ExtractAll[[#This Row],[IMD_Currency]]="USD",t_ExtractAll[[#This Row],[Accruals ABII]]*$BD$3,t_ExtractAll[[#This Row],[Accruals ABII]]))</f>
        <v>0</v>
      </c>
      <c r="AW9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91" s="20">
        <f>IF(t_ExtractAll[[#This Row],[IMD_Currency]]="GBP",t_ExtractAll[[#This Row],[Amount Accepted (ABII)]]*$BD$2,IF(t_ExtractAll[[#This Row],[IMD_Currency]]="USD",t_ExtractAll[[#This Row],[Amount Accepted (ABII)]]*$BD$3,t_ExtractAll[[#This Row],[Amount Accepted (ABII)]]))</f>
        <v>0</v>
      </c>
      <c r="AY991" s="20">
        <f>IF((t_ExtractAll[[#This Row],[Amount Accepted ABII '[EUR']]]-t_ExtractAll[[#This Row],[Amount Accepted Plant '[EUR']]])&lt;0,0,t_ExtractAll[[#This Row],[Amount Accepted ABII '[EUR']]]-t_ExtractAll[[#This Row],[Amount Accepted Plant '[EUR']]])</f>
        <v>0</v>
      </c>
      <c r="AZ9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92" spans="1:52" ht="14.25" hidden="1" customHeight="1" x14ac:dyDescent="0.25">
      <c r="A992" t="s">
        <v>5026</v>
      </c>
      <c r="B992" s="16">
        <v>42674</v>
      </c>
      <c r="C992" s="16">
        <v>42696</v>
      </c>
      <c r="D992" s="16">
        <v>42696</v>
      </c>
      <c r="E992">
        <v>2016951</v>
      </c>
      <c r="F992" t="s">
        <v>64</v>
      </c>
      <c r="G992" t="s">
        <v>329</v>
      </c>
      <c r="H992" t="s">
        <v>273</v>
      </c>
      <c r="I992" t="s">
        <v>330</v>
      </c>
      <c r="J992" t="s">
        <v>118</v>
      </c>
      <c r="K992" t="s">
        <v>88</v>
      </c>
      <c r="L992" t="s">
        <v>609</v>
      </c>
      <c r="N992" t="s">
        <v>90</v>
      </c>
      <c r="O992" t="s">
        <v>91</v>
      </c>
      <c r="P992" s="3" t="s">
        <v>5027</v>
      </c>
      <c r="Q992">
        <v>9074628</v>
      </c>
      <c r="R992" t="s">
        <v>5028</v>
      </c>
      <c r="T992" t="s">
        <v>5029</v>
      </c>
      <c r="U992" t="s">
        <v>144</v>
      </c>
      <c r="V992" t="s">
        <v>145</v>
      </c>
      <c r="W992">
        <v>31771</v>
      </c>
      <c r="X992" t="s">
        <v>1615</v>
      </c>
      <c r="Y992" t="s">
        <v>5030</v>
      </c>
      <c r="Z992">
        <v>8.6327999999999996</v>
      </c>
      <c r="AB992" t="s">
        <v>97</v>
      </c>
      <c r="AC992" t="s">
        <v>98</v>
      </c>
      <c r="AD992" t="s">
        <v>5031</v>
      </c>
      <c r="AE992" s="3"/>
      <c r="AF992" s="3"/>
      <c r="AG992">
        <v>1917</v>
      </c>
      <c r="AH992" t="s">
        <v>82</v>
      </c>
      <c r="AI992" s="18">
        <v>860.01</v>
      </c>
      <c r="AJ992">
        <v>1063.8399999999999</v>
      </c>
      <c r="AK992">
        <v>1923.85</v>
      </c>
      <c r="AM992" s="19" t="s">
        <v>82</v>
      </c>
      <c r="AN992">
        <v>464.34</v>
      </c>
      <c r="AO992">
        <v>1063.8399999999999</v>
      </c>
      <c r="AP992">
        <v>1528.18</v>
      </c>
      <c r="AR992" s="19" t="s">
        <v>82</v>
      </c>
      <c r="AS992">
        <v>0</v>
      </c>
      <c r="AT992" s="20">
        <f>IF(t_ExtractAll[[#This Row],[Currency]]="GBP",t_ExtractAll[[#This Row],[Claimed Amount]]*$BD$2,IF(t_ExtractAll[[#This Row],[Currency]]="USD",t_ExtractAll[[#This Row],[Claimed Amount]]*$BD$3,IF(t_ExtractAll[[#This Row],[Currency]]="MXN",t_ExtractAll[[#This Row],[Claimed Amount]]*$BD$4,t_ExtractAll[[#This Row],[Claimed Amount]])))</f>
        <v>1917</v>
      </c>
      <c r="AU992" s="20">
        <f>IF(t_ExtractAll[[#This Row],[Currency2]]="GBP",t_ExtractAll[[#This Row],[Accruals Plant]]*$BD$2,IF(t_ExtractAll[[#This Row],[Currency2]]="USD",t_ExtractAll[[#This Row],[Accruals Plant]]*$BD$3,IF(t_ExtractAll[[#This Row],[Currency2]]="MXN",t_ExtractAll[[#This Row],[Accruals Plant]]*$BD$4,t_ExtractAll[[#This Row],[Accruals Plant]])))</f>
        <v>1528.18</v>
      </c>
      <c r="AV992" s="20">
        <f>IF(t_ExtractAll[[#This Row],[IMD_Currency]]="GBP",t_ExtractAll[[#This Row],[Accruals ABII]]*$BD$2,IF(t_ExtractAll[[#This Row],[IMD_Currency]]="USD",t_ExtractAll[[#This Row],[Accruals ABII]]*$BD$3,t_ExtractAll[[#This Row],[Accruals ABII]]))</f>
        <v>1923.85</v>
      </c>
      <c r="AW9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992" s="20">
        <f>IF(t_ExtractAll[[#This Row],[IMD_Currency]]="GBP",t_ExtractAll[[#This Row],[Amount Accepted (ABII)]]*$BD$2,IF(t_ExtractAll[[#This Row],[IMD_Currency]]="USD",t_ExtractAll[[#This Row],[Amount Accepted (ABII)]]*$BD$3,t_ExtractAll[[#This Row],[Amount Accepted (ABII)]]))</f>
        <v>0</v>
      </c>
      <c r="AY992" s="20">
        <f>IF((t_ExtractAll[[#This Row],[Amount Accepted ABII '[EUR']]]-t_ExtractAll[[#This Row],[Amount Accepted Plant '[EUR']]])&lt;0,0,t_ExtractAll[[#This Row],[Amount Accepted ABII '[EUR']]]-t_ExtractAll[[#This Row],[Amount Accepted Plant '[EUR']]])</f>
        <v>0</v>
      </c>
      <c r="AZ9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93" spans="1:52" ht="14.25" hidden="1" customHeight="1" x14ac:dyDescent="0.25">
      <c r="A993" t="s">
        <v>5032</v>
      </c>
      <c r="B993" s="16">
        <v>42674</v>
      </c>
      <c r="C993" s="16">
        <v>42675</v>
      </c>
      <c r="D993" s="16">
        <v>42675</v>
      </c>
      <c r="E993">
        <v>2016952</v>
      </c>
      <c r="F993" t="s">
        <v>64</v>
      </c>
      <c r="G993" t="s">
        <v>65</v>
      </c>
      <c r="H993" t="s">
        <v>86</v>
      </c>
      <c r="I993" t="s">
        <v>67</v>
      </c>
      <c r="J993" t="s">
        <v>68</v>
      </c>
      <c r="K993" t="s">
        <v>69</v>
      </c>
      <c r="L993" t="s">
        <v>609</v>
      </c>
      <c r="N993" t="s">
        <v>90</v>
      </c>
      <c r="O993" t="s">
        <v>547</v>
      </c>
      <c r="P993" s="3" t="s">
        <v>5033</v>
      </c>
      <c r="Q993">
        <v>9252719</v>
      </c>
      <c r="R993" t="s">
        <v>5034</v>
      </c>
      <c r="S993">
        <v>80477312</v>
      </c>
      <c r="U993" t="s">
        <v>182</v>
      </c>
      <c r="V993" t="s">
        <v>145</v>
      </c>
      <c r="W993">
        <v>48710</v>
      </c>
      <c r="X993" t="s">
        <v>378</v>
      </c>
      <c r="Y993" t="s">
        <v>612</v>
      </c>
      <c r="Z993">
        <v>119</v>
      </c>
      <c r="AB993" t="s">
        <v>97</v>
      </c>
      <c r="AC993" t="s">
        <v>98</v>
      </c>
      <c r="AE993" s="3"/>
      <c r="AF993" s="3"/>
      <c r="AG993">
        <v>89</v>
      </c>
      <c r="AH993" t="s">
        <v>82</v>
      </c>
      <c r="AI993" s="18">
        <v>0</v>
      </c>
      <c r="AJ993">
        <v>0</v>
      </c>
      <c r="AK993">
        <v>0</v>
      </c>
      <c r="AL993">
        <v>0</v>
      </c>
      <c r="AM993" s="19" t="s">
        <v>82</v>
      </c>
      <c r="AN993">
        <v>0</v>
      </c>
      <c r="AO993">
        <v>89</v>
      </c>
      <c r="AP993">
        <v>89</v>
      </c>
      <c r="AQ993">
        <v>89</v>
      </c>
      <c r="AR993" s="19" t="s">
        <v>82</v>
      </c>
      <c r="AS993">
        <v>0</v>
      </c>
      <c r="AT993" s="20">
        <f>IF(t_ExtractAll[[#This Row],[Currency]]="GBP",t_ExtractAll[[#This Row],[Claimed Amount]]*$BD$2,IF(t_ExtractAll[[#This Row],[Currency]]="USD",t_ExtractAll[[#This Row],[Claimed Amount]]*$BD$3,IF(t_ExtractAll[[#This Row],[Currency]]="MXN",t_ExtractAll[[#This Row],[Claimed Amount]]*$BD$4,t_ExtractAll[[#This Row],[Claimed Amount]])))</f>
        <v>89</v>
      </c>
      <c r="AU993" s="20">
        <f>IF(t_ExtractAll[[#This Row],[Currency2]]="GBP",t_ExtractAll[[#This Row],[Accruals Plant]]*$BD$2,IF(t_ExtractAll[[#This Row],[Currency2]]="USD",t_ExtractAll[[#This Row],[Accruals Plant]]*$BD$3,IF(t_ExtractAll[[#This Row],[Currency2]]="MXN",t_ExtractAll[[#This Row],[Accruals Plant]]*$BD$4,t_ExtractAll[[#This Row],[Accruals Plant]])))</f>
        <v>89</v>
      </c>
      <c r="AV993" s="20">
        <f>IF(t_ExtractAll[[#This Row],[IMD_Currency]]="GBP",t_ExtractAll[[#This Row],[Accruals ABII]]*$BD$2,IF(t_ExtractAll[[#This Row],[IMD_Currency]]="USD",t_ExtractAll[[#This Row],[Accruals ABII]]*$BD$3,t_ExtractAll[[#This Row],[Accruals ABII]]))</f>
        <v>0</v>
      </c>
      <c r="AW993" s="20">
        <f>IF(t_ExtractAll[[#This Row],[Currency2]]="GBP",t_ExtractAll[[#This Row],[PlantAmountAccepted]]*$BD$2,IF(t_ExtractAll[[#This Row],[Currency2]]="USD",t_ExtractAll[[#This Row],[PlantAmountAccepted]]*$BD$3,IF(t_ExtractAll[[#This Row],[Currency2]]="MXN",t_ExtractAll[[#This Row],[PlantAmountAccepted]]*$BD$4,t_ExtractAll[[#This Row],[PlantAmountAccepted]])))</f>
        <v>89</v>
      </c>
      <c r="AX993" s="20">
        <f>IF(t_ExtractAll[[#This Row],[IMD_Currency]]="GBP",t_ExtractAll[[#This Row],[Amount Accepted (ABII)]]*$BD$2,IF(t_ExtractAll[[#This Row],[IMD_Currency]]="USD",t_ExtractAll[[#This Row],[Amount Accepted (ABII)]]*$BD$3,t_ExtractAll[[#This Row],[Amount Accepted (ABII)]]))</f>
        <v>0</v>
      </c>
      <c r="AY993" s="20">
        <f>IF((t_ExtractAll[[#This Row],[Amount Accepted ABII '[EUR']]]-t_ExtractAll[[#This Row],[Amount Accepted Plant '[EUR']]])&lt;0,0,t_ExtractAll[[#This Row],[Amount Accepted ABII '[EUR']]]-t_ExtractAll[[#This Row],[Amount Accepted Plant '[EUR']]])</f>
        <v>0</v>
      </c>
      <c r="AZ9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994" spans="1:52" ht="14.25" hidden="1" customHeight="1" x14ac:dyDescent="0.25">
      <c r="A994" t="s">
        <v>807</v>
      </c>
      <c r="B994" s="16">
        <v>42675</v>
      </c>
      <c r="C994" s="16">
        <v>42684</v>
      </c>
      <c r="D994" s="16">
        <v>42788</v>
      </c>
      <c r="E994">
        <v>2016944</v>
      </c>
      <c r="F994" t="s">
        <v>64</v>
      </c>
      <c r="G994" t="s">
        <v>1833</v>
      </c>
      <c r="I994" t="s">
        <v>1459</v>
      </c>
      <c r="J994" t="s">
        <v>118</v>
      </c>
      <c r="K994" t="s">
        <v>69</v>
      </c>
      <c r="L994" t="s">
        <v>187</v>
      </c>
      <c r="M994" t="s">
        <v>182</v>
      </c>
      <c r="N994" t="s">
        <v>161</v>
      </c>
      <c r="O994" t="s">
        <v>710</v>
      </c>
      <c r="P994" t="s">
        <v>5035</v>
      </c>
      <c r="Q994">
        <v>8728110</v>
      </c>
      <c r="R994">
        <v>4500423326</v>
      </c>
      <c r="U994" t="s">
        <v>182</v>
      </c>
      <c r="V994" t="s">
        <v>145</v>
      </c>
      <c r="W994">
        <v>43477</v>
      </c>
      <c r="X994" t="s">
        <v>192</v>
      </c>
      <c r="Y994" t="s">
        <v>4244</v>
      </c>
      <c r="Z994">
        <v>25.2</v>
      </c>
      <c r="AB994" t="s">
        <v>112</v>
      </c>
      <c r="AC994" t="s">
        <v>715</v>
      </c>
      <c r="AD994" s="3" t="s">
        <v>5036</v>
      </c>
      <c r="AE994" s="3"/>
      <c r="AF994" s="3"/>
      <c r="AG994">
        <v>2943.36</v>
      </c>
      <c r="AH994" t="s">
        <v>82</v>
      </c>
      <c r="AI994" s="18">
        <v>2943.36</v>
      </c>
      <c r="AJ994">
        <v>0</v>
      </c>
      <c r="AK994">
        <v>2943.36</v>
      </c>
      <c r="AL994">
        <v>2943.36</v>
      </c>
      <c r="AM994" s="19" t="s">
        <v>82</v>
      </c>
      <c r="AN994">
        <v>0</v>
      </c>
      <c r="AO994">
        <v>51521.84</v>
      </c>
      <c r="AP994">
        <v>51521.84</v>
      </c>
      <c r="AQ994">
        <v>51521.84</v>
      </c>
      <c r="AR994" s="19" t="s">
        <v>82</v>
      </c>
      <c r="AS994">
        <v>0</v>
      </c>
      <c r="AT994" s="20">
        <f>IF(t_ExtractAll[[#This Row],[Currency]]="GBP",t_ExtractAll[[#This Row],[Claimed Amount]]*$BD$2,IF(t_ExtractAll[[#This Row],[Currency]]="USD",t_ExtractAll[[#This Row],[Claimed Amount]]*$BD$3,IF(t_ExtractAll[[#This Row],[Currency]]="MXN",t_ExtractAll[[#This Row],[Claimed Amount]]*$BD$4,t_ExtractAll[[#This Row],[Claimed Amount]])))</f>
        <v>2943.36</v>
      </c>
      <c r="AU994" s="20">
        <f>IF(t_ExtractAll[[#This Row],[Currency2]]="GBP",t_ExtractAll[[#This Row],[Accruals Plant]]*$BD$2,IF(t_ExtractAll[[#This Row],[Currency2]]="USD",t_ExtractAll[[#This Row],[Accruals Plant]]*$BD$3,IF(t_ExtractAll[[#This Row],[Currency2]]="MXN",t_ExtractAll[[#This Row],[Accruals Plant]]*$BD$4,t_ExtractAll[[#This Row],[Accruals Plant]])))</f>
        <v>51521.84</v>
      </c>
      <c r="AV994" s="20">
        <f>IF(t_ExtractAll[[#This Row],[IMD_Currency]]="GBP",t_ExtractAll[[#This Row],[Accruals ABII]]*$BD$2,IF(t_ExtractAll[[#This Row],[IMD_Currency]]="USD",t_ExtractAll[[#This Row],[Accruals ABII]]*$BD$3,t_ExtractAll[[#This Row],[Accruals ABII]]))</f>
        <v>2943.36</v>
      </c>
      <c r="AW994" s="20">
        <f>IF(t_ExtractAll[[#This Row],[Currency2]]="GBP",t_ExtractAll[[#This Row],[PlantAmountAccepted]]*$BD$2,IF(t_ExtractAll[[#This Row],[Currency2]]="USD",t_ExtractAll[[#This Row],[PlantAmountAccepted]]*$BD$3,IF(t_ExtractAll[[#This Row],[Currency2]]="MXN",t_ExtractAll[[#This Row],[PlantAmountAccepted]]*$BD$4,t_ExtractAll[[#This Row],[PlantAmountAccepted]])))</f>
        <v>51521.84</v>
      </c>
      <c r="AX994" s="20">
        <f>IF(t_ExtractAll[[#This Row],[IMD_Currency]]="GBP",t_ExtractAll[[#This Row],[Amount Accepted (ABII)]]*$BD$2,IF(t_ExtractAll[[#This Row],[IMD_Currency]]="USD",t_ExtractAll[[#This Row],[Amount Accepted (ABII)]]*$BD$3,t_ExtractAll[[#This Row],[Amount Accepted (ABII)]]))</f>
        <v>2943.36</v>
      </c>
      <c r="AY994" s="20">
        <f>IF((t_ExtractAll[[#This Row],[Amount Accepted ABII '[EUR']]]-t_ExtractAll[[#This Row],[Amount Accepted Plant '[EUR']]])&lt;0,0,t_ExtractAll[[#This Row],[Amount Accepted ABII '[EUR']]]-t_ExtractAll[[#This Row],[Amount Accepted Plant '[EUR']]])</f>
        <v>0</v>
      </c>
      <c r="AZ9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995" spans="1:52" ht="14.25" hidden="1" customHeight="1" x14ac:dyDescent="0.25">
      <c r="A995" t="s">
        <v>807</v>
      </c>
      <c r="B995" s="16">
        <v>42675</v>
      </c>
      <c r="C995" s="16">
        <v>42684</v>
      </c>
      <c r="D995" s="16">
        <v>42732</v>
      </c>
      <c r="E995">
        <v>2016945</v>
      </c>
      <c r="F995" t="s">
        <v>64</v>
      </c>
      <c r="G995" t="s">
        <v>2931</v>
      </c>
      <c r="I995" t="s">
        <v>2932</v>
      </c>
      <c r="J995" t="s">
        <v>118</v>
      </c>
      <c r="K995" t="s">
        <v>69</v>
      </c>
      <c r="L995" t="s">
        <v>187</v>
      </c>
      <c r="N995" t="s">
        <v>161</v>
      </c>
      <c r="O995" t="s">
        <v>710</v>
      </c>
      <c r="P995" t="s">
        <v>5037</v>
      </c>
      <c r="Q995">
        <v>8743492</v>
      </c>
      <c r="R995" t="s">
        <v>5038</v>
      </c>
      <c r="U995" t="s">
        <v>182</v>
      </c>
      <c r="V995" t="s">
        <v>145</v>
      </c>
      <c r="W995">
        <v>48710</v>
      </c>
      <c r="X995" t="s">
        <v>378</v>
      </c>
      <c r="Y995" t="s">
        <v>5039</v>
      </c>
      <c r="Z995">
        <v>24</v>
      </c>
      <c r="AB995" t="s">
        <v>112</v>
      </c>
      <c r="AC995" t="s">
        <v>715</v>
      </c>
      <c r="AD995" s="3" t="s">
        <v>5040</v>
      </c>
      <c r="AE995" s="3"/>
      <c r="AF995" s="3"/>
      <c r="AG995">
        <v>1528.8</v>
      </c>
      <c r="AH995" t="s">
        <v>82</v>
      </c>
      <c r="AI995" s="18">
        <v>1528.8</v>
      </c>
      <c r="AJ995">
        <v>0</v>
      </c>
      <c r="AK995">
        <v>1528.8</v>
      </c>
      <c r="AL995">
        <v>1528.8</v>
      </c>
      <c r="AM995" s="19" t="s">
        <v>82</v>
      </c>
      <c r="AN995">
        <v>867.50400000000002</v>
      </c>
      <c r="AO995">
        <v>0</v>
      </c>
      <c r="AP995">
        <v>867.50400000000002</v>
      </c>
      <c r="AQ995">
        <v>867.50400000000002</v>
      </c>
      <c r="AR995" s="19" t="s">
        <v>82</v>
      </c>
      <c r="AS995">
        <v>0</v>
      </c>
      <c r="AT995" s="20">
        <f>IF(t_ExtractAll[[#This Row],[Currency]]="GBP",t_ExtractAll[[#This Row],[Claimed Amount]]*$BD$2,IF(t_ExtractAll[[#This Row],[Currency]]="USD",t_ExtractAll[[#This Row],[Claimed Amount]]*$BD$3,IF(t_ExtractAll[[#This Row],[Currency]]="MXN",t_ExtractAll[[#This Row],[Claimed Amount]]*$BD$4,t_ExtractAll[[#This Row],[Claimed Amount]])))</f>
        <v>1528.8</v>
      </c>
      <c r="AU995" s="20">
        <f>IF(t_ExtractAll[[#This Row],[Currency2]]="GBP",t_ExtractAll[[#This Row],[Accruals Plant]]*$BD$2,IF(t_ExtractAll[[#This Row],[Currency2]]="USD",t_ExtractAll[[#This Row],[Accruals Plant]]*$BD$3,IF(t_ExtractAll[[#This Row],[Currency2]]="MXN",t_ExtractAll[[#This Row],[Accruals Plant]]*$BD$4,t_ExtractAll[[#This Row],[Accruals Plant]])))</f>
        <v>867.50400000000002</v>
      </c>
      <c r="AV995" s="20">
        <f>IF(t_ExtractAll[[#This Row],[IMD_Currency]]="GBP",t_ExtractAll[[#This Row],[Accruals ABII]]*$BD$2,IF(t_ExtractAll[[#This Row],[IMD_Currency]]="USD",t_ExtractAll[[#This Row],[Accruals ABII]]*$BD$3,t_ExtractAll[[#This Row],[Accruals ABII]]))</f>
        <v>1528.8</v>
      </c>
      <c r="AW995" s="20">
        <f>IF(t_ExtractAll[[#This Row],[Currency2]]="GBP",t_ExtractAll[[#This Row],[PlantAmountAccepted]]*$BD$2,IF(t_ExtractAll[[#This Row],[Currency2]]="USD",t_ExtractAll[[#This Row],[PlantAmountAccepted]]*$BD$3,IF(t_ExtractAll[[#This Row],[Currency2]]="MXN",t_ExtractAll[[#This Row],[PlantAmountAccepted]]*$BD$4,t_ExtractAll[[#This Row],[PlantAmountAccepted]])))</f>
        <v>867.50400000000002</v>
      </c>
      <c r="AX995" s="20">
        <f>IF(t_ExtractAll[[#This Row],[IMD_Currency]]="GBP",t_ExtractAll[[#This Row],[Amount Accepted (ABII)]]*$BD$2,IF(t_ExtractAll[[#This Row],[IMD_Currency]]="USD",t_ExtractAll[[#This Row],[Amount Accepted (ABII)]]*$BD$3,t_ExtractAll[[#This Row],[Amount Accepted (ABII)]]))</f>
        <v>1528.8</v>
      </c>
      <c r="AY995" s="20">
        <f>IF((t_ExtractAll[[#This Row],[Amount Accepted ABII '[EUR']]]-t_ExtractAll[[#This Row],[Amount Accepted Plant '[EUR']]])&lt;0,0,t_ExtractAll[[#This Row],[Amount Accepted ABII '[EUR']]]-t_ExtractAll[[#This Row],[Amount Accepted Plant '[EUR']]])</f>
        <v>661.29599999999994</v>
      </c>
      <c r="AZ9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996" spans="1:52" ht="14.25" hidden="1" customHeight="1" x14ac:dyDescent="0.25">
      <c r="A996" t="s">
        <v>807</v>
      </c>
      <c r="B996" s="16">
        <v>42675</v>
      </c>
      <c r="C996" s="16">
        <v>42684</v>
      </c>
      <c r="D996" s="16">
        <v>42788</v>
      </c>
      <c r="E996">
        <v>2016946</v>
      </c>
      <c r="F996" t="s">
        <v>64</v>
      </c>
      <c r="G996" t="s">
        <v>4752</v>
      </c>
      <c r="I996" t="s">
        <v>3268</v>
      </c>
      <c r="J996" t="s">
        <v>118</v>
      </c>
      <c r="K996" t="s">
        <v>69</v>
      </c>
      <c r="L996" t="s">
        <v>187</v>
      </c>
      <c r="M996" t="s">
        <v>182</v>
      </c>
      <c r="N996" t="s">
        <v>161</v>
      </c>
      <c r="O996" t="s">
        <v>710</v>
      </c>
      <c r="P996" t="s">
        <v>5041</v>
      </c>
      <c r="Q996">
        <v>8689413</v>
      </c>
      <c r="R996">
        <v>5903813</v>
      </c>
      <c r="U996" t="s">
        <v>182</v>
      </c>
      <c r="V996" t="s">
        <v>145</v>
      </c>
      <c r="W996">
        <v>43477</v>
      </c>
      <c r="X996" t="s">
        <v>192</v>
      </c>
      <c r="Y996" t="s">
        <v>2452</v>
      </c>
      <c r="Z996">
        <v>7.2</v>
      </c>
      <c r="AB996" t="s">
        <v>112</v>
      </c>
      <c r="AC996" t="s">
        <v>715</v>
      </c>
      <c r="AD996" t="s">
        <v>5042</v>
      </c>
      <c r="AE996" s="3"/>
      <c r="AF996" s="3"/>
      <c r="AG996">
        <v>498.6</v>
      </c>
      <c r="AH996" t="s">
        <v>82</v>
      </c>
      <c r="AI996" s="18">
        <v>498.6</v>
      </c>
      <c r="AJ996">
        <v>0</v>
      </c>
      <c r="AK996">
        <v>498.6</v>
      </c>
      <c r="AL996">
        <v>498.6</v>
      </c>
      <c r="AM996" s="19" t="s">
        <v>82</v>
      </c>
      <c r="AN996">
        <v>260.25119999999998</v>
      </c>
      <c r="AO996">
        <v>0</v>
      </c>
      <c r="AP996">
        <v>260.25119999999998</v>
      </c>
      <c r="AQ996">
        <v>260.25119999999998</v>
      </c>
      <c r="AR996" s="19" t="s">
        <v>82</v>
      </c>
      <c r="AS996">
        <v>0</v>
      </c>
      <c r="AT996" s="20">
        <f>IF(t_ExtractAll[[#This Row],[Currency]]="GBP",t_ExtractAll[[#This Row],[Claimed Amount]]*$BD$2,IF(t_ExtractAll[[#This Row],[Currency]]="USD",t_ExtractAll[[#This Row],[Claimed Amount]]*$BD$3,IF(t_ExtractAll[[#This Row],[Currency]]="MXN",t_ExtractAll[[#This Row],[Claimed Amount]]*$BD$4,t_ExtractAll[[#This Row],[Claimed Amount]])))</f>
        <v>498.6</v>
      </c>
      <c r="AU996" s="20">
        <f>IF(t_ExtractAll[[#This Row],[Currency2]]="GBP",t_ExtractAll[[#This Row],[Accruals Plant]]*$BD$2,IF(t_ExtractAll[[#This Row],[Currency2]]="USD",t_ExtractAll[[#This Row],[Accruals Plant]]*$BD$3,IF(t_ExtractAll[[#This Row],[Currency2]]="MXN",t_ExtractAll[[#This Row],[Accruals Plant]]*$BD$4,t_ExtractAll[[#This Row],[Accruals Plant]])))</f>
        <v>260.25119999999998</v>
      </c>
      <c r="AV996" s="20">
        <f>IF(t_ExtractAll[[#This Row],[IMD_Currency]]="GBP",t_ExtractAll[[#This Row],[Accruals ABII]]*$BD$2,IF(t_ExtractAll[[#This Row],[IMD_Currency]]="USD",t_ExtractAll[[#This Row],[Accruals ABII]]*$BD$3,t_ExtractAll[[#This Row],[Accruals ABII]]))</f>
        <v>498.6</v>
      </c>
      <c r="AW996" s="20">
        <f>IF(t_ExtractAll[[#This Row],[Currency2]]="GBP",t_ExtractAll[[#This Row],[PlantAmountAccepted]]*$BD$2,IF(t_ExtractAll[[#This Row],[Currency2]]="USD",t_ExtractAll[[#This Row],[PlantAmountAccepted]]*$BD$3,IF(t_ExtractAll[[#This Row],[Currency2]]="MXN",t_ExtractAll[[#This Row],[PlantAmountAccepted]]*$BD$4,t_ExtractAll[[#This Row],[PlantAmountAccepted]])))</f>
        <v>260.25119999999998</v>
      </c>
      <c r="AX996" s="20">
        <f>IF(t_ExtractAll[[#This Row],[IMD_Currency]]="GBP",t_ExtractAll[[#This Row],[Amount Accepted (ABII)]]*$BD$2,IF(t_ExtractAll[[#This Row],[IMD_Currency]]="USD",t_ExtractAll[[#This Row],[Amount Accepted (ABII)]]*$BD$3,t_ExtractAll[[#This Row],[Amount Accepted (ABII)]]))</f>
        <v>498.6</v>
      </c>
      <c r="AY996" s="20">
        <f>IF((t_ExtractAll[[#This Row],[Amount Accepted ABII '[EUR']]]-t_ExtractAll[[#This Row],[Amount Accepted Plant '[EUR']]])&lt;0,0,t_ExtractAll[[#This Row],[Amount Accepted ABII '[EUR']]]-t_ExtractAll[[#This Row],[Amount Accepted Plant '[EUR']]])</f>
        <v>238.34880000000004</v>
      </c>
      <c r="AZ9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997" spans="1:52" ht="14.25" hidden="1" customHeight="1" x14ac:dyDescent="0.25">
      <c r="A997" t="s">
        <v>807</v>
      </c>
      <c r="B997" s="16">
        <v>42755</v>
      </c>
      <c r="C997" s="16">
        <v>42755</v>
      </c>
      <c r="D997" s="16">
        <v>42755</v>
      </c>
      <c r="E997">
        <v>2016947</v>
      </c>
      <c r="F997" t="s">
        <v>64</v>
      </c>
      <c r="G997" t="s">
        <v>4987</v>
      </c>
      <c r="H997" t="s">
        <v>86</v>
      </c>
      <c r="I997" t="s">
        <v>4988</v>
      </c>
      <c r="J997" t="s">
        <v>118</v>
      </c>
      <c r="K997" t="s">
        <v>69</v>
      </c>
      <c r="L997" t="s">
        <v>187</v>
      </c>
      <c r="N997" t="s">
        <v>161</v>
      </c>
      <c r="O997" t="s">
        <v>710</v>
      </c>
      <c r="P997" t="s">
        <v>5043</v>
      </c>
      <c r="Q997">
        <v>8690660</v>
      </c>
      <c r="R997">
        <v>45114420</v>
      </c>
      <c r="U997" t="s">
        <v>182</v>
      </c>
      <c r="V997" t="s">
        <v>145</v>
      </c>
      <c r="W997">
        <v>43477</v>
      </c>
      <c r="X997" t="s">
        <v>192</v>
      </c>
      <c r="Y997" t="s">
        <v>5044</v>
      </c>
      <c r="Z997">
        <v>16</v>
      </c>
      <c r="AB997" t="s">
        <v>112</v>
      </c>
      <c r="AC997" t="s">
        <v>715</v>
      </c>
      <c r="AD997" t="s">
        <v>5045</v>
      </c>
      <c r="AE997" s="3"/>
      <c r="AF997" s="3"/>
      <c r="AG997">
        <v>930.4</v>
      </c>
      <c r="AH997" t="s">
        <v>82</v>
      </c>
      <c r="AI997" s="18">
        <v>930.4</v>
      </c>
      <c r="AJ997">
        <v>0</v>
      </c>
      <c r="AK997">
        <v>930.4</v>
      </c>
      <c r="AL997">
        <v>930.4</v>
      </c>
      <c r="AM997" s="19" t="s">
        <v>82</v>
      </c>
      <c r="AN997">
        <v>578.4</v>
      </c>
      <c r="AO997">
        <v>0</v>
      </c>
      <c r="AP997">
        <v>578.4</v>
      </c>
      <c r="AQ997">
        <v>578.4</v>
      </c>
      <c r="AR997" s="19" t="s">
        <v>82</v>
      </c>
      <c r="AS997">
        <v>0</v>
      </c>
      <c r="AT997" s="20">
        <f>IF(t_ExtractAll[[#This Row],[Currency]]="GBP",t_ExtractAll[[#This Row],[Claimed Amount]]*$BD$2,IF(t_ExtractAll[[#This Row],[Currency]]="USD",t_ExtractAll[[#This Row],[Claimed Amount]]*$BD$3,IF(t_ExtractAll[[#This Row],[Currency]]="MXN",t_ExtractAll[[#This Row],[Claimed Amount]]*$BD$4,t_ExtractAll[[#This Row],[Claimed Amount]])))</f>
        <v>930.4</v>
      </c>
      <c r="AU997" s="20">
        <f>IF(t_ExtractAll[[#This Row],[Currency2]]="GBP",t_ExtractAll[[#This Row],[Accruals Plant]]*$BD$2,IF(t_ExtractAll[[#This Row],[Currency2]]="USD",t_ExtractAll[[#This Row],[Accruals Plant]]*$BD$3,IF(t_ExtractAll[[#This Row],[Currency2]]="MXN",t_ExtractAll[[#This Row],[Accruals Plant]]*$BD$4,t_ExtractAll[[#This Row],[Accruals Plant]])))</f>
        <v>578.4</v>
      </c>
      <c r="AV997" s="20">
        <f>IF(t_ExtractAll[[#This Row],[IMD_Currency]]="GBP",t_ExtractAll[[#This Row],[Accruals ABII]]*$BD$2,IF(t_ExtractAll[[#This Row],[IMD_Currency]]="USD",t_ExtractAll[[#This Row],[Accruals ABII]]*$BD$3,t_ExtractAll[[#This Row],[Accruals ABII]]))</f>
        <v>930.4</v>
      </c>
      <c r="AW997" s="20">
        <f>IF(t_ExtractAll[[#This Row],[Currency2]]="GBP",t_ExtractAll[[#This Row],[PlantAmountAccepted]]*$BD$2,IF(t_ExtractAll[[#This Row],[Currency2]]="USD",t_ExtractAll[[#This Row],[PlantAmountAccepted]]*$BD$3,IF(t_ExtractAll[[#This Row],[Currency2]]="MXN",t_ExtractAll[[#This Row],[PlantAmountAccepted]]*$BD$4,t_ExtractAll[[#This Row],[PlantAmountAccepted]])))</f>
        <v>578.4</v>
      </c>
      <c r="AX997" s="20">
        <f>IF(t_ExtractAll[[#This Row],[IMD_Currency]]="GBP",t_ExtractAll[[#This Row],[Amount Accepted (ABII)]]*$BD$2,IF(t_ExtractAll[[#This Row],[IMD_Currency]]="USD",t_ExtractAll[[#This Row],[Amount Accepted (ABII)]]*$BD$3,t_ExtractAll[[#This Row],[Amount Accepted (ABII)]]))</f>
        <v>930.4</v>
      </c>
      <c r="AY997" s="20">
        <f>IF((t_ExtractAll[[#This Row],[Amount Accepted ABII '[EUR']]]-t_ExtractAll[[#This Row],[Amount Accepted Plant '[EUR']]])&lt;0,0,t_ExtractAll[[#This Row],[Amount Accepted ABII '[EUR']]]-t_ExtractAll[[#This Row],[Amount Accepted Plant '[EUR']]])</f>
        <v>352</v>
      </c>
      <c r="AZ9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998" spans="1:52" ht="14.25" hidden="1" customHeight="1" x14ac:dyDescent="0.25">
      <c r="A998" t="s">
        <v>5046</v>
      </c>
      <c r="B998" s="16">
        <v>42675</v>
      </c>
      <c r="C998" s="16">
        <v>42727</v>
      </c>
      <c r="D998" s="16">
        <v>42730</v>
      </c>
      <c r="E998">
        <v>2016957</v>
      </c>
      <c r="F998" t="s">
        <v>64</v>
      </c>
      <c r="G998" t="s">
        <v>5047</v>
      </c>
      <c r="H998" t="s">
        <v>86</v>
      </c>
      <c r="I998" t="s">
        <v>5048</v>
      </c>
      <c r="J998" t="s">
        <v>118</v>
      </c>
      <c r="K998" t="s">
        <v>69</v>
      </c>
      <c r="L998" t="s">
        <v>225</v>
      </c>
      <c r="N998" t="s">
        <v>90</v>
      </c>
      <c r="O998" t="s">
        <v>121</v>
      </c>
      <c r="P998" s="3" t="s">
        <v>5049</v>
      </c>
      <c r="Q998">
        <v>9261473</v>
      </c>
      <c r="R998" t="s">
        <v>5050</v>
      </c>
      <c r="U998" t="s">
        <v>182</v>
      </c>
      <c r="V998" t="s">
        <v>109</v>
      </c>
      <c r="W998">
        <v>43477</v>
      </c>
      <c r="X998" t="s">
        <v>192</v>
      </c>
      <c r="Y998" t="s">
        <v>357</v>
      </c>
      <c r="Z998">
        <v>0.3</v>
      </c>
      <c r="AB998" t="s">
        <v>79</v>
      </c>
      <c r="AC998" t="s">
        <v>127</v>
      </c>
      <c r="AD998" t="s">
        <v>5051</v>
      </c>
      <c r="AE998" s="3"/>
      <c r="AF998" s="3"/>
      <c r="AG998">
        <v>32.659199999999998</v>
      </c>
      <c r="AH998" t="s">
        <v>82</v>
      </c>
      <c r="AI998" s="18">
        <v>25.43</v>
      </c>
      <c r="AJ998">
        <v>7.6</v>
      </c>
      <c r="AK998">
        <v>33.03</v>
      </c>
      <c r="AL998">
        <v>33.03</v>
      </c>
      <c r="AM998" s="19" t="s">
        <v>82</v>
      </c>
      <c r="AN998">
        <v>7.2291999999999996</v>
      </c>
      <c r="AO998">
        <v>7.6</v>
      </c>
      <c r="AP998">
        <v>14.8292</v>
      </c>
      <c r="AQ998">
        <v>14.8292</v>
      </c>
      <c r="AR998" s="19" t="s">
        <v>82</v>
      </c>
      <c r="AS998">
        <v>0</v>
      </c>
      <c r="AT998" s="20">
        <f>IF(t_ExtractAll[[#This Row],[Currency]]="GBP",t_ExtractAll[[#This Row],[Claimed Amount]]*$BD$2,IF(t_ExtractAll[[#This Row],[Currency]]="USD",t_ExtractAll[[#This Row],[Claimed Amount]]*$BD$3,IF(t_ExtractAll[[#This Row],[Currency]]="MXN",t_ExtractAll[[#This Row],[Claimed Amount]]*$BD$4,t_ExtractAll[[#This Row],[Claimed Amount]])))</f>
        <v>32.659199999999998</v>
      </c>
      <c r="AU998" s="20">
        <f>IF(t_ExtractAll[[#This Row],[Currency2]]="GBP",t_ExtractAll[[#This Row],[Accruals Plant]]*$BD$2,IF(t_ExtractAll[[#This Row],[Currency2]]="USD",t_ExtractAll[[#This Row],[Accruals Plant]]*$BD$3,IF(t_ExtractAll[[#This Row],[Currency2]]="MXN",t_ExtractAll[[#This Row],[Accruals Plant]]*$BD$4,t_ExtractAll[[#This Row],[Accruals Plant]])))</f>
        <v>14.8292</v>
      </c>
      <c r="AV998" s="20">
        <f>IF(t_ExtractAll[[#This Row],[IMD_Currency]]="GBP",t_ExtractAll[[#This Row],[Accruals ABII]]*$BD$2,IF(t_ExtractAll[[#This Row],[IMD_Currency]]="USD",t_ExtractAll[[#This Row],[Accruals ABII]]*$BD$3,t_ExtractAll[[#This Row],[Accruals ABII]]))</f>
        <v>33.03</v>
      </c>
      <c r="AW998" s="20">
        <f>IF(t_ExtractAll[[#This Row],[Currency2]]="GBP",t_ExtractAll[[#This Row],[PlantAmountAccepted]]*$BD$2,IF(t_ExtractAll[[#This Row],[Currency2]]="USD",t_ExtractAll[[#This Row],[PlantAmountAccepted]]*$BD$3,IF(t_ExtractAll[[#This Row],[Currency2]]="MXN",t_ExtractAll[[#This Row],[PlantAmountAccepted]]*$BD$4,t_ExtractAll[[#This Row],[PlantAmountAccepted]])))</f>
        <v>14.8292</v>
      </c>
      <c r="AX998" s="20">
        <f>IF(t_ExtractAll[[#This Row],[IMD_Currency]]="GBP",t_ExtractAll[[#This Row],[Amount Accepted (ABII)]]*$BD$2,IF(t_ExtractAll[[#This Row],[IMD_Currency]]="USD",t_ExtractAll[[#This Row],[Amount Accepted (ABII)]]*$BD$3,t_ExtractAll[[#This Row],[Amount Accepted (ABII)]]))</f>
        <v>33.03</v>
      </c>
      <c r="AY998" s="20">
        <f>IF((t_ExtractAll[[#This Row],[Amount Accepted ABII '[EUR']]]-t_ExtractAll[[#This Row],[Amount Accepted Plant '[EUR']]])&lt;0,0,t_ExtractAll[[#This Row],[Amount Accepted ABII '[EUR']]]-t_ExtractAll[[#This Row],[Amount Accepted Plant '[EUR']]])</f>
        <v>18.200800000000001</v>
      </c>
      <c r="AZ9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999" spans="1:52" ht="14.25" hidden="1" customHeight="1" x14ac:dyDescent="0.25">
      <c r="A999" t="s">
        <v>5052</v>
      </c>
      <c r="B999" s="16">
        <v>42674</v>
      </c>
      <c r="C999" s="16">
        <v>42796</v>
      </c>
      <c r="D999" s="16">
        <v>42802</v>
      </c>
      <c r="E999">
        <v>2016958</v>
      </c>
      <c r="F999" t="s">
        <v>64</v>
      </c>
      <c r="G999" t="s">
        <v>5053</v>
      </c>
      <c r="H999" t="s">
        <v>86</v>
      </c>
      <c r="I999" t="s">
        <v>117</v>
      </c>
      <c r="J999" t="s">
        <v>118</v>
      </c>
      <c r="K999" t="s">
        <v>69</v>
      </c>
      <c r="L999" t="s">
        <v>4292</v>
      </c>
      <c r="M999" t="s">
        <v>3148</v>
      </c>
      <c r="N999" t="s">
        <v>90</v>
      </c>
      <c r="O999" t="s">
        <v>121</v>
      </c>
      <c r="P999" s="3" t="s">
        <v>5054</v>
      </c>
      <c r="Q999">
        <v>9311486</v>
      </c>
      <c r="R999" t="s">
        <v>5055</v>
      </c>
      <c r="S999" t="s">
        <v>5056</v>
      </c>
      <c r="T999">
        <v>82659</v>
      </c>
      <c r="U999" t="s">
        <v>4099</v>
      </c>
      <c r="V999" t="s">
        <v>117</v>
      </c>
      <c r="W999">
        <v>52947</v>
      </c>
      <c r="X999" t="s">
        <v>5057</v>
      </c>
      <c r="Y999" t="s">
        <v>5058</v>
      </c>
      <c r="Z999">
        <v>58.447200000000002</v>
      </c>
      <c r="AB999" t="s">
        <v>79</v>
      </c>
      <c r="AC999" t="s">
        <v>127</v>
      </c>
      <c r="AD999" s="3" t="s">
        <v>5059</v>
      </c>
      <c r="AE999" s="3"/>
      <c r="AF999" s="3"/>
      <c r="AG999">
        <v>6619.9</v>
      </c>
      <c r="AH999" t="s">
        <v>100</v>
      </c>
      <c r="AI999" s="18">
        <v>0</v>
      </c>
      <c r="AJ999">
        <v>0</v>
      </c>
      <c r="AK999">
        <v>0</v>
      </c>
      <c r="AL999">
        <v>0</v>
      </c>
      <c r="AM999" s="19" t="s">
        <v>82</v>
      </c>
      <c r="AN999">
        <v>6619.9</v>
      </c>
      <c r="AO999">
        <v>0</v>
      </c>
      <c r="AP999">
        <v>6619.9</v>
      </c>
      <c r="AQ999">
        <v>6619.9</v>
      </c>
      <c r="AR999" s="19" t="s">
        <v>100</v>
      </c>
      <c r="AS999">
        <v>0</v>
      </c>
      <c r="AT999" s="20">
        <f>IF(t_ExtractAll[[#This Row],[Currency]]="GBP",t_ExtractAll[[#This Row],[Claimed Amount]]*$BD$2,IF(t_ExtractAll[[#This Row],[Currency]]="USD",t_ExtractAll[[#This Row],[Claimed Amount]]*$BD$3,IF(t_ExtractAll[[#This Row],[Currency]]="MXN",t_ExtractAll[[#This Row],[Claimed Amount]]*$BD$4,t_ExtractAll[[#This Row],[Claimed Amount]])))</f>
        <v>6056.5465100000001</v>
      </c>
      <c r="AU999" s="20">
        <f>IF(t_ExtractAll[[#This Row],[Currency2]]="GBP",t_ExtractAll[[#This Row],[Accruals Plant]]*$BD$2,IF(t_ExtractAll[[#This Row],[Currency2]]="USD",t_ExtractAll[[#This Row],[Accruals Plant]]*$BD$3,IF(t_ExtractAll[[#This Row],[Currency2]]="MXN",t_ExtractAll[[#This Row],[Accruals Plant]]*$BD$4,t_ExtractAll[[#This Row],[Accruals Plant]])))</f>
        <v>6056.5465100000001</v>
      </c>
      <c r="AV999" s="20">
        <f>IF(t_ExtractAll[[#This Row],[IMD_Currency]]="GBP",t_ExtractAll[[#This Row],[Accruals ABII]]*$BD$2,IF(t_ExtractAll[[#This Row],[IMD_Currency]]="USD",t_ExtractAll[[#This Row],[Accruals ABII]]*$BD$3,t_ExtractAll[[#This Row],[Accruals ABII]]))</f>
        <v>0</v>
      </c>
      <c r="AW999" s="20">
        <f>IF(t_ExtractAll[[#This Row],[Currency2]]="GBP",t_ExtractAll[[#This Row],[PlantAmountAccepted]]*$BD$2,IF(t_ExtractAll[[#This Row],[Currency2]]="USD",t_ExtractAll[[#This Row],[PlantAmountAccepted]]*$BD$3,IF(t_ExtractAll[[#This Row],[Currency2]]="MXN",t_ExtractAll[[#This Row],[PlantAmountAccepted]]*$BD$4,t_ExtractAll[[#This Row],[PlantAmountAccepted]])))</f>
        <v>6056.5465100000001</v>
      </c>
      <c r="AX999" s="20">
        <f>IF(t_ExtractAll[[#This Row],[IMD_Currency]]="GBP",t_ExtractAll[[#This Row],[Amount Accepted (ABII)]]*$BD$2,IF(t_ExtractAll[[#This Row],[IMD_Currency]]="USD",t_ExtractAll[[#This Row],[Amount Accepted (ABII)]]*$BD$3,t_ExtractAll[[#This Row],[Amount Accepted (ABII)]]))</f>
        <v>0</v>
      </c>
      <c r="AY999" s="20">
        <f>IF((t_ExtractAll[[#This Row],[Amount Accepted ABII '[EUR']]]-t_ExtractAll[[#This Row],[Amount Accepted Plant '[EUR']]])&lt;0,0,t_ExtractAll[[#This Row],[Amount Accepted ABII '[EUR']]]-t_ExtractAll[[#This Row],[Amount Accepted Plant '[EUR']]])</f>
        <v>0</v>
      </c>
      <c r="AZ9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000" spans="1:52" ht="14.25" hidden="1" customHeight="1" x14ac:dyDescent="0.25">
      <c r="A1000" t="s">
        <v>5060</v>
      </c>
      <c r="B1000" s="16">
        <v>42631</v>
      </c>
      <c r="C1000" s="16">
        <v>42760</v>
      </c>
      <c r="D1000" s="16">
        <v>42760</v>
      </c>
      <c r="E1000">
        <v>2016922</v>
      </c>
      <c r="F1000" t="s">
        <v>64</v>
      </c>
      <c r="G1000" t="s">
        <v>174</v>
      </c>
      <c r="H1000" t="s">
        <v>86</v>
      </c>
      <c r="I1000" t="s">
        <v>175</v>
      </c>
      <c r="J1000" t="s">
        <v>68</v>
      </c>
      <c r="K1000" t="s">
        <v>88</v>
      </c>
      <c r="L1000" t="s">
        <v>1834</v>
      </c>
      <c r="N1000" t="s">
        <v>161</v>
      </c>
      <c r="O1000" t="s">
        <v>177</v>
      </c>
      <c r="P1000" s="3" t="s">
        <v>5061</v>
      </c>
      <c r="Q1000">
        <v>9093223</v>
      </c>
      <c r="R1000" t="s">
        <v>5062</v>
      </c>
      <c r="S1000">
        <v>80471370</v>
      </c>
      <c r="T1000" t="s">
        <v>5063</v>
      </c>
      <c r="U1000" t="s">
        <v>2377</v>
      </c>
      <c r="V1000" t="s">
        <v>117</v>
      </c>
      <c r="W1000">
        <v>55572</v>
      </c>
      <c r="X1000" t="s">
        <v>4719</v>
      </c>
      <c r="Y1000" t="s">
        <v>3873</v>
      </c>
      <c r="Z1000">
        <v>5.3243999999999998</v>
      </c>
      <c r="AB1000" t="s">
        <v>112</v>
      </c>
      <c r="AC1000" t="s">
        <v>185</v>
      </c>
      <c r="AE1000" s="3"/>
      <c r="AF1000" s="3"/>
      <c r="AG1000">
        <v>0</v>
      </c>
      <c r="AH1000" t="s">
        <v>82</v>
      </c>
      <c r="AI1000" s="18">
        <v>0</v>
      </c>
      <c r="AJ1000">
        <v>0</v>
      </c>
      <c r="AK1000">
        <v>0</v>
      </c>
      <c r="AM1000" s="19" t="s">
        <v>82</v>
      </c>
      <c r="AN1000">
        <v>0</v>
      </c>
      <c r="AO1000">
        <v>0</v>
      </c>
      <c r="AP1000">
        <v>0</v>
      </c>
      <c r="AR1000" s="19" t="s">
        <v>82</v>
      </c>
      <c r="AS1000">
        <v>0</v>
      </c>
      <c r="AT1000" s="20">
        <f>IF(t_ExtractAll[[#This Row],[Currency]]="GBP",t_ExtractAll[[#This Row],[Claimed Amount]]*$BD$2,IF(t_ExtractAll[[#This Row],[Currency]]="USD",t_ExtractAll[[#This Row],[Claimed Amount]]*$BD$3,IF(t_ExtractAll[[#This Row],[Currency]]="MXN",t_ExtractAll[[#This Row],[Claimed Amount]]*$BD$4,t_ExtractAll[[#This Row],[Claimed Amount]])))</f>
        <v>0</v>
      </c>
      <c r="AU1000" s="20">
        <f>IF(t_ExtractAll[[#This Row],[Currency2]]="GBP",t_ExtractAll[[#This Row],[Accruals Plant]]*$BD$2,IF(t_ExtractAll[[#This Row],[Currency2]]="USD",t_ExtractAll[[#This Row],[Accruals Plant]]*$BD$3,IF(t_ExtractAll[[#This Row],[Currency2]]="MXN",t_ExtractAll[[#This Row],[Accruals Plant]]*$BD$4,t_ExtractAll[[#This Row],[Accruals Plant]])))</f>
        <v>0</v>
      </c>
      <c r="AV1000" s="20">
        <f>IF(t_ExtractAll[[#This Row],[IMD_Currency]]="GBP",t_ExtractAll[[#This Row],[Accruals ABII]]*$BD$2,IF(t_ExtractAll[[#This Row],[IMD_Currency]]="USD",t_ExtractAll[[#This Row],[Accruals ABII]]*$BD$3,t_ExtractAll[[#This Row],[Accruals ABII]]))</f>
        <v>0</v>
      </c>
      <c r="AW10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0" s="20">
        <f>IF(t_ExtractAll[[#This Row],[IMD_Currency]]="GBP",t_ExtractAll[[#This Row],[Amount Accepted (ABII)]]*$BD$2,IF(t_ExtractAll[[#This Row],[IMD_Currency]]="USD",t_ExtractAll[[#This Row],[Amount Accepted (ABII)]]*$BD$3,t_ExtractAll[[#This Row],[Amount Accepted (ABII)]]))</f>
        <v>0</v>
      </c>
      <c r="AY1000" s="20">
        <f>IF((t_ExtractAll[[#This Row],[Amount Accepted ABII '[EUR']]]-t_ExtractAll[[#This Row],[Amount Accepted Plant '[EUR']]])&lt;0,0,t_ExtractAll[[#This Row],[Amount Accepted ABII '[EUR']]]-t_ExtractAll[[#This Row],[Amount Accepted Plant '[EUR']]])</f>
        <v>0</v>
      </c>
      <c r="AZ10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1" spans="1:52" ht="14.25" hidden="1" customHeight="1" x14ac:dyDescent="0.25">
      <c r="A1001" t="s">
        <v>5060</v>
      </c>
      <c r="B1001" s="16">
        <v>42631</v>
      </c>
      <c r="C1001" s="16">
        <v>42760</v>
      </c>
      <c r="D1001" s="16">
        <v>42760</v>
      </c>
      <c r="E1001">
        <v>2016922</v>
      </c>
      <c r="F1001" t="s">
        <v>64</v>
      </c>
      <c r="G1001" t="s">
        <v>174</v>
      </c>
      <c r="H1001" t="s">
        <v>86</v>
      </c>
      <c r="I1001" t="s">
        <v>175</v>
      </c>
      <c r="J1001" t="s">
        <v>68</v>
      </c>
      <c r="K1001" t="s">
        <v>88</v>
      </c>
      <c r="L1001" t="s">
        <v>1834</v>
      </c>
      <c r="N1001" t="s">
        <v>161</v>
      </c>
      <c r="O1001" t="s">
        <v>177</v>
      </c>
      <c r="P1001" s="3" t="s">
        <v>5061</v>
      </c>
      <c r="Q1001">
        <v>9093223</v>
      </c>
      <c r="R1001" t="s">
        <v>5062</v>
      </c>
      <c r="S1001">
        <v>80471370</v>
      </c>
      <c r="T1001" t="s">
        <v>5063</v>
      </c>
      <c r="U1001" t="s">
        <v>2377</v>
      </c>
      <c r="V1001" t="s">
        <v>117</v>
      </c>
      <c r="W1001">
        <v>55600</v>
      </c>
      <c r="X1001" t="s">
        <v>4789</v>
      </c>
      <c r="Y1001" t="s">
        <v>1041</v>
      </c>
      <c r="Z1001">
        <v>0.36720000000000003</v>
      </c>
      <c r="AB1001" t="s">
        <v>112</v>
      </c>
      <c r="AC1001" t="s">
        <v>185</v>
      </c>
      <c r="AE1001" s="3"/>
      <c r="AF1001" s="3"/>
      <c r="AG1001">
        <v>0</v>
      </c>
      <c r="AH1001" t="s">
        <v>82</v>
      </c>
      <c r="AI1001" s="18">
        <v>0</v>
      </c>
      <c r="AJ1001">
        <v>0</v>
      </c>
      <c r="AK1001">
        <v>0</v>
      </c>
      <c r="AM1001" s="19" t="s">
        <v>82</v>
      </c>
      <c r="AN1001">
        <v>0</v>
      </c>
      <c r="AO1001">
        <v>0</v>
      </c>
      <c r="AP1001">
        <v>0</v>
      </c>
      <c r="AR1001" s="19" t="s">
        <v>82</v>
      </c>
      <c r="AS1001">
        <v>0</v>
      </c>
      <c r="AT1001" s="20">
        <f>IF(t_ExtractAll[[#This Row],[Currency]]="GBP",t_ExtractAll[[#This Row],[Claimed Amount]]*$BD$2,IF(t_ExtractAll[[#This Row],[Currency]]="USD",t_ExtractAll[[#This Row],[Claimed Amount]]*$BD$3,IF(t_ExtractAll[[#This Row],[Currency]]="MXN",t_ExtractAll[[#This Row],[Claimed Amount]]*$BD$4,t_ExtractAll[[#This Row],[Claimed Amount]])))</f>
        <v>0</v>
      </c>
      <c r="AU1001" s="20">
        <f>IF(t_ExtractAll[[#This Row],[Currency2]]="GBP",t_ExtractAll[[#This Row],[Accruals Plant]]*$BD$2,IF(t_ExtractAll[[#This Row],[Currency2]]="USD",t_ExtractAll[[#This Row],[Accruals Plant]]*$BD$3,IF(t_ExtractAll[[#This Row],[Currency2]]="MXN",t_ExtractAll[[#This Row],[Accruals Plant]]*$BD$4,t_ExtractAll[[#This Row],[Accruals Plant]])))</f>
        <v>0</v>
      </c>
      <c r="AV1001" s="20">
        <f>IF(t_ExtractAll[[#This Row],[IMD_Currency]]="GBP",t_ExtractAll[[#This Row],[Accruals ABII]]*$BD$2,IF(t_ExtractAll[[#This Row],[IMD_Currency]]="USD",t_ExtractAll[[#This Row],[Accruals ABII]]*$BD$3,t_ExtractAll[[#This Row],[Accruals ABII]]))</f>
        <v>0</v>
      </c>
      <c r="AW10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1" s="20">
        <f>IF(t_ExtractAll[[#This Row],[IMD_Currency]]="GBP",t_ExtractAll[[#This Row],[Amount Accepted (ABII)]]*$BD$2,IF(t_ExtractAll[[#This Row],[IMD_Currency]]="USD",t_ExtractAll[[#This Row],[Amount Accepted (ABII)]]*$BD$3,t_ExtractAll[[#This Row],[Amount Accepted (ABII)]]))</f>
        <v>0</v>
      </c>
      <c r="AY1001" s="20">
        <f>IF((t_ExtractAll[[#This Row],[Amount Accepted ABII '[EUR']]]-t_ExtractAll[[#This Row],[Amount Accepted Plant '[EUR']]])&lt;0,0,t_ExtractAll[[#This Row],[Amount Accepted ABII '[EUR']]]-t_ExtractAll[[#This Row],[Amount Accepted Plant '[EUR']]])</f>
        <v>0</v>
      </c>
      <c r="AZ10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2" spans="1:52" ht="14.25" hidden="1" customHeight="1" x14ac:dyDescent="0.25">
      <c r="A1002" t="s">
        <v>5060</v>
      </c>
      <c r="B1002" s="16">
        <v>42631</v>
      </c>
      <c r="C1002" s="16">
        <v>42760</v>
      </c>
      <c r="D1002" s="16">
        <v>42760</v>
      </c>
      <c r="E1002">
        <v>2016922</v>
      </c>
      <c r="F1002" t="s">
        <v>64</v>
      </c>
      <c r="G1002" t="s">
        <v>174</v>
      </c>
      <c r="H1002" t="s">
        <v>86</v>
      </c>
      <c r="I1002" t="s">
        <v>175</v>
      </c>
      <c r="J1002" t="s">
        <v>68</v>
      </c>
      <c r="K1002" t="s">
        <v>88</v>
      </c>
      <c r="L1002" t="s">
        <v>1834</v>
      </c>
      <c r="N1002" t="s">
        <v>161</v>
      </c>
      <c r="O1002" t="s">
        <v>177</v>
      </c>
      <c r="P1002" s="3" t="s">
        <v>5061</v>
      </c>
      <c r="Q1002">
        <v>9093223</v>
      </c>
      <c r="R1002" t="s">
        <v>5062</v>
      </c>
      <c r="S1002">
        <v>80471370</v>
      </c>
      <c r="T1002" t="s">
        <v>5063</v>
      </c>
      <c r="U1002" t="s">
        <v>2377</v>
      </c>
      <c r="V1002" t="s">
        <v>117</v>
      </c>
      <c r="W1002">
        <v>55616</v>
      </c>
      <c r="X1002" t="s">
        <v>5064</v>
      </c>
      <c r="Y1002" t="s">
        <v>1041</v>
      </c>
      <c r="Z1002">
        <v>0</v>
      </c>
      <c r="AB1002" t="s">
        <v>112</v>
      </c>
      <c r="AC1002" t="s">
        <v>185</v>
      </c>
      <c r="AE1002" s="3"/>
      <c r="AF1002" s="3"/>
      <c r="AG1002">
        <v>0</v>
      </c>
      <c r="AH1002" t="s">
        <v>82</v>
      </c>
      <c r="AI1002" s="18">
        <v>0</v>
      </c>
      <c r="AJ1002">
        <v>0</v>
      </c>
      <c r="AK1002">
        <v>0</v>
      </c>
      <c r="AM1002" s="19" t="s">
        <v>82</v>
      </c>
      <c r="AN1002">
        <v>0</v>
      </c>
      <c r="AO1002">
        <v>0</v>
      </c>
      <c r="AP1002">
        <v>0</v>
      </c>
      <c r="AR1002" s="19" t="s">
        <v>82</v>
      </c>
      <c r="AS1002">
        <v>0</v>
      </c>
      <c r="AT1002" s="20">
        <f>IF(t_ExtractAll[[#This Row],[Currency]]="GBP",t_ExtractAll[[#This Row],[Claimed Amount]]*$BD$2,IF(t_ExtractAll[[#This Row],[Currency]]="USD",t_ExtractAll[[#This Row],[Claimed Amount]]*$BD$3,IF(t_ExtractAll[[#This Row],[Currency]]="MXN",t_ExtractAll[[#This Row],[Claimed Amount]]*$BD$4,t_ExtractAll[[#This Row],[Claimed Amount]])))</f>
        <v>0</v>
      </c>
      <c r="AU1002" s="20">
        <f>IF(t_ExtractAll[[#This Row],[Currency2]]="GBP",t_ExtractAll[[#This Row],[Accruals Plant]]*$BD$2,IF(t_ExtractAll[[#This Row],[Currency2]]="USD",t_ExtractAll[[#This Row],[Accruals Plant]]*$BD$3,IF(t_ExtractAll[[#This Row],[Currency2]]="MXN",t_ExtractAll[[#This Row],[Accruals Plant]]*$BD$4,t_ExtractAll[[#This Row],[Accruals Plant]])))</f>
        <v>0</v>
      </c>
      <c r="AV1002" s="20">
        <f>IF(t_ExtractAll[[#This Row],[IMD_Currency]]="GBP",t_ExtractAll[[#This Row],[Accruals ABII]]*$BD$2,IF(t_ExtractAll[[#This Row],[IMD_Currency]]="USD",t_ExtractAll[[#This Row],[Accruals ABII]]*$BD$3,t_ExtractAll[[#This Row],[Accruals ABII]]))</f>
        <v>0</v>
      </c>
      <c r="AW10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2" s="20">
        <f>IF(t_ExtractAll[[#This Row],[IMD_Currency]]="GBP",t_ExtractAll[[#This Row],[Amount Accepted (ABII)]]*$BD$2,IF(t_ExtractAll[[#This Row],[IMD_Currency]]="USD",t_ExtractAll[[#This Row],[Amount Accepted (ABII)]]*$BD$3,t_ExtractAll[[#This Row],[Amount Accepted (ABII)]]))</f>
        <v>0</v>
      </c>
      <c r="AY1002" s="20">
        <f>IF((t_ExtractAll[[#This Row],[Amount Accepted ABII '[EUR']]]-t_ExtractAll[[#This Row],[Amount Accepted Plant '[EUR']]])&lt;0,0,t_ExtractAll[[#This Row],[Amount Accepted ABII '[EUR']]]-t_ExtractAll[[#This Row],[Amount Accepted Plant '[EUR']]])</f>
        <v>0</v>
      </c>
      <c r="AZ10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3" spans="1:52" ht="14.25" hidden="1" customHeight="1" x14ac:dyDescent="0.25">
      <c r="A1003" t="s">
        <v>5065</v>
      </c>
      <c r="B1003" s="16">
        <v>42674</v>
      </c>
      <c r="C1003" s="16">
        <v>42725</v>
      </c>
      <c r="D1003" s="16">
        <v>42725</v>
      </c>
      <c r="E1003">
        <v>2016955</v>
      </c>
      <c r="F1003" t="s">
        <v>64</v>
      </c>
      <c r="G1003" t="s">
        <v>65</v>
      </c>
      <c r="H1003" t="s">
        <v>86</v>
      </c>
      <c r="I1003" t="s">
        <v>67</v>
      </c>
      <c r="J1003" t="s">
        <v>68</v>
      </c>
      <c r="K1003" t="s">
        <v>88</v>
      </c>
      <c r="L1003" t="s">
        <v>609</v>
      </c>
      <c r="N1003" t="s">
        <v>90</v>
      </c>
      <c r="O1003" t="s">
        <v>121</v>
      </c>
      <c r="P1003" t="s">
        <v>5066</v>
      </c>
      <c r="Q1003">
        <v>9099613</v>
      </c>
      <c r="R1003" t="s">
        <v>5067</v>
      </c>
      <c r="S1003">
        <v>80482869</v>
      </c>
      <c r="U1003" t="s">
        <v>1197</v>
      </c>
      <c r="V1003" t="s">
        <v>145</v>
      </c>
      <c r="W1003">
        <v>19971</v>
      </c>
      <c r="X1003" t="s">
        <v>1198</v>
      </c>
      <c r="Y1003" t="s">
        <v>5068</v>
      </c>
      <c r="Z1003">
        <v>163.19999999999999</v>
      </c>
      <c r="AB1003" t="s">
        <v>79</v>
      </c>
      <c r="AC1003" t="s">
        <v>127</v>
      </c>
      <c r="AE1003" s="3"/>
      <c r="AF1003" s="3"/>
      <c r="AG1003">
        <v>0</v>
      </c>
      <c r="AH1003" t="s">
        <v>82</v>
      </c>
      <c r="AI1003" s="18">
        <v>0</v>
      </c>
      <c r="AJ1003">
        <v>0</v>
      </c>
      <c r="AK1003">
        <v>0</v>
      </c>
      <c r="AM1003" s="19" t="s">
        <v>82</v>
      </c>
      <c r="AN1003">
        <v>0</v>
      </c>
      <c r="AO1003">
        <v>0</v>
      </c>
      <c r="AP1003">
        <v>0</v>
      </c>
      <c r="AR1003" s="19" t="s">
        <v>82</v>
      </c>
      <c r="AS1003">
        <v>0</v>
      </c>
      <c r="AT1003" s="20">
        <f>IF(t_ExtractAll[[#This Row],[Currency]]="GBP",t_ExtractAll[[#This Row],[Claimed Amount]]*$BD$2,IF(t_ExtractAll[[#This Row],[Currency]]="USD",t_ExtractAll[[#This Row],[Claimed Amount]]*$BD$3,IF(t_ExtractAll[[#This Row],[Currency]]="MXN",t_ExtractAll[[#This Row],[Claimed Amount]]*$BD$4,t_ExtractAll[[#This Row],[Claimed Amount]])))</f>
        <v>0</v>
      </c>
      <c r="AU1003" s="20">
        <f>IF(t_ExtractAll[[#This Row],[Currency2]]="GBP",t_ExtractAll[[#This Row],[Accruals Plant]]*$BD$2,IF(t_ExtractAll[[#This Row],[Currency2]]="USD",t_ExtractAll[[#This Row],[Accruals Plant]]*$BD$3,IF(t_ExtractAll[[#This Row],[Currency2]]="MXN",t_ExtractAll[[#This Row],[Accruals Plant]]*$BD$4,t_ExtractAll[[#This Row],[Accruals Plant]])))</f>
        <v>0</v>
      </c>
      <c r="AV1003" s="20">
        <f>IF(t_ExtractAll[[#This Row],[IMD_Currency]]="GBP",t_ExtractAll[[#This Row],[Accruals ABII]]*$BD$2,IF(t_ExtractAll[[#This Row],[IMD_Currency]]="USD",t_ExtractAll[[#This Row],[Accruals ABII]]*$BD$3,t_ExtractAll[[#This Row],[Accruals ABII]]))</f>
        <v>0</v>
      </c>
      <c r="AW10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3" s="20">
        <f>IF(t_ExtractAll[[#This Row],[IMD_Currency]]="GBP",t_ExtractAll[[#This Row],[Amount Accepted (ABII)]]*$BD$2,IF(t_ExtractAll[[#This Row],[IMD_Currency]]="USD",t_ExtractAll[[#This Row],[Amount Accepted (ABII)]]*$BD$3,t_ExtractAll[[#This Row],[Amount Accepted (ABII)]]))</f>
        <v>0</v>
      </c>
      <c r="AY1003" s="20">
        <f>IF((t_ExtractAll[[#This Row],[Amount Accepted ABII '[EUR']]]-t_ExtractAll[[#This Row],[Amount Accepted Plant '[EUR']]])&lt;0,0,t_ExtractAll[[#This Row],[Amount Accepted ABII '[EUR']]]-t_ExtractAll[[#This Row],[Amount Accepted Plant '[EUR']]])</f>
        <v>0</v>
      </c>
      <c r="AZ10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4" spans="1:52" ht="14.25" hidden="1" customHeight="1" x14ac:dyDescent="0.25">
      <c r="A1004" t="s">
        <v>5069</v>
      </c>
      <c r="B1004" s="16">
        <v>42675</v>
      </c>
      <c r="C1004" s="16">
        <v>42690</v>
      </c>
      <c r="D1004" s="16">
        <v>42690</v>
      </c>
      <c r="E1004">
        <v>2016954</v>
      </c>
      <c r="F1004" t="s">
        <v>64</v>
      </c>
      <c r="G1004" t="s">
        <v>5070</v>
      </c>
      <c r="H1004" t="s">
        <v>86</v>
      </c>
      <c r="I1004" t="s">
        <v>5071</v>
      </c>
      <c r="J1004" t="s">
        <v>68</v>
      </c>
      <c r="K1004" t="s">
        <v>88</v>
      </c>
      <c r="L1004" t="s">
        <v>609</v>
      </c>
      <c r="N1004" t="s">
        <v>90</v>
      </c>
      <c r="O1004" t="s">
        <v>121</v>
      </c>
      <c r="P1004" s="3" t="s">
        <v>5072</v>
      </c>
      <c r="Q1004">
        <v>9135623</v>
      </c>
      <c r="R1004" t="s">
        <v>5073</v>
      </c>
      <c r="S1004">
        <v>80496029</v>
      </c>
      <c r="U1004" t="s">
        <v>144</v>
      </c>
      <c r="V1004" t="s">
        <v>145</v>
      </c>
      <c r="W1004">
        <v>53429</v>
      </c>
      <c r="X1004" t="s">
        <v>2975</v>
      </c>
      <c r="Y1004" t="s">
        <v>2418</v>
      </c>
      <c r="Z1004">
        <v>28.51</v>
      </c>
      <c r="AB1004" t="s">
        <v>79</v>
      </c>
      <c r="AC1004" t="s">
        <v>127</v>
      </c>
      <c r="AE1004" s="3"/>
      <c r="AF1004" s="3"/>
      <c r="AG1004">
        <v>0</v>
      </c>
      <c r="AH1004" t="s">
        <v>82</v>
      </c>
      <c r="AI1004" s="18">
        <v>0</v>
      </c>
      <c r="AJ1004">
        <v>0</v>
      </c>
      <c r="AK1004">
        <v>0</v>
      </c>
      <c r="AM1004" s="19" t="s">
        <v>82</v>
      </c>
      <c r="AN1004">
        <v>0</v>
      </c>
      <c r="AO1004">
        <v>0</v>
      </c>
      <c r="AP1004">
        <v>0</v>
      </c>
      <c r="AR1004" s="19" t="s">
        <v>82</v>
      </c>
      <c r="AS1004">
        <v>0</v>
      </c>
      <c r="AT1004" s="20">
        <f>IF(t_ExtractAll[[#This Row],[Currency]]="GBP",t_ExtractAll[[#This Row],[Claimed Amount]]*$BD$2,IF(t_ExtractAll[[#This Row],[Currency]]="USD",t_ExtractAll[[#This Row],[Claimed Amount]]*$BD$3,IF(t_ExtractAll[[#This Row],[Currency]]="MXN",t_ExtractAll[[#This Row],[Claimed Amount]]*$BD$4,t_ExtractAll[[#This Row],[Claimed Amount]])))</f>
        <v>0</v>
      </c>
      <c r="AU1004" s="20">
        <f>IF(t_ExtractAll[[#This Row],[Currency2]]="GBP",t_ExtractAll[[#This Row],[Accruals Plant]]*$BD$2,IF(t_ExtractAll[[#This Row],[Currency2]]="USD",t_ExtractAll[[#This Row],[Accruals Plant]]*$BD$3,IF(t_ExtractAll[[#This Row],[Currency2]]="MXN",t_ExtractAll[[#This Row],[Accruals Plant]]*$BD$4,t_ExtractAll[[#This Row],[Accruals Plant]])))</f>
        <v>0</v>
      </c>
      <c r="AV1004" s="20">
        <f>IF(t_ExtractAll[[#This Row],[IMD_Currency]]="GBP",t_ExtractAll[[#This Row],[Accruals ABII]]*$BD$2,IF(t_ExtractAll[[#This Row],[IMD_Currency]]="USD",t_ExtractAll[[#This Row],[Accruals ABII]]*$BD$3,t_ExtractAll[[#This Row],[Accruals ABII]]))</f>
        <v>0</v>
      </c>
      <c r="AW10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4" s="20">
        <f>IF(t_ExtractAll[[#This Row],[IMD_Currency]]="GBP",t_ExtractAll[[#This Row],[Amount Accepted (ABII)]]*$BD$2,IF(t_ExtractAll[[#This Row],[IMD_Currency]]="USD",t_ExtractAll[[#This Row],[Amount Accepted (ABII)]]*$BD$3,t_ExtractAll[[#This Row],[Amount Accepted (ABII)]]))</f>
        <v>0</v>
      </c>
      <c r="AY1004" s="20">
        <f>IF((t_ExtractAll[[#This Row],[Amount Accepted ABII '[EUR']]]-t_ExtractAll[[#This Row],[Amount Accepted Plant '[EUR']]])&lt;0,0,t_ExtractAll[[#This Row],[Amount Accepted ABII '[EUR']]]-t_ExtractAll[[#This Row],[Amount Accepted Plant '[EUR']]])</f>
        <v>0</v>
      </c>
      <c r="AZ10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5" spans="1:52" ht="14.25" hidden="1" customHeight="1" x14ac:dyDescent="0.25">
      <c r="A1005" t="s">
        <v>5074</v>
      </c>
      <c r="B1005" s="16">
        <v>42676</v>
      </c>
      <c r="C1005" s="16">
        <v>42761</v>
      </c>
      <c r="D1005" s="16">
        <v>42761</v>
      </c>
      <c r="E1005">
        <v>2016959</v>
      </c>
      <c r="F1005" t="s">
        <v>64</v>
      </c>
      <c r="G1005" t="s">
        <v>3763</v>
      </c>
      <c r="H1005" t="s">
        <v>287</v>
      </c>
      <c r="I1005" t="s">
        <v>3764</v>
      </c>
      <c r="J1005" t="s">
        <v>118</v>
      </c>
      <c r="K1005" t="s">
        <v>69</v>
      </c>
      <c r="L1005" t="s">
        <v>3943</v>
      </c>
      <c r="N1005" t="s">
        <v>90</v>
      </c>
      <c r="O1005" t="s">
        <v>91</v>
      </c>
      <c r="P1005" s="3" t="s">
        <v>5075</v>
      </c>
      <c r="Q1005">
        <v>9092866</v>
      </c>
      <c r="R1005" t="s">
        <v>5076</v>
      </c>
      <c r="S1005">
        <v>80452288</v>
      </c>
      <c r="T1005" t="s">
        <v>5077</v>
      </c>
      <c r="U1005" t="s">
        <v>261</v>
      </c>
      <c r="V1005" t="s">
        <v>117</v>
      </c>
      <c r="W1005">
        <v>52973</v>
      </c>
      <c r="X1005" t="s">
        <v>3977</v>
      </c>
      <c r="Y1005">
        <v>240</v>
      </c>
      <c r="Z1005">
        <v>10.9</v>
      </c>
      <c r="AA1005" t="s">
        <v>2628</v>
      </c>
      <c r="AB1005" t="s">
        <v>97</v>
      </c>
      <c r="AC1005" t="s">
        <v>98</v>
      </c>
      <c r="AD1005" s="3" t="s">
        <v>5078</v>
      </c>
      <c r="AE1005" s="3"/>
      <c r="AF1005" s="3"/>
      <c r="AG1005">
        <v>4547</v>
      </c>
      <c r="AH1005" t="s">
        <v>100</v>
      </c>
      <c r="AI1005" s="18">
        <v>0</v>
      </c>
      <c r="AJ1005">
        <v>2647</v>
      </c>
      <c r="AK1005">
        <v>2647</v>
      </c>
      <c r="AL1005">
        <v>2647</v>
      </c>
      <c r="AM1005" s="19" t="s">
        <v>100</v>
      </c>
      <c r="AN1005">
        <v>1920</v>
      </c>
      <c r="AO1005">
        <v>0</v>
      </c>
      <c r="AP1005">
        <v>1920</v>
      </c>
      <c r="AQ1005">
        <v>1920</v>
      </c>
      <c r="AR1005" s="19" t="s">
        <v>100</v>
      </c>
      <c r="AS1005">
        <v>0</v>
      </c>
      <c r="AT1005" s="20">
        <f>IF(t_ExtractAll[[#This Row],[Currency]]="GBP",t_ExtractAll[[#This Row],[Claimed Amount]]*$BD$2,IF(t_ExtractAll[[#This Row],[Currency]]="USD",t_ExtractAll[[#This Row],[Claimed Amount]]*$BD$3,IF(t_ExtractAll[[#This Row],[Currency]]="MXN",t_ExtractAll[[#This Row],[Claimed Amount]]*$BD$4,t_ExtractAll[[#This Row],[Claimed Amount]])))</f>
        <v>4160.0502999999999</v>
      </c>
      <c r="AU1005" s="20">
        <f>IF(t_ExtractAll[[#This Row],[Currency2]]="GBP",t_ExtractAll[[#This Row],[Accruals Plant]]*$BD$2,IF(t_ExtractAll[[#This Row],[Currency2]]="USD",t_ExtractAll[[#This Row],[Accruals Plant]]*$BD$3,IF(t_ExtractAll[[#This Row],[Currency2]]="MXN",t_ExtractAll[[#This Row],[Accruals Plant]]*$BD$4,t_ExtractAll[[#This Row],[Accruals Plant]])))</f>
        <v>1756.6080000000002</v>
      </c>
      <c r="AV1005" s="20">
        <f>IF(t_ExtractAll[[#This Row],[IMD_Currency]]="GBP",t_ExtractAll[[#This Row],[Accruals ABII]]*$BD$2,IF(t_ExtractAll[[#This Row],[IMD_Currency]]="USD",t_ExtractAll[[#This Row],[Accruals ABII]]*$BD$3,t_ExtractAll[[#This Row],[Accruals ABII]]))</f>
        <v>2421.7402999999999</v>
      </c>
      <c r="AW1005" s="20">
        <f>IF(t_ExtractAll[[#This Row],[Currency2]]="GBP",t_ExtractAll[[#This Row],[PlantAmountAccepted]]*$BD$2,IF(t_ExtractAll[[#This Row],[Currency2]]="USD",t_ExtractAll[[#This Row],[PlantAmountAccepted]]*$BD$3,IF(t_ExtractAll[[#This Row],[Currency2]]="MXN",t_ExtractAll[[#This Row],[PlantAmountAccepted]]*$BD$4,t_ExtractAll[[#This Row],[PlantAmountAccepted]])))</f>
        <v>1756.6080000000002</v>
      </c>
      <c r="AX1005" s="20">
        <f>IF(t_ExtractAll[[#This Row],[IMD_Currency]]="GBP",t_ExtractAll[[#This Row],[Amount Accepted (ABII)]]*$BD$2,IF(t_ExtractAll[[#This Row],[IMD_Currency]]="USD",t_ExtractAll[[#This Row],[Amount Accepted (ABII)]]*$BD$3,t_ExtractAll[[#This Row],[Amount Accepted (ABII)]]))</f>
        <v>2421.7402999999999</v>
      </c>
      <c r="AY1005" s="20">
        <f>IF((t_ExtractAll[[#This Row],[Amount Accepted ABII '[EUR']]]-t_ExtractAll[[#This Row],[Amount Accepted Plant '[EUR']]])&lt;0,0,t_ExtractAll[[#This Row],[Amount Accepted ABII '[EUR']]]-t_ExtractAll[[#This Row],[Amount Accepted Plant '[EUR']]])</f>
        <v>665.13229999999976</v>
      </c>
      <c r="AZ10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006" spans="1:52" ht="14.25" hidden="1" customHeight="1" x14ac:dyDescent="0.25">
      <c r="A1006" t="s">
        <v>5079</v>
      </c>
      <c r="B1006" s="16">
        <v>42676</v>
      </c>
      <c r="C1006" s="16">
        <v>42682</v>
      </c>
      <c r="D1006" s="16">
        <v>42682</v>
      </c>
      <c r="E1006">
        <v>2016931</v>
      </c>
      <c r="F1006" t="s">
        <v>64</v>
      </c>
      <c r="G1006" t="s">
        <v>396</v>
      </c>
      <c r="H1006" t="s">
        <v>86</v>
      </c>
      <c r="I1006" t="s">
        <v>117</v>
      </c>
      <c r="J1006" t="s">
        <v>68</v>
      </c>
      <c r="K1006" t="s">
        <v>69</v>
      </c>
      <c r="L1006" t="s">
        <v>609</v>
      </c>
      <c r="N1006" t="s">
        <v>90</v>
      </c>
      <c r="O1006" t="s">
        <v>331</v>
      </c>
      <c r="P1006" t="s">
        <v>5080</v>
      </c>
      <c r="Q1006">
        <v>9182261</v>
      </c>
      <c r="R1006">
        <v>4504753672</v>
      </c>
      <c r="S1006">
        <v>80487485</v>
      </c>
      <c r="U1006" t="s">
        <v>144</v>
      </c>
      <c r="V1006" t="s">
        <v>145</v>
      </c>
      <c r="W1006">
        <v>35278</v>
      </c>
      <c r="X1006" t="s">
        <v>4833</v>
      </c>
      <c r="Y1006" t="s">
        <v>302</v>
      </c>
      <c r="Z1006">
        <v>5.7</v>
      </c>
      <c r="AB1006" t="s">
        <v>79</v>
      </c>
      <c r="AC1006" t="s">
        <v>127</v>
      </c>
      <c r="AE1006" s="3"/>
      <c r="AF1006" s="3"/>
      <c r="AG1006">
        <v>0</v>
      </c>
      <c r="AH1006" t="s">
        <v>82</v>
      </c>
      <c r="AI1006" s="18">
        <v>0</v>
      </c>
      <c r="AJ1006">
        <v>0</v>
      </c>
      <c r="AK1006">
        <v>0</v>
      </c>
      <c r="AL1006">
        <v>0</v>
      </c>
      <c r="AM1006" s="19" t="s">
        <v>82</v>
      </c>
      <c r="AN1006">
        <v>896.33</v>
      </c>
      <c r="AO1006">
        <v>0</v>
      </c>
      <c r="AP1006">
        <v>896.33</v>
      </c>
      <c r="AQ1006">
        <v>896.33</v>
      </c>
      <c r="AR1006" s="19" t="s">
        <v>82</v>
      </c>
      <c r="AS1006">
        <v>0</v>
      </c>
      <c r="AT1006" s="20">
        <f>IF(t_ExtractAll[[#This Row],[Currency]]="GBP",t_ExtractAll[[#This Row],[Claimed Amount]]*$BD$2,IF(t_ExtractAll[[#This Row],[Currency]]="USD",t_ExtractAll[[#This Row],[Claimed Amount]]*$BD$3,IF(t_ExtractAll[[#This Row],[Currency]]="MXN",t_ExtractAll[[#This Row],[Claimed Amount]]*$BD$4,t_ExtractAll[[#This Row],[Claimed Amount]])))</f>
        <v>0</v>
      </c>
      <c r="AU1006" s="20">
        <f>IF(t_ExtractAll[[#This Row],[Currency2]]="GBP",t_ExtractAll[[#This Row],[Accruals Plant]]*$BD$2,IF(t_ExtractAll[[#This Row],[Currency2]]="USD",t_ExtractAll[[#This Row],[Accruals Plant]]*$BD$3,IF(t_ExtractAll[[#This Row],[Currency2]]="MXN",t_ExtractAll[[#This Row],[Accruals Plant]]*$BD$4,t_ExtractAll[[#This Row],[Accruals Plant]])))</f>
        <v>896.33</v>
      </c>
      <c r="AV1006" s="20">
        <f>IF(t_ExtractAll[[#This Row],[IMD_Currency]]="GBP",t_ExtractAll[[#This Row],[Accruals ABII]]*$BD$2,IF(t_ExtractAll[[#This Row],[IMD_Currency]]="USD",t_ExtractAll[[#This Row],[Accruals ABII]]*$BD$3,t_ExtractAll[[#This Row],[Accruals ABII]]))</f>
        <v>0</v>
      </c>
      <c r="AW1006" s="20">
        <f>IF(t_ExtractAll[[#This Row],[Currency2]]="GBP",t_ExtractAll[[#This Row],[PlantAmountAccepted]]*$BD$2,IF(t_ExtractAll[[#This Row],[Currency2]]="USD",t_ExtractAll[[#This Row],[PlantAmountAccepted]]*$BD$3,IF(t_ExtractAll[[#This Row],[Currency2]]="MXN",t_ExtractAll[[#This Row],[PlantAmountAccepted]]*$BD$4,t_ExtractAll[[#This Row],[PlantAmountAccepted]])))</f>
        <v>896.33</v>
      </c>
      <c r="AX1006" s="20">
        <f>IF(t_ExtractAll[[#This Row],[IMD_Currency]]="GBP",t_ExtractAll[[#This Row],[Amount Accepted (ABII)]]*$BD$2,IF(t_ExtractAll[[#This Row],[IMD_Currency]]="USD",t_ExtractAll[[#This Row],[Amount Accepted (ABII)]]*$BD$3,t_ExtractAll[[#This Row],[Amount Accepted (ABII)]]))</f>
        <v>0</v>
      </c>
      <c r="AY1006" s="20">
        <f>IF((t_ExtractAll[[#This Row],[Amount Accepted ABII '[EUR']]]-t_ExtractAll[[#This Row],[Amount Accepted Plant '[EUR']]])&lt;0,0,t_ExtractAll[[#This Row],[Amount Accepted ABII '[EUR']]]-t_ExtractAll[[#This Row],[Amount Accepted Plant '[EUR']]])</f>
        <v>0</v>
      </c>
      <c r="AZ10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7" spans="1:52" ht="14.25" hidden="1" customHeight="1" x14ac:dyDescent="0.25">
      <c r="A1007" t="s">
        <v>5081</v>
      </c>
      <c r="B1007" s="16">
        <v>42675</v>
      </c>
      <c r="C1007" s="16">
        <v>42677</v>
      </c>
      <c r="D1007" s="16">
        <v>42677</v>
      </c>
      <c r="E1007">
        <v>2016956</v>
      </c>
      <c r="F1007" t="s">
        <v>64</v>
      </c>
      <c r="G1007" t="s">
        <v>305</v>
      </c>
      <c r="H1007" t="s">
        <v>306</v>
      </c>
      <c r="I1007" t="s">
        <v>307</v>
      </c>
      <c r="J1007" t="s">
        <v>118</v>
      </c>
      <c r="K1007" t="s">
        <v>69</v>
      </c>
      <c r="L1007" t="s">
        <v>308</v>
      </c>
      <c r="N1007" t="s">
        <v>90</v>
      </c>
      <c r="O1007" t="s">
        <v>91</v>
      </c>
      <c r="P1007" s="3" t="s">
        <v>5082</v>
      </c>
      <c r="Q1007">
        <v>9412093</v>
      </c>
      <c r="R1007" t="s">
        <v>5083</v>
      </c>
      <c r="U1007" t="s">
        <v>341</v>
      </c>
      <c r="V1007" t="s">
        <v>313</v>
      </c>
      <c r="W1007">
        <v>35658</v>
      </c>
      <c r="X1007" t="s">
        <v>342</v>
      </c>
      <c r="Y1007" t="s">
        <v>5084</v>
      </c>
      <c r="Z1007">
        <v>21.6</v>
      </c>
      <c r="AB1007" t="s">
        <v>97</v>
      </c>
      <c r="AC1007" t="s">
        <v>98</v>
      </c>
      <c r="AE1007" s="3"/>
      <c r="AF1007" s="3"/>
      <c r="AG1007">
        <v>0</v>
      </c>
      <c r="AH1007" t="s">
        <v>82</v>
      </c>
      <c r="AI1007" s="18">
        <v>0</v>
      </c>
      <c r="AJ1007">
        <v>0</v>
      </c>
      <c r="AK1007">
        <v>0</v>
      </c>
      <c r="AL1007">
        <v>0</v>
      </c>
      <c r="AM1007" s="19" t="s">
        <v>82</v>
      </c>
      <c r="AN1007">
        <v>0</v>
      </c>
      <c r="AO1007">
        <v>0</v>
      </c>
      <c r="AP1007">
        <v>0</v>
      </c>
      <c r="AQ1007">
        <v>0</v>
      </c>
      <c r="AR1007" s="19" t="s">
        <v>82</v>
      </c>
      <c r="AS1007">
        <v>0</v>
      </c>
      <c r="AT1007" s="20">
        <f>IF(t_ExtractAll[[#This Row],[Currency]]="GBP",t_ExtractAll[[#This Row],[Claimed Amount]]*$BD$2,IF(t_ExtractAll[[#This Row],[Currency]]="USD",t_ExtractAll[[#This Row],[Claimed Amount]]*$BD$3,IF(t_ExtractAll[[#This Row],[Currency]]="MXN",t_ExtractAll[[#This Row],[Claimed Amount]]*$BD$4,t_ExtractAll[[#This Row],[Claimed Amount]])))</f>
        <v>0</v>
      </c>
      <c r="AU1007" s="20">
        <f>IF(t_ExtractAll[[#This Row],[Currency2]]="GBP",t_ExtractAll[[#This Row],[Accruals Plant]]*$BD$2,IF(t_ExtractAll[[#This Row],[Currency2]]="USD",t_ExtractAll[[#This Row],[Accruals Plant]]*$BD$3,IF(t_ExtractAll[[#This Row],[Currency2]]="MXN",t_ExtractAll[[#This Row],[Accruals Plant]]*$BD$4,t_ExtractAll[[#This Row],[Accruals Plant]])))</f>
        <v>0</v>
      </c>
      <c r="AV1007" s="20">
        <f>IF(t_ExtractAll[[#This Row],[IMD_Currency]]="GBP",t_ExtractAll[[#This Row],[Accruals ABII]]*$BD$2,IF(t_ExtractAll[[#This Row],[IMD_Currency]]="USD",t_ExtractAll[[#This Row],[Accruals ABII]]*$BD$3,t_ExtractAll[[#This Row],[Accruals ABII]]))</f>
        <v>0</v>
      </c>
      <c r="AW10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07" s="20">
        <f>IF(t_ExtractAll[[#This Row],[IMD_Currency]]="GBP",t_ExtractAll[[#This Row],[Amount Accepted (ABII)]]*$BD$2,IF(t_ExtractAll[[#This Row],[IMD_Currency]]="USD",t_ExtractAll[[#This Row],[Amount Accepted (ABII)]]*$BD$3,t_ExtractAll[[#This Row],[Amount Accepted (ABII)]]))</f>
        <v>0</v>
      </c>
      <c r="AY1007" s="20">
        <f>IF((t_ExtractAll[[#This Row],[Amount Accepted ABII '[EUR']]]-t_ExtractAll[[#This Row],[Amount Accepted Plant '[EUR']]])&lt;0,0,t_ExtractAll[[#This Row],[Amount Accepted ABII '[EUR']]]-t_ExtractAll[[#This Row],[Amount Accepted Plant '[EUR']]])</f>
        <v>0</v>
      </c>
      <c r="AZ10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8" spans="1:52" ht="14.25" hidden="1" customHeight="1" x14ac:dyDescent="0.25">
      <c r="A1008" t="s">
        <v>5085</v>
      </c>
      <c r="B1008" s="16">
        <v>42677</v>
      </c>
      <c r="C1008" s="16">
        <v>42696</v>
      </c>
      <c r="D1008" s="16">
        <v>42696</v>
      </c>
      <c r="E1008">
        <v>2016964</v>
      </c>
      <c r="F1008" t="s">
        <v>64</v>
      </c>
      <c r="G1008" t="s">
        <v>352</v>
      </c>
      <c r="H1008" t="s">
        <v>273</v>
      </c>
      <c r="I1008" t="s">
        <v>353</v>
      </c>
      <c r="J1008" t="s">
        <v>118</v>
      </c>
      <c r="K1008" t="s">
        <v>69</v>
      </c>
      <c r="L1008" t="s">
        <v>210</v>
      </c>
      <c r="N1008" t="s">
        <v>161</v>
      </c>
      <c r="O1008" t="s">
        <v>354</v>
      </c>
      <c r="P1008" t="s">
        <v>5086</v>
      </c>
      <c r="Q1008">
        <v>8914235</v>
      </c>
      <c r="R1008">
        <v>16938</v>
      </c>
      <c r="S1008">
        <v>80431526</v>
      </c>
      <c r="U1008" t="s">
        <v>144</v>
      </c>
      <c r="V1008" t="s">
        <v>145</v>
      </c>
      <c r="W1008">
        <v>18618</v>
      </c>
      <c r="X1008" t="s">
        <v>246</v>
      </c>
      <c r="Y1008" t="s">
        <v>357</v>
      </c>
      <c r="Z1008">
        <v>0.3</v>
      </c>
      <c r="AB1008" t="s">
        <v>112</v>
      </c>
      <c r="AC1008" t="s">
        <v>113</v>
      </c>
      <c r="AE1008" s="3"/>
      <c r="AF1008" s="3"/>
      <c r="AG1008">
        <v>25.48</v>
      </c>
      <c r="AH1008" t="s">
        <v>82</v>
      </c>
      <c r="AI1008" s="18">
        <v>25.48</v>
      </c>
      <c r="AJ1008">
        <v>0</v>
      </c>
      <c r="AK1008">
        <v>25.48</v>
      </c>
      <c r="AL1008">
        <v>25.48</v>
      </c>
      <c r="AM1008" s="19" t="s">
        <v>82</v>
      </c>
      <c r="AN1008">
        <v>10.1915</v>
      </c>
      <c r="AO1008">
        <v>0</v>
      </c>
      <c r="AP1008">
        <v>10.1915</v>
      </c>
      <c r="AQ1008">
        <v>10.1915</v>
      </c>
      <c r="AR1008" s="19" t="s">
        <v>82</v>
      </c>
      <c r="AS1008">
        <v>0</v>
      </c>
      <c r="AT1008" s="20">
        <f>IF(t_ExtractAll[[#This Row],[Currency]]="GBP",t_ExtractAll[[#This Row],[Claimed Amount]]*$BD$2,IF(t_ExtractAll[[#This Row],[Currency]]="USD",t_ExtractAll[[#This Row],[Claimed Amount]]*$BD$3,IF(t_ExtractAll[[#This Row],[Currency]]="MXN",t_ExtractAll[[#This Row],[Claimed Amount]]*$BD$4,t_ExtractAll[[#This Row],[Claimed Amount]])))</f>
        <v>25.48</v>
      </c>
      <c r="AU1008" s="20">
        <f>IF(t_ExtractAll[[#This Row],[Currency2]]="GBP",t_ExtractAll[[#This Row],[Accruals Plant]]*$BD$2,IF(t_ExtractAll[[#This Row],[Currency2]]="USD",t_ExtractAll[[#This Row],[Accruals Plant]]*$BD$3,IF(t_ExtractAll[[#This Row],[Currency2]]="MXN",t_ExtractAll[[#This Row],[Accruals Plant]]*$BD$4,t_ExtractAll[[#This Row],[Accruals Plant]])))</f>
        <v>10.1915</v>
      </c>
      <c r="AV1008" s="20">
        <f>IF(t_ExtractAll[[#This Row],[IMD_Currency]]="GBP",t_ExtractAll[[#This Row],[Accruals ABII]]*$BD$2,IF(t_ExtractAll[[#This Row],[IMD_Currency]]="USD",t_ExtractAll[[#This Row],[Accruals ABII]]*$BD$3,t_ExtractAll[[#This Row],[Accruals ABII]]))</f>
        <v>25.48</v>
      </c>
      <c r="AW1008"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10.1915</v>
      </c>
      <c r="AX1008" s="20">
        <f>IF(t_ExtractAll[[#This Row],[IMD_Currency]]="GBP",t_ExtractAll[[#This Row],[Amount Accepted (ABII)]]*$BD$2,IF(t_ExtractAll[[#This Row],[IMD_Currency]]="USD",t_ExtractAll[[#This Row],[Amount Accepted (ABII)]]*$BD$3,t_ExtractAll[[#This Row],[Amount Accepted (ABII)]]))</f>
        <v>25.48</v>
      </c>
      <c r="AY1008" s="20">
        <f>IF((t_ExtractAll[[#This Row],[Amount Accepted ABII '[EUR']]]-t_ExtractAll[[#This Row],[Amount Accepted Plant '[EUR']]])&lt;0,0,t_ExtractAll[[#This Row],[Amount Accepted ABII '[EUR']]]-t_ExtractAll[[#This Row],[Amount Accepted Plant '[EUR']]])</f>
        <v>15.288500000000001</v>
      </c>
      <c r="AZ10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09" spans="1:52" ht="14.25" hidden="1" customHeight="1" x14ac:dyDescent="0.25">
      <c r="A1009" t="s">
        <v>5087</v>
      </c>
      <c r="B1009" s="16">
        <v>42676</v>
      </c>
      <c r="C1009" s="16">
        <v>42677</v>
      </c>
      <c r="D1009" s="16">
        <v>42678</v>
      </c>
      <c r="E1009">
        <v>2016960</v>
      </c>
      <c r="F1009" t="s">
        <v>64</v>
      </c>
      <c r="G1009" t="s">
        <v>598</v>
      </c>
      <c r="H1009" t="s">
        <v>287</v>
      </c>
      <c r="I1009" t="s">
        <v>461</v>
      </c>
      <c r="J1009" t="s">
        <v>118</v>
      </c>
      <c r="K1009" t="s">
        <v>69</v>
      </c>
      <c r="L1009" t="s">
        <v>187</v>
      </c>
      <c r="N1009" t="s">
        <v>161</v>
      </c>
      <c r="O1009" t="s">
        <v>354</v>
      </c>
      <c r="P1009" s="3" t="s">
        <v>5088</v>
      </c>
      <c r="Q1009">
        <v>9150261</v>
      </c>
      <c r="R1009" t="s">
        <v>5089</v>
      </c>
      <c r="U1009" t="s">
        <v>182</v>
      </c>
      <c r="V1009" t="s">
        <v>145</v>
      </c>
      <c r="W1009">
        <v>43477</v>
      </c>
      <c r="X1009" t="s">
        <v>192</v>
      </c>
      <c r="Y1009" t="s">
        <v>357</v>
      </c>
      <c r="Z1009">
        <v>0.2</v>
      </c>
      <c r="AB1009" t="s">
        <v>112</v>
      </c>
      <c r="AC1009" t="s">
        <v>113</v>
      </c>
      <c r="AD1009" t="s">
        <v>5090</v>
      </c>
      <c r="AE1009" s="3"/>
      <c r="AF1009" s="3"/>
      <c r="AG1009">
        <v>26.72</v>
      </c>
      <c r="AH1009" t="s">
        <v>82</v>
      </c>
      <c r="AI1009" s="18">
        <v>19.940000000000001</v>
      </c>
      <c r="AJ1009">
        <v>6.78</v>
      </c>
      <c r="AK1009">
        <v>26.72</v>
      </c>
      <c r="AL1009">
        <v>26.72</v>
      </c>
      <c r="AM1009" s="19" t="s">
        <v>82</v>
      </c>
      <c r="AN1009">
        <v>7.23</v>
      </c>
      <c r="AO1009">
        <v>6.78</v>
      </c>
      <c r="AP1009">
        <v>14.01</v>
      </c>
      <c r="AQ1009">
        <v>14.01</v>
      </c>
      <c r="AR1009" s="19" t="s">
        <v>82</v>
      </c>
      <c r="AS1009">
        <v>0</v>
      </c>
      <c r="AT1009" s="20">
        <f>IF(t_ExtractAll[[#This Row],[Currency]]="GBP",t_ExtractAll[[#This Row],[Claimed Amount]]*$BD$2,IF(t_ExtractAll[[#This Row],[Currency]]="USD",t_ExtractAll[[#This Row],[Claimed Amount]]*$BD$3,IF(t_ExtractAll[[#This Row],[Currency]]="MXN",t_ExtractAll[[#This Row],[Claimed Amount]]*$BD$4,t_ExtractAll[[#This Row],[Claimed Amount]])))</f>
        <v>26.72</v>
      </c>
      <c r="AU1009" s="20">
        <f>IF(t_ExtractAll[[#This Row],[Currency2]]="GBP",t_ExtractAll[[#This Row],[Accruals Plant]]*$BD$2,IF(t_ExtractAll[[#This Row],[Currency2]]="USD",t_ExtractAll[[#This Row],[Accruals Plant]]*$BD$3,IF(t_ExtractAll[[#This Row],[Currency2]]="MXN",t_ExtractAll[[#This Row],[Accruals Plant]]*$BD$4,t_ExtractAll[[#This Row],[Accruals Plant]])))</f>
        <v>14.01</v>
      </c>
      <c r="AV1009" s="20">
        <f>IF(t_ExtractAll[[#This Row],[IMD_Currency]]="GBP",t_ExtractAll[[#This Row],[Accruals ABII]]*$BD$2,IF(t_ExtractAll[[#This Row],[IMD_Currency]]="USD",t_ExtractAll[[#This Row],[Accruals ABII]]*$BD$3,t_ExtractAll[[#This Row],[Accruals ABII]]))</f>
        <v>26.72</v>
      </c>
      <c r="AW1009" s="20">
        <f>IF(t_ExtractAll[[#This Row],[Currency2]]="GBP",t_ExtractAll[[#This Row],[PlantAmountAccepted]]*$BD$2,IF(t_ExtractAll[[#This Row],[Currency2]]="USD",t_ExtractAll[[#This Row],[PlantAmountAccepted]]*$BD$3,IF(t_ExtractAll[[#This Row],[Currency2]]="MXN",t_ExtractAll[[#This Row],[PlantAmountAccepted]]*$BD$4,t_ExtractAll[[#This Row],[PlantAmountAccepted]])))</f>
        <v>14.01</v>
      </c>
      <c r="AX1009" s="20">
        <f>IF(t_ExtractAll[[#This Row],[IMD_Currency]]="GBP",t_ExtractAll[[#This Row],[Amount Accepted (ABII)]]*$BD$2,IF(t_ExtractAll[[#This Row],[IMD_Currency]]="USD",t_ExtractAll[[#This Row],[Amount Accepted (ABII)]]*$BD$3,t_ExtractAll[[#This Row],[Amount Accepted (ABII)]]))</f>
        <v>26.72</v>
      </c>
      <c r="AY1009" s="20">
        <f>IF((t_ExtractAll[[#This Row],[Amount Accepted ABII '[EUR']]]-t_ExtractAll[[#This Row],[Amount Accepted Plant '[EUR']]])&lt;0,0,t_ExtractAll[[#This Row],[Amount Accepted ABII '[EUR']]]-t_ExtractAll[[#This Row],[Amount Accepted Plant '[EUR']]])</f>
        <v>12.709999999999999</v>
      </c>
      <c r="AZ10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10" spans="1:52" ht="14.25" hidden="1" customHeight="1" x14ac:dyDescent="0.25">
      <c r="A1010" t="s">
        <v>5091</v>
      </c>
      <c r="B1010" s="16">
        <v>42669</v>
      </c>
      <c r="C1010" s="16">
        <v>42744</v>
      </c>
      <c r="D1010" s="16">
        <v>42744</v>
      </c>
      <c r="E1010">
        <v>2016942</v>
      </c>
      <c r="F1010" t="s">
        <v>64</v>
      </c>
      <c r="G1010" t="s">
        <v>318</v>
      </c>
      <c r="I1010" t="s">
        <v>319</v>
      </c>
      <c r="J1010" t="s">
        <v>68</v>
      </c>
      <c r="K1010" t="s">
        <v>69</v>
      </c>
      <c r="L1010" t="s">
        <v>70</v>
      </c>
      <c r="N1010" t="s">
        <v>71</v>
      </c>
      <c r="O1010" t="s">
        <v>589</v>
      </c>
      <c r="P1010" s="3" t="s">
        <v>5092</v>
      </c>
      <c r="Q1010">
        <v>8960613</v>
      </c>
      <c r="R1010" t="s">
        <v>5093</v>
      </c>
      <c r="S1010">
        <v>80436052</v>
      </c>
      <c r="T1010" t="s">
        <v>5094</v>
      </c>
      <c r="U1010" t="s">
        <v>593</v>
      </c>
      <c r="V1010" t="s">
        <v>117</v>
      </c>
      <c r="W1010">
        <v>55426</v>
      </c>
      <c r="X1010" t="s">
        <v>594</v>
      </c>
      <c r="Z1010">
        <v>2752.74</v>
      </c>
      <c r="AB1010" t="s">
        <v>79</v>
      </c>
      <c r="AC1010" t="s">
        <v>127</v>
      </c>
      <c r="AD1010" s="3" t="s">
        <v>5095</v>
      </c>
      <c r="AE1010" s="3"/>
      <c r="AF1010" s="3"/>
      <c r="AG1010">
        <v>73086</v>
      </c>
      <c r="AH1010" t="s">
        <v>82</v>
      </c>
      <c r="AI1010" s="18">
        <v>0</v>
      </c>
      <c r="AJ1010">
        <v>0</v>
      </c>
      <c r="AK1010">
        <v>0</v>
      </c>
      <c r="AL1010">
        <v>0</v>
      </c>
      <c r="AM1010" s="19" t="s">
        <v>82</v>
      </c>
      <c r="AN1010">
        <v>0</v>
      </c>
      <c r="AO1010">
        <v>0</v>
      </c>
      <c r="AP1010">
        <v>0</v>
      </c>
      <c r="AQ1010">
        <v>0</v>
      </c>
      <c r="AR1010" s="19" t="s">
        <v>82</v>
      </c>
      <c r="AS1010">
        <v>0</v>
      </c>
      <c r="AT1010" s="20">
        <f>IF(t_ExtractAll[[#This Row],[Currency]]="GBP",t_ExtractAll[[#This Row],[Claimed Amount]]*$BD$2,IF(t_ExtractAll[[#This Row],[Currency]]="USD",t_ExtractAll[[#This Row],[Claimed Amount]]*$BD$3,IF(t_ExtractAll[[#This Row],[Currency]]="MXN",t_ExtractAll[[#This Row],[Claimed Amount]]*$BD$4,t_ExtractAll[[#This Row],[Claimed Amount]])))</f>
        <v>73086</v>
      </c>
      <c r="AU1010" s="20">
        <f>IF(t_ExtractAll[[#This Row],[Currency2]]="GBP",t_ExtractAll[[#This Row],[Accruals Plant]]*$BD$2,IF(t_ExtractAll[[#This Row],[Currency2]]="USD",t_ExtractAll[[#This Row],[Accruals Plant]]*$BD$3,IF(t_ExtractAll[[#This Row],[Currency2]]="MXN",t_ExtractAll[[#This Row],[Accruals Plant]]*$BD$4,t_ExtractAll[[#This Row],[Accruals Plant]])))</f>
        <v>0</v>
      </c>
      <c r="AV1010" s="20">
        <f>IF(t_ExtractAll[[#This Row],[IMD_Currency]]="GBP",t_ExtractAll[[#This Row],[Accruals ABII]]*$BD$2,IF(t_ExtractAll[[#This Row],[IMD_Currency]]="USD",t_ExtractAll[[#This Row],[Accruals ABII]]*$BD$3,t_ExtractAll[[#This Row],[Accruals ABII]]))</f>
        <v>0</v>
      </c>
      <c r="AW10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0" s="20">
        <f>IF(t_ExtractAll[[#This Row],[IMD_Currency]]="GBP",t_ExtractAll[[#This Row],[Amount Accepted (ABII)]]*$BD$2,IF(t_ExtractAll[[#This Row],[IMD_Currency]]="USD",t_ExtractAll[[#This Row],[Amount Accepted (ABII)]]*$BD$3,t_ExtractAll[[#This Row],[Amount Accepted (ABII)]]))</f>
        <v>0</v>
      </c>
      <c r="AY1010" s="20">
        <f>IF((t_ExtractAll[[#This Row],[Amount Accepted ABII '[EUR']]]-t_ExtractAll[[#This Row],[Amount Accepted Plant '[EUR']]])&lt;0,0,t_ExtractAll[[#This Row],[Amount Accepted ABII '[EUR']]]-t_ExtractAll[[#This Row],[Amount Accepted Plant '[EUR']]])</f>
        <v>0</v>
      </c>
      <c r="AZ1010"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011" spans="1:52" ht="14.25" hidden="1" customHeight="1" x14ac:dyDescent="0.25">
      <c r="A1011" t="s">
        <v>5087</v>
      </c>
      <c r="B1011" s="16">
        <v>42675</v>
      </c>
      <c r="C1011" s="16">
        <v>42677</v>
      </c>
      <c r="D1011" s="16">
        <v>42678</v>
      </c>
      <c r="E1011">
        <v>2016961</v>
      </c>
      <c r="F1011" t="s">
        <v>64</v>
      </c>
      <c r="G1011" t="s">
        <v>598</v>
      </c>
      <c r="H1011" t="s">
        <v>287</v>
      </c>
      <c r="I1011" t="s">
        <v>461</v>
      </c>
      <c r="J1011" t="s">
        <v>118</v>
      </c>
      <c r="K1011" t="s">
        <v>69</v>
      </c>
      <c r="L1011" t="s">
        <v>599</v>
      </c>
      <c r="N1011" t="s">
        <v>161</v>
      </c>
      <c r="O1011" t="s">
        <v>354</v>
      </c>
      <c r="P1011" s="3" t="s">
        <v>5096</v>
      </c>
      <c r="Q1011">
        <v>8803289</v>
      </c>
      <c r="R1011" t="s">
        <v>601</v>
      </c>
      <c r="U1011" t="s">
        <v>182</v>
      </c>
      <c r="V1011" t="s">
        <v>145</v>
      </c>
      <c r="W1011">
        <v>18724</v>
      </c>
      <c r="X1011" t="s">
        <v>432</v>
      </c>
      <c r="Y1011" t="s">
        <v>247</v>
      </c>
      <c r="Z1011">
        <v>0.4</v>
      </c>
      <c r="AB1011" t="s">
        <v>112</v>
      </c>
      <c r="AC1011" t="s">
        <v>113</v>
      </c>
      <c r="AE1011" s="3"/>
      <c r="AF1011" s="3"/>
      <c r="AG1011">
        <v>58.82</v>
      </c>
      <c r="AH1011" t="s">
        <v>82</v>
      </c>
      <c r="AI1011" s="18">
        <v>49.66</v>
      </c>
      <c r="AJ1011">
        <v>9.16</v>
      </c>
      <c r="AK1011">
        <v>58.82</v>
      </c>
      <c r="AL1011">
        <v>58.82</v>
      </c>
      <c r="AM1011" s="19" t="s">
        <v>82</v>
      </c>
      <c r="AN1011">
        <v>24.94</v>
      </c>
      <c r="AO1011">
        <v>9.16</v>
      </c>
      <c r="AP1011">
        <v>34.1</v>
      </c>
      <c r="AQ1011">
        <v>34.1</v>
      </c>
      <c r="AR1011" s="19" t="s">
        <v>82</v>
      </c>
      <c r="AS1011">
        <v>0</v>
      </c>
      <c r="AT1011" s="20">
        <f>IF(t_ExtractAll[[#This Row],[Currency]]="GBP",t_ExtractAll[[#This Row],[Claimed Amount]]*$BD$2,IF(t_ExtractAll[[#This Row],[Currency]]="USD",t_ExtractAll[[#This Row],[Claimed Amount]]*$BD$3,IF(t_ExtractAll[[#This Row],[Currency]]="MXN",t_ExtractAll[[#This Row],[Claimed Amount]]*$BD$4,t_ExtractAll[[#This Row],[Claimed Amount]])))</f>
        <v>58.82</v>
      </c>
      <c r="AU1011" s="20">
        <f>IF(t_ExtractAll[[#This Row],[Currency2]]="GBP",t_ExtractAll[[#This Row],[Accruals Plant]]*$BD$2,IF(t_ExtractAll[[#This Row],[Currency2]]="USD",t_ExtractAll[[#This Row],[Accruals Plant]]*$BD$3,IF(t_ExtractAll[[#This Row],[Currency2]]="MXN",t_ExtractAll[[#This Row],[Accruals Plant]]*$BD$4,t_ExtractAll[[#This Row],[Accruals Plant]])))</f>
        <v>34.1</v>
      </c>
      <c r="AV1011" s="20">
        <f>IF(t_ExtractAll[[#This Row],[IMD_Currency]]="GBP",t_ExtractAll[[#This Row],[Accruals ABII]]*$BD$2,IF(t_ExtractAll[[#This Row],[IMD_Currency]]="USD",t_ExtractAll[[#This Row],[Accruals ABII]]*$BD$3,t_ExtractAll[[#This Row],[Accruals ABII]]))</f>
        <v>58.82</v>
      </c>
      <c r="AW1011" s="20">
        <f>IF(t_ExtractAll[[#This Row],[Currency2]]="GBP",t_ExtractAll[[#This Row],[PlantAmountAccepted]]*$BD$2,IF(t_ExtractAll[[#This Row],[Currency2]]="USD",t_ExtractAll[[#This Row],[PlantAmountAccepted]]*$BD$3,IF(t_ExtractAll[[#This Row],[Currency2]]="MXN",t_ExtractAll[[#This Row],[PlantAmountAccepted]]*$BD$4,t_ExtractAll[[#This Row],[PlantAmountAccepted]])))</f>
        <v>34.1</v>
      </c>
      <c r="AX1011" s="20">
        <f>IF(t_ExtractAll[[#This Row],[IMD_Currency]]="GBP",t_ExtractAll[[#This Row],[Amount Accepted (ABII)]]*$BD$2,IF(t_ExtractAll[[#This Row],[IMD_Currency]]="USD",t_ExtractAll[[#This Row],[Amount Accepted (ABII)]]*$BD$3,t_ExtractAll[[#This Row],[Amount Accepted (ABII)]]))</f>
        <v>58.82</v>
      </c>
      <c r="AY1011" s="20">
        <f>IF((t_ExtractAll[[#This Row],[Amount Accepted ABII '[EUR']]]-t_ExtractAll[[#This Row],[Amount Accepted Plant '[EUR']]])&lt;0,0,t_ExtractAll[[#This Row],[Amount Accepted ABII '[EUR']]]-t_ExtractAll[[#This Row],[Amount Accepted Plant '[EUR']]])</f>
        <v>24.72</v>
      </c>
      <c r="AZ10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12" spans="1:52" ht="14.25" hidden="1" customHeight="1" x14ac:dyDescent="0.25">
      <c r="A1012" t="s">
        <v>5087</v>
      </c>
      <c r="B1012" s="16">
        <v>42675</v>
      </c>
      <c r="C1012" s="16">
        <v>42726</v>
      </c>
      <c r="D1012" s="16">
        <v>42732</v>
      </c>
      <c r="E1012">
        <v>2016962</v>
      </c>
      <c r="F1012" t="s">
        <v>64</v>
      </c>
      <c r="G1012" t="s">
        <v>598</v>
      </c>
      <c r="H1012" t="s">
        <v>287</v>
      </c>
      <c r="I1012" t="s">
        <v>461</v>
      </c>
      <c r="J1012" t="s">
        <v>118</v>
      </c>
      <c r="K1012" t="s">
        <v>69</v>
      </c>
      <c r="L1012" t="s">
        <v>210</v>
      </c>
      <c r="N1012" t="s">
        <v>161</v>
      </c>
      <c r="O1012" t="s">
        <v>354</v>
      </c>
      <c r="P1012" s="3" t="s">
        <v>5097</v>
      </c>
      <c r="Q1012">
        <v>9148853</v>
      </c>
      <c r="R1012" t="s">
        <v>5098</v>
      </c>
      <c r="U1012" t="s">
        <v>144</v>
      </c>
      <c r="V1012" t="s">
        <v>145</v>
      </c>
      <c r="W1012">
        <v>18618</v>
      </c>
      <c r="X1012" t="s">
        <v>246</v>
      </c>
      <c r="Y1012" t="s">
        <v>2039</v>
      </c>
      <c r="Z1012">
        <v>1.5</v>
      </c>
      <c r="AB1012" t="s">
        <v>112</v>
      </c>
      <c r="AC1012" t="s">
        <v>113</v>
      </c>
      <c r="AD1012" t="s">
        <v>5099</v>
      </c>
      <c r="AE1012" s="3"/>
      <c r="AF1012" s="3"/>
      <c r="AG1012">
        <v>183.05</v>
      </c>
      <c r="AH1012" t="s">
        <v>82</v>
      </c>
      <c r="AI1012" s="18">
        <v>132.4</v>
      </c>
      <c r="AJ1012">
        <v>50.65</v>
      </c>
      <c r="AK1012">
        <v>183.05</v>
      </c>
      <c r="AL1012">
        <v>183.05</v>
      </c>
      <c r="AM1012" s="19" t="s">
        <v>82</v>
      </c>
      <c r="AN1012">
        <v>50.95</v>
      </c>
      <c r="AO1012">
        <v>50.65</v>
      </c>
      <c r="AP1012">
        <v>101.6</v>
      </c>
      <c r="AQ1012">
        <v>101.6</v>
      </c>
      <c r="AR1012" s="19" t="s">
        <v>82</v>
      </c>
      <c r="AS1012">
        <v>0</v>
      </c>
      <c r="AT1012" s="20">
        <f>IF(t_ExtractAll[[#This Row],[Currency]]="GBP",t_ExtractAll[[#This Row],[Claimed Amount]]*$BD$2,IF(t_ExtractAll[[#This Row],[Currency]]="USD",t_ExtractAll[[#This Row],[Claimed Amount]]*$BD$3,IF(t_ExtractAll[[#This Row],[Currency]]="MXN",t_ExtractAll[[#This Row],[Claimed Amount]]*$BD$4,t_ExtractAll[[#This Row],[Claimed Amount]])))</f>
        <v>183.05</v>
      </c>
      <c r="AU1012" s="20">
        <f>IF(t_ExtractAll[[#This Row],[Currency2]]="GBP",t_ExtractAll[[#This Row],[Accruals Plant]]*$BD$2,IF(t_ExtractAll[[#This Row],[Currency2]]="USD",t_ExtractAll[[#This Row],[Accruals Plant]]*$BD$3,IF(t_ExtractAll[[#This Row],[Currency2]]="MXN",t_ExtractAll[[#This Row],[Accruals Plant]]*$BD$4,t_ExtractAll[[#This Row],[Accruals Plant]])))</f>
        <v>101.6</v>
      </c>
      <c r="AV1012" s="20">
        <f>IF(t_ExtractAll[[#This Row],[IMD_Currency]]="GBP",t_ExtractAll[[#This Row],[Accruals ABII]]*$BD$2,IF(t_ExtractAll[[#This Row],[IMD_Currency]]="USD",t_ExtractAll[[#This Row],[Accruals ABII]]*$BD$3,t_ExtractAll[[#This Row],[Accruals ABII]]))</f>
        <v>183.05</v>
      </c>
      <c r="AW1012" s="20">
        <f>IF(t_ExtractAll[[#This Row],[Currency2]]="GBP",t_ExtractAll[[#This Row],[PlantAmountAccepted]]*$BD$2,IF(t_ExtractAll[[#This Row],[Currency2]]="USD",t_ExtractAll[[#This Row],[PlantAmountAccepted]]*$BD$3,IF(t_ExtractAll[[#This Row],[Currency2]]="MXN",t_ExtractAll[[#This Row],[PlantAmountAccepted]]*$BD$4,t_ExtractAll[[#This Row],[PlantAmountAccepted]])))</f>
        <v>101.6</v>
      </c>
      <c r="AX1012" s="20">
        <f>IF(t_ExtractAll[[#This Row],[IMD_Currency]]="GBP",t_ExtractAll[[#This Row],[Amount Accepted (ABII)]]*$BD$2,IF(t_ExtractAll[[#This Row],[IMD_Currency]]="USD",t_ExtractAll[[#This Row],[Amount Accepted (ABII)]]*$BD$3,t_ExtractAll[[#This Row],[Amount Accepted (ABII)]]))</f>
        <v>183.05</v>
      </c>
      <c r="AY1012" s="20">
        <f>IF((t_ExtractAll[[#This Row],[Amount Accepted ABII '[EUR']]]-t_ExtractAll[[#This Row],[Amount Accepted Plant '[EUR']]])&lt;0,0,t_ExtractAll[[#This Row],[Amount Accepted ABII '[EUR']]]-t_ExtractAll[[#This Row],[Amount Accepted Plant '[EUR']]])</f>
        <v>81.450000000000017</v>
      </c>
      <c r="AZ10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13" spans="1:52" ht="14.25" hidden="1" customHeight="1" x14ac:dyDescent="0.25">
      <c r="A1013" t="s">
        <v>5100</v>
      </c>
      <c r="B1013" s="16">
        <v>42675</v>
      </c>
      <c r="C1013" s="16">
        <v>42740</v>
      </c>
      <c r="D1013" s="16">
        <v>42744</v>
      </c>
      <c r="E1013">
        <v>2016963</v>
      </c>
      <c r="F1013" t="s">
        <v>64</v>
      </c>
      <c r="G1013" t="s">
        <v>598</v>
      </c>
      <c r="H1013" t="s">
        <v>287</v>
      </c>
      <c r="I1013" t="s">
        <v>461</v>
      </c>
      <c r="J1013" t="s">
        <v>118</v>
      </c>
      <c r="K1013" t="s">
        <v>69</v>
      </c>
      <c r="L1013" t="s">
        <v>139</v>
      </c>
      <c r="N1013" t="s">
        <v>90</v>
      </c>
      <c r="O1013" t="s">
        <v>331</v>
      </c>
      <c r="P1013" s="3" t="s">
        <v>5101</v>
      </c>
      <c r="Q1013">
        <v>9217721</v>
      </c>
      <c r="R1013" t="s">
        <v>5102</v>
      </c>
      <c r="S1013">
        <v>80510043</v>
      </c>
      <c r="U1013" t="s">
        <v>182</v>
      </c>
      <c r="V1013" t="s">
        <v>145</v>
      </c>
      <c r="W1013">
        <v>18724</v>
      </c>
      <c r="X1013" t="s">
        <v>432</v>
      </c>
      <c r="Y1013" t="s">
        <v>2697</v>
      </c>
      <c r="Z1013">
        <v>8</v>
      </c>
      <c r="AB1013" t="s">
        <v>79</v>
      </c>
      <c r="AC1013" t="s">
        <v>127</v>
      </c>
      <c r="AD1013" t="s">
        <v>5103</v>
      </c>
      <c r="AE1013" s="3"/>
      <c r="AF1013" s="3"/>
      <c r="AG1013">
        <v>1178</v>
      </c>
      <c r="AH1013" t="s">
        <v>82</v>
      </c>
      <c r="AI1013" s="18">
        <v>993.2</v>
      </c>
      <c r="AJ1013">
        <v>184.8</v>
      </c>
      <c r="AK1013">
        <v>1178</v>
      </c>
      <c r="AL1013">
        <v>1178</v>
      </c>
      <c r="AM1013" s="19" t="s">
        <v>82</v>
      </c>
      <c r="AN1013">
        <v>498.8</v>
      </c>
      <c r="AO1013">
        <v>184.8</v>
      </c>
      <c r="AP1013">
        <v>683.6</v>
      </c>
      <c r="AQ1013">
        <v>683.6</v>
      </c>
      <c r="AR1013" s="19" t="s">
        <v>82</v>
      </c>
      <c r="AS1013">
        <v>0</v>
      </c>
      <c r="AT1013" s="20">
        <f>IF(t_ExtractAll[[#This Row],[Currency]]="GBP",t_ExtractAll[[#This Row],[Claimed Amount]]*$BD$2,IF(t_ExtractAll[[#This Row],[Currency]]="USD",t_ExtractAll[[#This Row],[Claimed Amount]]*$BD$3,IF(t_ExtractAll[[#This Row],[Currency]]="MXN",t_ExtractAll[[#This Row],[Claimed Amount]]*$BD$4,t_ExtractAll[[#This Row],[Claimed Amount]])))</f>
        <v>1178</v>
      </c>
      <c r="AU1013" s="20">
        <f>IF(t_ExtractAll[[#This Row],[Currency2]]="GBP",t_ExtractAll[[#This Row],[Accruals Plant]]*$BD$2,IF(t_ExtractAll[[#This Row],[Currency2]]="USD",t_ExtractAll[[#This Row],[Accruals Plant]]*$BD$3,IF(t_ExtractAll[[#This Row],[Currency2]]="MXN",t_ExtractAll[[#This Row],[Accruals Plant]]*$BD$4,t_ExtractAll[[#This Row],[Accruals Plant]])))</f>
        <v>683.6</v>
      </c>
      <c r="AV1013" s="20">
        <f>IF(t_ExtractAll[[#This Row],[IMD_Currency]]="GBP",t_ExtractAll[[#This Row],[Accruals ABII]]*$BD$2,IF(t_ExtractAll[[#This Row],[IMD_Currency]]="USD",t_ExtractAll[[#This Row],[Accruals ABII]]*$BD$3,t_ExtractAll[[#This Row],[Accruals ABII]]))</f>
        <v>1178</v>
      </c>
      <c r="AW1013" s="20">
        <f>IF(t_ExtractAll[[#This Row],[Currency2]]="GBP",t_ExtractAll[[#This Row],[PlantAmountAccepted]]*$BD$2,IF(t_ExtractAll[[#This Row],[Currency2]]="USD",t_ExtractAll[[#This Row],[PlantAmountAccepted]]*$BD$3,IF(t_ExtractAll[[#This Row],[Currency2]]="MXN",t_ExtractAll[[#This Row],[PlantAmountAccepted]]*$BD$4,t_ExtractAll[[#This Row],[PlantAmountAccepted]])))</f>
        <v>683.6</v>
      </c>
      <c r="AX1013" s="20">
        <f>IF(t_ExtractAll[[#This Row],[IMD_Currency]]="GBP",t_ExtractAll[[#This Row],[Amount Accepted (ABII)]]*$BD$2,IF(t_ExtractAll[[#This Row],[IMD_Currency]]="USD",t_ExtractAll[[#This Row],[Amount Accepted (ABII)]]*$BD$3,t_ExtractAll[[#This Row],[Amount Accepted (ABII)]]))</f>
        <v>1178</v>
      </c>
      <c r="AY1013" s="20">
        <f>IF((t_ExtractAll[[#This Row],[Amount Accepted ABII '[EUR']]]-t_ExtractAll[[#This Row],[Amount Accepted Plant '[EUR']]])&lt;0,0,t_ExtractAll[[#This Row],[Amount Accepted ABII '[EUR']]]-t_ExtractAll[[#This Row],[Amount Accepted Plant '[EUR']]])</f>
        <v>494.4</v>
      </c>
      <c r="AZ10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14" spans="1:52" ht="14.25" hidden="1" customHeight="1" x14ac:dyDescent="0.25">
      <c r="A1014" t="s">
        <v>5104</v>
      </c>
      <c r="B1014" s="16">
        <v>42676</v>
      </c>
      <c r="C1014" s="16">
        <v>42702</v>
      </c>
      <c r="D1014" s="16">
        <v>42702</v>
      </c>
      <c r="E1014">
        <v>2016968</v>
      </c>
      <c r="F1014" t="s">
        <v>64</v>
      </c>
      <c r="G1014" t="s">
        <v>374</v>
      </c>
      <c r="H1014" t="s">
        <v>287</v>
      </c>
      <c r="I1014" t="s">
        <v>375</v>
      </c>
      <c r="J1014" t="s">
        <v>118</v>
      </c>
      <c r="K1014" t="s">
        <v>69</v>
      </c>
      <c r="L1014" t="s">
        <v>546</v>
      </c>
      <c r="N1014" t="s">
        <v>90</v>
      </c>
      <c r="O1014" t="s">
        <v>91</v>
      </c>
      <c r="P1014" t="s">
        <v>3117</v>
      </c>
      <c r="Q1014">
        <v>8950955</v>
      </c>
      <c r="R1014" t="s">
        <v>5105</v>
      </c>
      <c r="S1014">
        <v>80455409</v>
      </c>
      <c r="T1014" t="s">
        <v>5106</v>
      </c>
      <c r="U1014" t="s">
        <v>75</v>
      </c>
      <c r="V1014" t="s">
        <v>76</v>
      </c>
      <c r="W1014">
        <v>53607</v>
      </c>
      <c r="X1014" t="s">
        <v>5107</v>
      </c>
      <c r="Y1014" t="s">
        <v>1510</v>
      </c>
      <c r="Z1014">
        <v>0.51119999999999999</v>
      </c>
      <c r="AB1014" t="s">
        <v>97</v>
      </c>
      <c r="AC1014" t="s">
        <v>98</v>
      </c>
      <c r="AE1014" s="3"/>
      <c r="AF1014" s="3"/>
      <c r="AG1014">
        <v>72.180000000000007</v>
      </c>
      <c r="AH1014" t="s">
        <v>82</v>
      </c>
      <c r="AI1014" s="18">
        <v>72.180000000000007</v>
      </c>
      <c r="AJ1014">
        <v>0</v>
      </c>
      <c r="AK1014">
        <v>72.180000000000007</v>
      </c>
      <c r="AL1014">
        <v>72.180000000000007</v>
      </c>
      <c r="AM1014" s="19" t="s">
        <v>82</v>
      </c>
      <c r="AN1014">
        <v>72.180000000000007</v>
      </c>
      <c r="AO1014">
        <v>0</v>
      </c>
      <c r="AP1014">
        <v>72.180000000000007</v>
      </c>
      <c r="AQ1014">
        <v>72.180000000000007</v>
      </c>
      <c r="AR1014" s="19" t="s">
        <v>82</v>
      </c>
      <c r="AS1014">
        <v>0</v>
      </c>
      <c r="AT1014" s="20">
        <f>IF(t_ExtractAll[[#This Row],[Currency]]="GBP",t_ExtractAll[[#This Row],[Claimed Amount]]*$BD$2,IF(t_ExtractAll[[#This Row],[Currency]]="USD",t_ExtractAll[[#This Row],[Claimed Amount]]*$BD$3,IF(t_ExtractAll[[#This Row],[Currency]]="MXN",t_ExtractAll[[#This Row],[Claimed Amount]]*$BD$4,t_ExtractAll[[#This Row],[Claimed Amount]])))</f>
        <v>72.180000000000007</v>
      </c>
      <c r="AU1014" s="20">
        <f>IF(t_ExtractAll[[#This Row],[Currency2]]="GBP",t_ExtractAll[[#This Row],[Accruals Plant]]*$BD$2,IF(t_ExtractAll[[#This Row],[Currency2]]="USD",t_ExtractAll[[#This Row],[Accruals Plant]]*$BD$3,IF(t_ExtractAll[[#This Row],[Currency2]]="MXN",t_ExtractAll[[#This Row],[Accruals Plant]]*$BD$4,t_ExtractAll[[#This Row],[Accruals Plant]])))</f>
        <v>72.180000000000007</v>
      </c>
      <c r="AV1014" s="20">
        <f>IF(t_ExtractAll[[#This Row],[IMD_Currency]]="GBP",t_ExtractAll[[#This Row],[Accruals ABII]]*$BD$2,IF(t_ExtractAll[[#This Row],[IMD_Currency]]="USD",t_ExtractAll[[#This Row],[Accruals ABII]]*$BD$3,t_ExtractAll[[#This Row],[Accruals ABII]]))</f>
        <v>72.180000000000007</v>
      </c>
      <c r="AW1014" s="20">
        <f>IF(t_ExtractAll[[#This Row],[Currency2]]="GBP",t_ExtractAll[[#This Row],[PlantAmountAccepted]]*$BD$2,IF(t_ExtractAll[[#This Row],[Currency2]]="USD",t_ExtractAll[[#This Row],[PlantAmountAccepted]]*$BD$3,IF(t_ExtractAll[[#This Row],[Currency2]]="MXN",t_ExtractAll[[#This Row],[PlantAmountAccepted]]*$BD$4,t_ExtractAll[[#This Row],[PlantAmountAccepted]])))</f>
        <v>72.180000000000007</v>
      </c>
      <c r="AX1014" s="20">
        <f>IF(t_ExtractAll[[#This Row],[IMD_Currency]]="GBP",t_ExtractAll[[#This Row],[Amount Accepted (ABII)]]*$BD$2,IF(t_ExtractAll[[#This Row],[IMD_Currency]]="USD",t_ExtractAll[[#This Row],[Amount Accepted (ABII)]]*$BD$3,t_ExtractAll[[#This Row],[Amount Accepted (ABII)]]))</f>
        <v>72.180000000000007</v>
      </c>
      <c r="AY1014" s="20">
        <f>IF((t_ExtractAll[[#This Row],[Amount Accepted ABII '[EUR']]]-t_ExtractAll[[#This Row],[Amount Accepted Plant '[EUR']]])&lt;0,0,t_ExtractAll[[#This Row],[Amount Accepted ABII '[EUR']]]-t_ExtractAll[[#This Row],[Amount Accepted Plant '[EUR']]])</f>
        <v>0</v>
      </c>
      <c r="AZ10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15" spans="1:52" ht="14.25" hidden="1" customHeight="1" x14ac:dyDescent="0.25">
      <c r="A1015" t="s">
        <v>5108</v>
      </c>
      <c r="B1015" s="16">
        <v>42677</v>
      </c>
      <c r="C1015" s="16">
        <v>42758</v>
      </c>
      <c r="D1015" s="16">
        <v>42758</v>
      </c>
      <c r="E1015">
        <v>2016969</v>
      </c>
      <c r="F1015" t="s">
        <v>64</v>
      </c>
      <c r="G1015" t="s">
        <v>65</v>
      </c>
      <c r="H1015" t="s">
        <v>66</v>
      </c>
      <c r="I1015" t="s">
        <v>67</v>
      </c>
      <c r="J1015" t="s">
        <v>68</v>
      </c>
      <c r="K1015" t="s">
        <v>88</v>
      </c>
      <c r="L1015" t="s">
        <v>70</v>
      </c>
      <c r="N1015" t="s">
        <v>71</v>
      </c>
      <c r="O1015" t="s">
        <v>361</v>
      </c>
      <c r="P1015" s="3" t="s">
        <v>5109</v>
      </c>
      <c r="Q1015">
        <v>8937865</v>
      </c>
      <c r="R1015" t="s">
        <v>5110</v>
      </c>
      <c r="U1015" t="s">
        <v>2377</v>
      </c>
      <c r="V1015" t="s">
        <v>117</v>
      </c>
      <c r="W1015" t="s">
        <v>5111</v>
      </c>
      <c r="Y1015" t="s">
        <v>2970</v>
      </c>
      <c r="Z1015">
        <v>57.254399999999997</v>
      </c>
      <c r="AB1015" t="s">
        <v>79</v>
      </c>
      <c r="AC1015" t="s">
        <v>80</v>
      </c>
      <c r="AE1015" s="3"/>
      <c r="AF1015" s="3"/>
      <c r="AG1015">
        <v>839</v>
      </c>
      <c r="AH1015" t="s">
        <v>82</v>
      </c>
      <c r="AI1015" s="18">
        <v>0</v>
      </c>
      <c r="AJ1015">
        <v>0</v>
      </c>
      <c r="AK1015">
        <v>0</v>
      </c>
      <c r="AM1015" s="19" t="s">
        <v>82</v>
      </c>
      <c r="AN1015">
        <v>0</v>
      </c>
      <c r="AO1015">
        <v>0</v>
      </c>
      <c r="AP1015">
        <v>0</v>
      </c>
      <c r="AR1015" s="19" t="s">
        <v>82</v>
      </c>
      <c r="AS1015">
        <v>0</v>
      </c>
      <c r="AT1015" s="20">
        <f>IF(t_ExtractAll[[#This Row],[Currency]]="GBP",t_ExtractAll[[#This Row],[Claimed Amount]]*$BD$2,IF(t_ExtractAll[[#This Row],[Currency]]="USD",t_ExtractAll[[#This Row],[Claimed Amount]]*$BD$3,IF(t_ExtractAll[[#This Row],[Currency]]="MXN",t_ExtractAll[[#This Row],[Claimed Amount]]*$BD$4,t_ExtractAll[[#This Row],[Claimed Amount]])))</f>
        <v>839</v>
      </c>
      <c r="AU1015" s="20">
        <f>IF(t_ExtractAll[[#This Row],[Currency2]]="GBP",t_ExtractAll[[#This Row],[Accruals Plant]]*$BD$2,IF(t_ExtractAll[[#This Row],[Currency2]]="USD",t_ExtractAll[[#This Row],[Accruals Plant]]*$BD$3,IF(t_ExtractAll[[#This Row],[Currency2]]="MXN",t_ExtractAll[[#This Row],[Accruals Plant]]*$BD$4,t_ExtractAll[[#This Row],[Accruals Plant]])))</f>
        <v>0</v>
      </c>
      <c r="AV1015" s="20">
        <f>IF(t_ExtractAll[[#This Row],[IMD_Currency]]="GBP",t_ExtractAll[[#This Row],[Accruals ABII]]*$BD$2,IF(t_ExtractAll[[#This Row],[IMD_Currency]]="USD",t_ExtractAll[[#This Row],[Accruals ABII]]*$BD$3,t_ExtractAll[[#This Row],[Accruals ABII]]))</f>
        <v>0</v>
      </c>
      <c r="AW10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5" s="20">
        <f>IF(t_ExtractAll[[#This Row],[IMD_Currency]]="GBP",t_ExtractAll[[#This Row],[Amount Accepted (ABII)]]*$BD$2,IF(t_ExtractAll[[#This Row],[IMD_Currency]]="USD",t_ExtractAll[[#This Row],[Amount Accepted (ABII)]]*$BD$3,t_ExtractAll[[#This Row],[Amount Accepted (ABII)]]))</f>
        <v>0</v>
      </c>
      <c r="AY1015" s="20">
        <f>IF((t_ExtractAll[[#This Row],[Amount Accepted ABII '[EUR']]]-t_ExtractAll[[#This Row],[Amount Accepted Plant '[EUR']]])&lt;0,0,t_ExtractAll[[#This Row],[Amount Accepted ABII '[EUR']]]-t_ExtractAll[[#This Row],[Amount Accepted Plant '[EUR']]])</f>
        <v>0</v>
      </c>
      <c r="AZ10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016" spans="1:52" ht="14.25" hidden="1" customHeight="1" x14ac:dyDescent="0.25">
      <c r="A1016" t="s">
        <v>5112</v>
      </c>
      <c r="B1016" s="16">
        <v>42677</v>
      </c>
      <c r="C1016" s="16">
        <v>42758</v>
      </c>
      <c r="D1016" s="16">
        <v>42758</v>
      </c>
      <c r="E1016">
        <v>2016970</v>
      </c>
      <c r="F1016" t="s">
        <v>64</v>
      </c>
      <c r="G1016" t="s">
        <v>65</v>
      </c>
      <c r="H1016" t="s">
        <v>86</v>
      </c>
      <c r="I1016" t="s">
        <v>67</v>
      </c>
      <c r="J1016" t="s">
        <v>68</v>
      </c>
      <c r="K1016" t="s">
        <v>88</v>
      </c>
      <c r="L1016" t="s">
        <v>70</v>
      </c>
      <c r="N1016" t="s">
        <v>71</v>
      </c>
      <c r="O1016" t="s">
        <v>72</v>
      </c>
      <c r="P1016" s="3" t="s">
        <v>5109</v>
      </c>
      <c r="Q1016">
        <v>9074004</v>
      </c>
      <c r="R1016" t="s">
        <v>5113</v>
      </c>
      <c r="S1016">
        <v>80454586</v>
      </c>
      <c r="T1016" t="s">
        <v>5114</v>
      </c>
      <c r="U1016" t="s">
        <v>2377</v>
      </c>
      <c r="V1016" t="s">
        <v>117</v>
      </c>
      <c r="W1016">
        <v>54535</v>
      </c>
      <c r="X1016" t="s">
        <v>5115</v>
      </c>
      <c r="Y1016">
        <v>416</v>
      </c>
      <c r="Z1016">
        <v>121.88800000000001</v>
      </c>
      <c r="AB1016" t="s">
        <v>79</v>
      </c>
      <c r="AC1016" t="s">
        <v>80</v>
      </c>
      <c r="AD1016" s="3" t="s">
        <v>5116</v>
      </c>
      <c r="AE1016" s="3"/>
      <c r="AF1016" s="3"/>
      <c r="AG1016">
        <v>85.11</v>
      </c>
      <c r="AH1016" t="s">
        <v>82</v>
      </c>
      <c r="AI1016" s="18">
        <v>0</v>
      </c>
      <c r="AJ1016">
        <v>0</v>
      </c>
      <c r="AK1016">
        <v>0</v>
      </c>
      <c r="AM1016" s="19" t="s">
        <v>82</v>
      </c>
      <c r="AN1016">
        <v>0</v>
      </c>
      <c r="AO1016">
        <v>0</v>
      </c>
      <c r="AP1016">
        <v>0</v>
      </c>
      <c r="AR1016" s="19" t="s">
        <v>82</v>
      </c>
      <c r="AS1016">
        <v>0</v>
      </c>
      <c r="AT1016" s="20">
        <f>IF(t_ExtractAll[[#This Row],[Currency]]="GBP",t_ExtractAll[[#This Row],[Claimed Amount]]*$BD$2,IF(t_ExtractAll[[#This Row],[Currency]]="USD",t_ExtractAll[[#This Row],[Claimed Amount]]*$BD$3,IF(t_ExtractAll[[#This Row],[Currency]]="MXN",t_ExtractAll[[#This Row],[Claimed Amount]]*$BD$4,t_ExtractAll[[#This Row],[Claimed Amount]])))</f>
        <v>85.11</v>
      </c>
      <c r="AU1016" s="20">
        <f>IF(t_ExtractAll[[#This Row],[Currency2]]="GBP",t_ExtractAll[[#This Row],[Accruals Plant]]*$BD$2,IF(t_ExtractAll[[#This Row],[Currency2]]="USD",t_ExtractAll[[#This Row],[Accruals Plant]]*$BD$3,IF(t_ExtractAll[[#This Row],[Currency2]]="MXN",t_ExtractAll[[#This Row],[Accruals Plant]]*$BD$4,t_ExtractAll[[#This Row],[Accruals Plant]])))</f>
        <v>0</v>
      </c>
      <c r="AV1016" s="20">
        <f>IF(t_ExtractAll[[#This Row],[IMD_Currency]]="GBP",t_ExtractAll[[#This Row],[Accruals ABII]]*$BD$2,IF(t_ExtractAll[[#This Row],[IMD_Currency]]="USD",t_ExtractAll[[#This Row],[Accruals ABII]]*$BD$3,t_ExtractAll[[#This Row],[Accruals ABII]]))</f>
        <v>0</v>
      </c>
      <c r="AW10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6" s="20">
        <f>IF(t_ExtractAll[[#This Row],[IMD_Currency]]="GBP",t_ExtractAll[[#This Row],[Amount Accepted (ABII)]]*$BD$2,IF(t_ExtractAll[[#This Row],[IMD_Currency]]="USD",t_ExtractAll[[#This Row],[Amount Accepted (ABII)]]*$BD$3,t_ExtractAll[[#This Row],[Amount Accepted (ABII)]]))</f>
        <v>0</v>
      </c>
      <c r="AY1016" s="20">
        <f>IF((t_ExtractAll[[#This Row],[Amount Accepted ABII '[EUR']]]-t_ExtractAll[[#This Row],[Amount Accepted Plant '[EUR']]])&lt;0,0,t_ExtractAll[[#This Row],[Amount Accepted ABII '[EUR']]]-t_ExtractAll[[#This Row],[Amount Accepted Plant '[EUR']]])</f>
        <v>0</v>
      </c>
      <c r="AZ10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17" spans="1:52" ht="14.25" hidden="1" customHeight="1" x14ac:dyDescent="0.25">
      <c r="A1017" t="s">
        <v>5117</v>
      </c>
      <c r="B1017" s="16">
        <v>42677</v>
      </c>
      <c r="C1017" s="16">
        <v>42711</v>
      </c>
      <c r="D1017" s="16">
        <v>42711</v>
      </c>
      <c r="E1017">
        <v>2016971</v>
      </c>
      <c r="F1017" t="s">
        <v>64</v>
      </c>
      <c r="G1017" t="s">
        <v>567</v>
      </c>
      <c r="H1017" t="s">
        <v>86</v>
      </c>
      <c r="I1017" t="s">
        <v>568</v>
      </c>
      <c r="J1017" t="s">
        <v>68</v>
      </c>
      <c r="K1017" t="s">
        <v>88</v>
      </c>
      <c r="L1017" t="s">
        <v>70</v>
      </c>
      <c r="N1017" t="s">
        <v>71</v>
      </c>
      <c r="O1017" t="s">
        <v>72</v>
      </c>
      <c r="P1017" s="3" t="s">
        <v>5118</v>
      </c>
      <c r="Q1017">
        <v>9248467</v>
      </c>
      <c r="R1017" t="s">
        <v>5119</v>
      </c>
      <c r="S1017">
        <v>80497642</v>
      </c>
      <c r="T1017" t="s">
        <v>5120</v>
      </c>
      <c r="U1017" t="s">
        <v>75</v>
      </c>
      <c r="V1017" t="s">
        <v>76</v>
      </c>
      <c r="W1017">
        <v>51120</v>
      </c>
      <c r="X1017" t="s">
        <v>4524</v>
      </c>
      <c r="Y1017" t="s">
        <v>2189</v>
      </c>
      <c r="Z1017">
        <v>245.376</v>
      </c>
      <c r="AB1017" t="s">
        <v>79</v>
      </c>
      <c r="AC1017" t="s">
        <v>80</v>
      </c>
      <c r="AE1017" s="3"/>
      <c r="AF1017" s="3"/>
      <c r="AG1017">
        <v>387.36</v>
      </c>
      <c r="AH1017" t="s">
        <v>82</v>
      </c>
      <c r="AI1017" s="18">
        <v>0</v>
      </c>
      <c r="AJ1017">
        <v>387.36</v>
      </c>
      <c r="AK1017">
        <v>387.36</v>
      </c>
      <c r="AM1017" s="19" t="s">
        <v>82</v>
      </c>
      <c r="AN1017">
        <v>0</v>
      </c>
      <c r="AO1017">
        <v>0</v>
      </c>
      <c r="AP1017">
        <v>0</v>
      </c>
      <c r="AR1017" s="19" t="s">
        <v>82</v>
      </c>
      <c r="AS1017">
        <v>387.36</v>
      </c>
      <c r="AT1017" s="20">
        <f>IF(t_ExtractAll[[#This Row],[Currency]]="GBP",t_ExtractAll[[#This Row],[Claimed Amount]]*$BD$2,IF(t_ExtractAll[[#This Row],[Currency]]="USD",t_ExtractAll[[#This Row],[Claimed Amount]]*$BD$3,IF(t_ExtractAll[[#This Row],[Currency]]="MXN",t_ExtractAll[[#This Row],[Claimed Amount]]*$BD$4,t_ExtractAll[[#This Row],[Claimed Amount]])))</f>
        <v>387.36</v>
      </c>
      <c r="AU1017" s="20">
        <f>IF(t_ExtractAll[[#This Row],[Currency2]]="GBP",t_ExtractAll[[#This Row],[Accruals Plant]]*$BD$2,IF(t_ExtractAll[[#This Row],[Currency2]]="USD",t_ExtractAll[[#This Row],[Accruals Plant]]*$BD$3,IF(t_ExtractAll[[#This Row],[Currency2]]="MXN",t_ExtractAll[[#This Row],[Accruals Plant]]*$BD$4,t_ExtractAll[[#This Row],[Accruals Plant]])))</f>
        <v>0</v>
      </c>
      <c r="AV1017" s="20">
        <f>IF(t_ExtractAll[[#This Row],[IMD_Currency]]="GBP",t_ExtractAll[[#This Row],[Accruals ABII]]*$BD$2,IF(t_ExtractAll[[#This Row],[IMD_Currency]]="USD",t_ExtractAll[[#This Row],[Accruals ABII]]*$BD$3,t_ExtractAll[[#This Row],[Accruals ABII]]))</f>
        <v>387.36</v>
      </c>
      <c r="AW10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7" s="20">
        <f>IF(t_ExtractAll[[#This Row],[IMD_Currency]]="GBP",t_ExtractAll[[#This Row],[Amount Accepted (ABII)]]*$BD$2,IF(t_ExtractAll[[#This Row],[IMD_Currency]]="USD",t_ExtractAll[[#This Row],[Amount Accepted (ABII)]]*$BD$3,t_ExtractAll[[#This Row],[Amount Accepted (ABII)]]))</f>
        <v>0</v>
      </c>
      <c r="AY1017" s="20">
        <f>IF((t_ExtractAll[[#This Row],[Amount Accepted ABII '[EUR']]]-t_ExtractAll[[#This Row],[Amount Accepted Plant '[EUR']]])&lt;0,0,t_ExtractAll[[#This Row],[Amount Accepted ABII '[EUR']]]-t_ExtractAll[[#This Row],[Amount Accepted Plant '[EUR']]])</f>
        <v>0</v>
      </c>
      <c r="AZ10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018" spans="1:52" ht="14.25" hidden="1" customHeight="1" x14ac:dyDescent="0.25">
      <c r="A1018" t="s">
        <v>5121</v>
      </c>
      <c r="B1018" s="16">
        <v>42677</v>
      </c>
      <c r="C1018" s="16">
        <v>42711</v>
      </c>
      <c r="D1018" s="16">
        <v>42711</v>
      </c>
      <c r="E1018">
        <v>2016972</v>
      </c>
      <c r="F1018" t="s">
        <v>64</v>
      </c>
      <c r="G1018" t="s">
        <v>567</v>
      </c>
      <c r="H1018" t="s">
        <v>86</v>
      </c>
      <c r="I1018" t="s">
        <v>568</v>
      </c>
      <c r="J1018" t="s">
        <v>68</v>
      </c>
      <c r="K1018" t="s">
        <v>88</v>
      </c>
      <c r="L1018" t="s">
        <v>70</v>
      </c>
      <c r="N1018" t="s">
        <v>71</v>
      </c>
      <c r="O1018" t="s">
        <v>72</v>
      </c>
      <c r="P1018" s="3" t="s">
        <v>5122</v>
      </c>
      <c r="Q1018">
        <v>9068664</v>
      </c>
      <c r="R1018">
        <v>4502869459</v>
      </c>
      <c r="S1018">
        <v>80477891</v>
      </c>
      <c r="U1018" t="s">
        <v>75</v>
      </c>
      <c r="V1018" t="s">
        <v>76</v>
      </c>
      <c r="W1018">
        <v>51120</v>
      </c>
      <c r="X1018" t="s">
        <v>4524</v>
      </c>
      <c r="Y1018" t="s">
        <v>5123</v>
      </c>
      <c r="Z1018">
        <v>2683</v>
      </c>
      <c r="AB1018" t="s">
        <v>79</v>
      </c>
      <c r="AC1018" t="s">
        <v>80</v>
      </c>
      <c r="AE1018" s="3"/>
      <c r="AF1018" s="3"/>
      <c r="AG1018">
        <v>3002</v>
      </c>
      <c r="AH1018" t="s">
        <v>82</v>
      </c>
      <c r="AI1018" s="18">
        <v>0</v>
      </c>
      <c r="AJ1018">
        <v>3002</v>
      </c>
      <c r="AK1018">
        <v>3002</v>
      </c>
      <c r="AM1018" s="19" t="s">
        <v>82</v>
      </c>
      <c r="AN1018">
        <v>0</v>
      </c>
      <c r="AO1018">
        <v>0</v>
      </c>
      <c r="AP1018">
        <v>0</v>
      </c>
      <c r="AR1018" s="19" t="s">
        <v>82</v>
      </c>
      <c r="AS1018">
        <v>3002</v>
      </c>
      <c r="AT1018" s="20">
        <f>IF(t_ExtractAll[[#This Row],[Currency]]="GBP",t_ExtractAll[[#This Row],[Claimed Amount]]*$BD$2,IF(t_ExtractAll[[#This Row],[Currency]]="USD",t_ExtractAll[[#This Row],[Claimed Amount]]*$BD$3,IF(t_ExtractAll[[#This Row],[Currency]]="MXN",t_ExtractAll[[#This Row],[Claimed Amount]]*$BD$4,t_ExtractAll[[#This Row],[Claimed Amount]])))</f>
        <v>3002</v>
      </c>
      <c r="AU1018" s="20">
        <f>IF(t_ExtractAll[[#This Row],[Currency2]]="GBP",t_ExtractAll[[#This Row],[Accruals Plant]]*$BD$2,IF(t_ExtractAll[[#This Row],[Currency2]]="USD",t_ExtractAll[[#This Row],[Accruals Plant]]*$BD$3,IF(t_ExtractAll[[#This Row],[Currency2]]="MXN",t_ExtractAll[[#This Row],[Accruals Plant]]*$BD$4,t_ExtractAll[[#This Row],[Accruals Plant]])))</f>
        <v>0</v>
      </c>
      <c r="AV1018" s="20">
        <f>IF(t_ExtractAll[[#This Row],[IMD_Currency]]="GBP",t_ExtractAll[[#This Row],[Accruals ABII]]*$BD$2,IF(t_ExtractAll[[#This Row],[IMD_Currency]]="USD",t_ExtractAll[[#This Row],[Accruals ABII]]*$BD$3,t_ExtractAll[[#This Row],[Accruals ABII]]))</f>
        <v>3002</v>
      </c>
      <c r="AW10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8" s="20">
        <f>IF(t_ExtractAll[[#This Row],[IMD_Currency]]="GBP",t_ExtractAll[[#This Row],[Amount Accepted (ABII)]]*$BD$2,IF(t_ExtractAll[[#This Row],[IMD_Currency]]="USD",t_ExtractAll[[#This Row],[Amount Accepted (ABII)]]*$BD$3,t_ExtractAll[[#This Row],[Amount Accepted (ABII)]]))</f>
        <v>0</v>
      </c>
      <c r="AY1018" s="20">
        <f>IF((t_ExtractAll[[#This Row],[Amount Accepted ABII '[EUR']]]-t_ExtractAll[[#This Row],[Amount Accepted Plant '[EUR']]])&lt;0,0,t_ExtractAll[[#This Row],[Amount Accepted ABII '[EUR']]]-t_ExtractAll[[#This Row],[Amount Accepted Plant '[EUR']]])</f>
        <v>0</v>
      </c>
      <c r="AZ10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019" spans="1:52" ht="14.25" hidden="1" customHeight="1" x14ac:dyDescent="0.25">
      <c r="A1019" t="s">
        <v>5124</v>
      </c>
      <c r="B1019" s="16">
        <v>42681</v>
      </c>
      <c r="C1019" s="16">
        <v>42741</v>
      </c>
      <c r="D1019" s="16">
        <v>42741</v>
      </c>
      <c r="E1019">
        <v>2016973</v>
      </c>
      <c r="F1019" t="s">
        <v>64</v>
      </c>
      <c r="G1019" t="s">
        <v>478</v>
      </c>
      <c r="H1019" t="s">
        <v>287</v>
      </c>
      <c r="I1019" t="s">
        <v>479</v>
      </c>
      <c r="J1019" t="s">
        <v>118</v>
      </c>
      <c r="K1019" t="s">
        <v>69</v>
      </c>
      <c r="L1019" t="s">
        <v>70</v>
      </c>
      <c r="N1019" t="s">
        <v>71</v>
      </c>
      <c r="O1019" t="s">
        <v>72</v>
      </c>
      <c r="P1019" s="3" t="s">
        <v>5125</v>
      </c>
      <c r="Q1019" t="s">
        <v>5126</v>
      </c>
      <c r="R1019" t="s">
        <v>5127</v>
      </c>
      <c r="S1019" t="s">
        <v>5128</v>
      </c>
      <c r="T1019" t="s">
        <v>5129</v>
      </c>
      <c r="U1019" t="s">
        <v>75</v>
      </c>
      <c r="V1019" t="s">
        <v>76</v>
      </c>
      <c r="W1019">
        <v>51013</v>
      </c>
      <c r="X1019" t="s">
        <v>1080</v>
      </c>
      <c r="Y1019" t="s">
        <v>1098</v>
      </c>
      <c r="Z1019">
        <v>286.27199999999999</v>
      </c>
      <c r="AB1019" t="s">
        <v>79</v>
      </c>
      <c r="AC1019" t="s">
        <v>80</v>
      </c>
      <c r="AD1019" s="3" t="s">
        <v>5130</v>
      </c>
      <c r="AE1019" s="3"/>
      <c r="AF1019" s="3"/>
      <c r="AG1019">
        <v>198.55</v>
      </c>
      <c r="AH1019" t="s">
        <v>82</v>
      </c>
      <c r="AI1019" s="18">
        <v>0</v>
      </c>
      <c r="AJ1019">
        <v>99.28</v>
      </c>
      <c r="AK1019">
        <v>99.28</v>
      </c>
      <c r="AL1019">
        <v>99.28</v>
      </c>
      <c r="AM1019" s="19" t="s">
        <v>82</v>
      </c>
      <c r="AN1019">
        <v>0</v>
      </c>
      <c r="AO1019">
        <v>0</v>
      </c>
      <c r="AP1019">
        <v>0</v>
      </c>
      <c r="AQ1019">
        <v>0</v>
      </c>
      <c r="AR1019" s="19" t="s">
        <v>82</v>
      </c>
      <c r="AS1019">
        <v>99.28</v>
      </c>
      <c r="AT1019" s="20">
        <f>IF(t_ExtractAll[[#This Row],[Currency]]="GBP",t_ExtractAll[[#This Row],[Claimed Amount]]*$BD$2,IF(t_ExtractAll[[#This Row],[Currency]]="USD",t_ExtractAll[[#This Row],[Claimed Amount]]*$BD$3,IF(t_ExtractAll[[#This Row],[Currency]]="MXN",t_ExtractAll[[#This Row],[Claimed Amount]]*$BD$4,t_ExtractAll[[#This Row],[Claimed Amount]])))</f>
        <v>198.55</v>
      </c>
      <c r="AU1019" s="20">
        <f>IF(t_ExtractAll[[#This Row],[Currency2]]="GBP",t_ExtractAll[[#This Row],[Accruals Plant]]*$BD$2,IF(t_ExtractAll[[#This Row],[Currency2]]="USD",t_ExtractAll[[#This Row],[Accruals Plant]]*$BD$3,IF(t_ExtractAll[[#This Row],[Currency2]]="MXN",t_ExtractAll[[#This Row],[Accruals Plant]]*$BD$4,t_ExtractAll[[#This Row],[Accruals Plant]])))</f>
        <v>0</v>
      </c>
      <c r="AV1019" s="20">
        <f>IF(t_ExtractAll[[#This Row],[IMD_Currency]]="GBP",t_ExtractAll[[#This Row],[Accruals ABII]]*$BD$2,IF(t_ExtractAll[[#This Row],[IMD_Currency]]="USD",t_ExtractAll[[#This Row],[Accruals ABII]]*$BD$3,t_ExtractAll[[#This Row],[Accruals ABII]]))</f>
        <v>99.28</v>
      </c>
      <c r="AW10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19" s="20">
        <f>IF(t_ExtractAll[[#This Row],[IMD_Currency]]="GBP",t_ExtractAll[[#This Row],[Amount Accepted (ABII)]]*$BD$2,IF(t_ExtractAll[[#This Row],[IMD_Currency]]="USD",t_ExtractAll[[#This Row],[Amount Accepted (ABII)]]*$BD$3,t_ExtractAll[[#This Row],[Amount Accepted (ABII)]]))</f>
        <v>99.28</v>
      </c>
      <c r="AY1019" s="20">
        <f>IF((t_ExtractAll[[#This Row],[Amount Accepted ABII '[EUR']]]-t_ExtractAll[[#This Row],[Amount Accepted Plant '[EUR']]])&lt;0,0,t_ExtractAll[[#This Row],[Amount Accepted ABII '[EUR']]]-t_ExtractAll[[#This Row],[Amount Accepted Plant '[EUR']]])</f>
        <v>99.28</v>
      </c>
      <c r="AZ10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20" spans="1:52" ht="14.25" hidden="1" customHeight="1" x14ac:dyDescent="0.25">
      <c r="A1020" t="s">
        <v>807</v>
      </c>
      <c r="B1020" s="16">
        <v>42681</v>
      </c>
      <c r="C1020" s="16">
        <v>42681</v>
      </c>
      <c r="D1020" s="16">
        <v>42681</v>
      </c>
      <c r="E1020">
        <v>2016974</v>
      </c>
      <c r="F1020" t="s">
        <v>64</v>
      </c>
      <c r="G1020" t="s">
        <v>305</v>
      </c>
      <c r="H1020" t="s">
        <v>306</v>
      </c>
      <c r="I1020" t="s">
        <v>307</v>
      </c>
      <c r="J1020" t="s">
        <v>118</v>
      </c>
      <c r="K1020" t="s">
        <v>69</v>
      </c>
      <c r="L1020" t="s">
        <v>308</v>
      </c>
      <c r="N1020" t="s">
        <v>90</v>
      </c>
      <c r="O1020" t="s">
        <v>121</v>
      </c>
      <c r="P1020" s="3" t="s">
        <v>5131</v>
      </c>
      <c r="R1020" t="s">
        <v>5132</v>
      </c>
      <c r="U1020" t="s">
        <v>341</v>
      </c>
      <c r="V1020" t="s">
        <v>313</v>
      </c>
      <c r="W1020">
        <v>35658</v>
      </c>
      <c r="X1020" t="s">
        <v>342</v>
      </c>
      <c r="Y1020" t="s">
        <v>581</v>
      </c>
      <c r="Z1020">
        <v>0.36</v>
      </c>
      <c r="AB1020" t="s">
        <v>79</v>
      </c>
      <c r="AC1020" t="s">
        <v>127</v>
      </c>
      <c r="AE1020" s="3"/>
      <c r="AF1020" s="3"/>
      <c r="AG1020">
        <v>0</v>
      </c>
      <c r="AH1020" t="s">
        <v>82</v>
      </c>
      <c r="AI1020" s="18">
        <v>0</v>
      </c>
      <c r="AJ1020">
        <v>0</v>
      </c>
      <c r="AK1020">
        <v>0</v>
      </c>
      <c r="AL1020">
        <v>0</v>
      </c>
      <c r="AM1020" s="19" t="s">
        <v>82</v>
      </c>
      <c r="AN1020">
        <v>0</v>
      </c>
      <c r="AO1020">
        <v>0</v>
      </c>
      <c r="AP1020">
        <v>0</v>
      </c>
      <c r="AQ1020">
        <v>0</v>
      </c>
      <c r="AR1020" s="19" t="s">
        <v>82</v>
      </c>
      <c r="AS1020">
        <v>0</v>
      </c>
      <c r="AT1020" s="20">
        <f>IF(t_ExtractAll[[#This Row],[Currency]]="GBP",t_ExtractAll[[#This Row],[Claimed Amount]]*$BD$2,IF(t_ExtractAll[[#This Row],[Currency]]="USD",t_ExtractAll[[#This Row],[Claimed Amount]]*$BD$3,IF(t_ExtractAll[[#This Row],[Currency]]="MXN",t_ExtractAll[[#This Row],[Claimed Amount]]*$BD$4,t_ExtractAll[[#This Row],[Claimed Amount]])))</f>
        <v>0</v>
      </c>
      <c r="AU1020" s="20">
        <f>IF(t_ExtractAll[[#This Row],[Currency2]]="GBP",t_ExtractAll[[#This Row],[Accruals Plant]]*$BD$2,IF(t_ExtractAll[[#This Row],[Currency2]]="USD",t_ExtractAll[[#This Row],[Accruals Plant]]*$BD$3,IF(t_ExtractAll[[#This Row],[Currency2]]="MXN",t_ExtractAll[[#This Row],[Accruals Plant]]*$BD$4,t_ExtractAll[[#This Row],[Accruals Plant]])))</f>
        <v>0</v>
      </c>
      <c r="AV1020" s="20">
        <f>IF(t_ExtractAll[[#This Row],[IMD_Currency]]="GBP",t_ExtractAll[[#This Row],[Accruals ABII]]*$BD$2,IF(t_ExtractAll[[#This Row],[IMD_Currency]]="USD",t_ExtractAll[[#This Row],[Accruals ABII]]*$BD$3,t_ExtractAll[[#This Row],[Accruals ABII]]))</f>
        <v>0</v>
      </c>
      <c r="AW10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0" s="20">
        <f>IF(t_ExtractAll[[#This Row],[IMD_Currency]]="GBP",t_ExtractAll[[#This Row],[Amount Accepted (ABII)]]*$BD$2,IF(t_ExtractAll[[#This Row],[IMD_Currency]]="USD",t_ExtractAll[[#This Row],[Amount Accepted (ABII)]]*$BD$3,t_ExtractAll[[#This Row],[Amount Accepted (ABII)]]))</f>
        <v>0</v>
      </c>
      <c r="AY1020" s="20">
        <f>IF((t_ExtractAll[[#This Row],[Amount Accepted ABII '[EUR']]]-t_ExtractAll[[#This Row],[Amount Accepted Plant '[EUR']]])&lt;0,0,t_ExtractAll[[#This Row],[Amount Accepted ABII '[EUR']]]-t_ExtractAll[[#This Row],[Amount Accepted Plant '[EUR']]])</f>
        <v>0</v>
      </c>
      <c r="AZ10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21" spans="1:52" ht="14.25" hidden="1" customHeight="1" x14ac:dyDescent="0.25">
      <c r="A1021" t="s">
        <v>4969</v>
      </c>
      <c r="B1021" s="16">
        <v>42668</v>
      </c>
      <c r="C1021" s="16">
        <v>42718</v>
      </c>
      <c r="D1021" s="16">
        <v>42719</v>
      </c>
      <c r="E1021">
        <v>2016935</v>
      </c>
      <c r="F1021" t="s">
        <v>64</v>
      </c>
      <c r="G1021" t="s">
        <v>460</v>
      </c>
      <c r="H1021" t="s">
        <v>66</v>
      </c>
      <c r="I1021" t="s">
        <v>461</v>
      </c>
      <c r="J1021" t="s">
        <v>118</v>
      </c>
      <c r="K1021" t="s">
        <v>69</v>
      </c>
      <c r="L1021" t="s">
        <v>609</v>
      </c>
      <c r="N1021" t="s">
        <v>90</v>
      </c>
      <c r="O1021" t="s">
        <v>331</v>
      </c>
      <c r="P1021" t="s">
        <v>4970</v>
      </c>
      <c r="Q1021">
        <v>9160461</v>
      </c>
      <c r="R1021" t="s">
        <v>4971</v>
      </c>
      <c r="S1021">
        <v>80481281</v>
      </c>
      <c r="U1021" t="s">
        <v>278</v>
      </c>
      <c r="V1021" t="s">
        <v>145</v>
      </c>
      <c r="W1021">
        <v>6526</v>
      </c>
      <c r="X1021" t="s">
        <v>3260</v>
      </c>
      <c r="Y1021" t="s">
        <v>5133</v>
      </c>
      <c r="Z1021">
        <v>6.66</v>
      </c>
      <c r="AB1021" t="s">
        <v>79</v>
      </c>
      <c r="AC1021" t="s">
        <v>127</v>
      </c>
      <c r="AD1021" t="s">
        <v>5134</v>
      </c>
      <c r="AE1021" s="3"/>
      <c r="AF1021" s="3"/>
      <c r="AG1021">
        <v>1393.92</v>
      </c>
      <c r="AH1021" t="s">
        <v>82</v>
      </c>
      <c r="AI1021" s="18">
        <v>866.58</v>
      </c>
      <c r="AJ1021">
        <v>0</v>
      </c>
      <c r="AK1021">
        <v>866.58</v>
      </c>
      <c r="AL1021">
        <v>866.58</v>
      </c>
      <c r="AM1021" s="19" t="s">
        <v>82</v>
      </c>
      <c r="AN1021">
        <v>378.18</v>
      </c>
      <c r="AO1021">
        <v>0</v>
      </c>
      <c r="AP1021">
        <v>378.18</v>
      </c>
      <c r="AQ1021">
        <v>378.18</v>
      </c>
      <c r="AR1021" s="19" t="s">
        <v>82</v>
      </c>
      <c r="AS1021">
        <v>0</v>
      </c>
      <c r="AT1021" s="20">
        <f>IF(t_ExtractAll[[#This Row],[Currency]]="GBP",t_ExtractAll[[#This Row],[Claimed Amount]]*$BD$2,IF(t_ExtractAll[[#This Row],[Currency]]="USD",t_ExtractAll[[#This Row],[Claimed Amount]]*$BD$3,IF(t_ExtractAll[[#This Row],[Currency]]="MXN",t_ExtractAll[[#This Row],[Claimed Amount]]*$BD$4,t_ExtractAll[[#This Row],[Claimed Amount]])))</f>
        <v>1393.92</v>
      </c>
      <c r="AU1021" s="20">
        <f>IF(t_ExtractAll[[#This Row],[Currency2]]="GBP",t_ExtractAll[[#This Row],[Accruals Plant]]*$BD$2,IF(t_ExtractAll[[#This Row],[Currency2]]="USD",t_ExtractAll[[#This Row],[Accruals Plant]]*$BD$3,IF(t_ExtractAll[[#This Row],[Currency2]]="MXN",t_ExtractAll[[#This Row],[Accruals Plant]]*$BD$4,t_ExtractAll[[#This Row],[Accruals Plant]])))</f>
        <v>378.18</v>
      </c>
      <c r="AV1021" s="20">
        <f>IF(t_ExtractAll[[#This Row],[IMD_Currency]]="GBP",t_ExtractAll[[#This Row],[Accruals ABII]]*$BD$2,IF(t_ExtractAll[[#This Row],[IMD_Currency]]="USD",t_ExtractAll[[#This Row],[Accruals ABII]]*$BD$3,t_ExtractAll[[#This Row],[Accruals ABII]]))</f>
        <v>866.58</v>
      </c>
      <c r="AW1021" s="20">
        <f>IF(t_ExtractAll[[#This Row],[Currency2]]="GBP",t_ExtractAll[[#This Row],[PlantAmountAccepted]]*$BD$2,IF(t_ExtractAll[[#This Row],[Currency2]]="USD",t_ExtractAll[[#This Row],[PlantAmountAccepted]]*$BD$3,IF(t_ExtractAll[[#This Row],[Currency2]]="MXN",t_ExtractAll[[#This Row],[PlantAmountAccepted]]*$BD$4,t_ExtractAll[[#This Row],[PlantAmountAccepted]])))</f>
        <v>378.18</v>
      </c>
      <c r="AX1021" s="20">
        <f>IF(t_ExtractAll[[#This Row],[IMD_Currency]]="GBP",t_ExtractAll[[#This Row],[Amount Accepted (ABII)]]*$BD$2,IF(t_ExtractAll[[#This Row],[IMD_Currency]]="USD",t_ExtractAll[[#This Row],[Amount Accepted (ABII)]]*$BD$3,t_ExtractAll[[#This Row],[Amount Accepted (ABII)]]))</f>
        <v>866.58</v>
      </c>
      <c r="AY1021" s="20">
        <f>IF((t_ExtractAll[[#This Row],[Amount Accepted ABII '[EUR']]]-t_ExtractAll[[#This Row],[Amount Accepted Plant '[EUR']]])&lt;0,0,t_ExtractAll[[#This Row],[Amount Accepted ABII '[EUR']]]-t_ExtractAll[[#This Row],[Amount Accepted Plant '[EUR']]])</f>
        <v>488.40000000000003</v>
      </c>
      <c r="AZ10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22" spans="1:52" ht="14.25" hidden="1" customHeight="1" x14ac:dyDescent="0.25">
      <c r="A1022" t="s">
        <v>5135</v>
      </c>
      <c r="B1022" s="16">
        <v>42682</v>
      </c>
      <c r="C1022" s="16">
        <v>42725</v>
      </c>
      <c r="D1022" s="16">
        <v>42725</v>
      </c>
      <c r="E1022">
        <v>2016953</v>
      </c>
      <c r="F1022" t="s">
        <v>64</v>
      </c>
      <c r="G1022" t="s">
        <v>4612</v>
      </c>
      <c r="H1022" t="s">
        <v>66</v>
      </c>
      <c r="I1022" t="s">
        <v>313</v>
      </c>
      <c r="J1022" t="s">
        <v>68</v>
      </c>
      <c r="K1022" t="s">
        <v>88</v>
      </c>
      <c r="L1022" t="s">
        <v>130</v>
      </c>
      <c r="N1022" t="s">
        <v>90</v>
      </c>
      <c r="O1022" t="s">
        <v>547</v>
      </c>
      <c r="P1022" t="s">
        <v>5136</v>
      </c>
      <c r="Q1022">
        <v>9068932</v>
      </c>
      <c r="R1022">
        <v>4503205572</v>
      </c>
      <c r="S1022">
        <v>80481085</v>
      </c>
      <c r="T1022" t="s">
        <v>5137</v>
      </c>
      <c r="U1022" t="s">
        <v>5138</v>
      </c>
      <c r="V1022" t="s">
        <v>76</v>
      </c>
      <c r="W1022">
        <v>47026</v>
      </c>
      <c r="X1022" t="s">
        <v>5139</v>
      </c>
      <c r="Y1022" t="s">
        <v>78</v>
      </c>
      <c r="Z1022">
        <v>143.136</v>
      </c>
      <c r="AB1022" t="s">
        <v>97</v>
      </c>
      <c r="AC1022" t="s">
        <v>98</v>
      </c>
      <c r="AD1022" s="3" t="s">
        <v>5140</v>
      </c>
      <c r="AE1022" s="3"/>
      <c r="AF1022" s="3"/>
      <c r="AG1022">
        <v>826.56</v>
      </c>
      <c r="AH1022" t="s">
        <v>82</v>
      </c>
      <c r="AI1022" s="18">
        <v>826.56</v>
      </c>
      <c r="AJ1022">
        <v>0</v>
      </c>
      <c r="AK1022">
        <v>826.56</v>
      </c>
      <c r="AM1022" s="19" t="s">
        <v>82</v>
      </c>
      <c r="AN1022">
        <v>826.56</v>
      </c>
      <c r="AO1022">
        <v>0</v>
      </c>
      <c r="AP1022">
        <v>826.56</v>
      </c>
      <c r="AR1022" s="19" t="s">
        <v>82</v>
      </c>
      <c r="AS1022">
        <v>0</v>
      </c>
      <c r="AT1022" s="20">
        <f>IF(t_ExtractAll[[#This Row],[Currency]]="GBP",t_ExtractAll[[#This Row],[Claimed Amount]]*$BD$2,IF(t_ExtractAll[[#This Row],[Currency]]="USD",t_ExtractAll[[#This Row],[Claimed Amount]]*$BD$3,IF(t_ExtractAll[[#This Row],[Currency]]="MXN",t_ExtractAll[[#This Row],[Claimed Amount]]*$BD$4,t_ExtractAll[[#This Row],[Claimed Amount]])))</f>
        <v>826.56</v>
      </c>
      <c r="AU1022" s="20">
        <f>IF(t_ExtractAll[[#This Row],[Currency2]]="GBP",t_ExtractAll[[#This Row],[Accruals Plant]]*$BD$2,IF(t_ExtractAll[[#This Row],[Currency2]]="USD",t_ExtractAll[[#This Row],[Accruals Plant]]*$BD$3,IF(t_ExtractAll[[#This Row],[Currency2]]="MXN",t_ExtractAll[[#This Row],[Accruals Plant]]*$BD$4,t_ExtractAll[[#This Row],[Accruals Plant]])))</f>
        <v>826.56</v>
      </c>
      <c r="AV1022" s="20">
        <f>IF(t_ExtractAll[[#This Row],[IMD_Currency]]="GBP",t_ExtractAll[[#This Row],[Accruals ABII]]*$BD$2,IF(t_ExtractAll[[#This Row],[IMD_Currency]]="USD",t_ExtractAll[[#This Row],[Accruals ABII]]*$BD$3,t_ExtractAll[[#This Row],[Accruals ABII]]))</f>
        <v>826.56</v>
      </c>
      <c r="AW10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2" s="20">
        <f>IF(t_ExtractAll[[#This Row],[IMD_Currency]]="GBP",t_ExtractAll[[#This Row],[Amount Accepted (ABII)]]*$BD$2,IF(t_ExtractAll[[#This Row],[IMD_Currency]]="USD",t_ExtractAll[[#This Row],[Amount Accepted (ABII)]]*$BD$3,t_ExtractAll[[#This Row],[Amount Accepted (ABII)]]))</f>
        <v>0</v>
      </c>
      <c r="AY1022" s="20">
        <f>IF((t_ExtractAll[[#This Row],[Amount Accepted ABII '[EUR']]]-t_ExtractAll[[#This Row],[Amount Accepted Plant '[EUR']]])&lt;0,0,t_ExtractAll[[#This Row],[Amount Accepted ABII '[EUR']]]-t_ExtractAll[[#This Row],[Amount Accepted Plant '[EUR']]])</f>
        <v>0</v>
      </c>
      <c r="AZ10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023" spans="1:52" ht="14.25" hidden="1" customHeight="1" x14ac:dyDescent="0.25">
      <c r="A1023" t="s">
        <v>5141</v>
      </c>
      <c r="B1023" s="16">
        <v>42682</v>
      </c>
      <c r="C1023" s="16">
        <v>42690</v>
      </c>
      <c r="D1023" s="16">
        <v>42690</v>
      </c>
      <c r="E1023">
        <v>2016975</v>
      </c>
      <c r="F1023" t="s">
        <v>64</v>
      </c>
      <c r="G1023" t="s">
        <v>174</v>
      </c>
      <c r="H1023" t="s">
        <v>86</v>
      </c>
      <c r="I1023" t="s">
        <v>175</v>
      </c>
      <c r="J1023" t="s">
        <v>68</v>
      </c>
      <c r="K1023" t="s">
        <v>69</v>
      </c>
      <c r="L1023" t="s">
        <v>210</v>
      </c>
      <c r="N1023" t="s">
        <v>161</v>
      </c>
      <c r="O1023" t="s">
        <v>177</v>
      </c>
      <c r="P1023" s="3" t="s">
        <v>5142</v>
      </c>
      <c r="Q1023">
        <v>8962308</v>
      </c>
      <c r="R1023" t="s">
        <v>5143</v>
      </c>
      <c r="S1023">
        <v>80457855</v>
      </c>
      <c r="U1023" t="s">
        <v>182</v>
      </c>
      <c r="V1023" t="s">
        <v>145</v>
      </c>
      <c r="W1023">
        <v>52266</v>
      </c>
      <c r="X1023" t="s">
        <v>2250</v>
      </c>
      <c r="Y1023" t="s">
        <v>5144</v>
      </c>
      <c r="Z1023">
        <v>13.38</v>
      </c>
      <c r="AB1023" t="s">
        <v>112</v>
      </c>
      <c r="AC1023" t="s">
        <v>185</v>
      </c>
      <c r="AE1023" s="3"/>
      <c r="AF1023" s="3"/>
      <c r="AG1023">
        <v>1238.28</v>
      </c>
      <c r="AH1023" t="s">
        <v>82</v>
      </c>
      <c r="AI1023" s="18">
        <v>0</v>
      </c>
      <c r="AJ1023">
        <v>0</v>
      </c>
      <c r="AK1023">
        <v>0</v>
      </c>
      <c r="AL1023">
        <v>0</v>
      </c>
      <c r="AM1023" s="19" t="s">
        <v>82</v>
      </c>
      <c r="AN1023">
        <v>1238.28</v>
      </c>
      <c r="AO1023">
        <v>0</v>
      </c>
      <c r="AP1023">
        <v>1238.28</v>
      </c>
      <c r="AQ1023">
        <v>1238.28</v>
      </c>
      <c r="AR1023" s="19" t="s">
        <v>82</v>
      </c>
      <c r="AS1023">
        <v>0</v>
      </c>
      <c r="AT1023" s="20">
        <f>IF(t_ExtractAll[[#This Row],[Currency]]="GBP",t_ExtractAll[[#This Row],[Claimed Amount]]*$BD$2,IF(t_ExtractAll[[#This Row],[Currency]]="USD",t_ExtractAll[[#This Row],[Claimed Amount]]*$BD$3,IF(t_ExtractAll[[#This Row],[Currency]]="MXN",t_ExtractAll[[#This Row],[Claimed Amount]]*$BD$4,t_ExtractAll[[#This Row],[Claimed Amount]])))</f>
        <v>1238.28</v>
      </c>
      <c r="AU1023" s="20">
        <f>IF(t_ExtractAll[[#This Row],[Currency2]]="GBP",t_ExtractAll[[#This Row],[Accruals Plant]]*$BD$2,IF(t_ExtractAll[[#This Row],[Currency2]]="USD",t_ExtractAll[[#This Row],[Accruals Plant]]*$BD$3,IF(t_ExtractAll[[#This Row],[Currency2]]="MXN",t_ExtractAll[[#This Row],[Accruals Plant]]*$BD$4,t_ExtractAll[[#This Row],[Accruals Plant]])))</f>
        <v>1238.28</v>
      </c>
      <c r="AV1023" s="20">
        <f>IF(t_ExtractAll[[#This Row],[IMD_Currency]]="GBP",t_ExtractAll[[#This Row],[Accruals ABII]]*$BD$2,IF(t_ExtractAll[[#This Row],[IMD_Currency]]="USD",t_ExtractAll[[#This Row],[Accruals ABII]]*$BD$3,t_ExtractAll[[#This Row],[Accruals ABII]]))</f>
        <v>0</v>
      </c>
      <c r="AW1023" s="20">
        <f>IF(t_ExtractAll[[#This Row],[Currency2]]="GBP",t_ExtractAll[[#This Row],[PlantAmountAccepted]]*$BD$2,IF(t_ExtractAll[[#This Row],[Currency2]]="USD",t_ExtractAll[[#This Row],[PlantAmountAccepted]]*$BD$3,IF(t_ExtractAll[[#This Row],[Currency2]]="MXN",t_ExtractAll[[#This Row],[PlantAmountAccepted]]*$BD$4,t_ExtractAll[[#This Row],[PlantAmountAccepted]])))</f>
        <v>1238.28</v>
      </c>
      <c r="AX1023" s="20">
        <f>IF(t_ExtractAll[[#This Row],[IMD_Currency]]="GBP",t_ExtractAll[[#This Row],[Amount Accepted (ABII)]]*$BD$2,IF(t_ExtractAll[[#This Row],[IMD_Currency]]="USD",t_ExtractAll[[#This Row],[Amount Accepted (ABII)]]*$BD$3,t_ExtractAll[[#This Row],[Amount Accepted (ABII)]]))</f>
        <v>0</v>
      </c>
      <c r="AY1023" s="20">
        <f>IF((t_ExtractAll[[#This Row],[Amount Accepted ABII '[EUR']]]-t_ExtractAll[[#This Row],[Amount Accepted Plant '[EUR']]])&lt;0,0,t_ExtractAll[[#This Row],[Amount Accepted ABII '[EUR']]]-t_ExtractAll[[#This Row],[Amount Accepted Plant '[EUR']]])</f>
        <v>0</v>
      </c>
      <c r="AZ10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24" spans="1:52" ht="14.25" hidden="1" customHeight="1" x14ac:dyDescent="0.25">
      <c r="A1024" t="s">
        <v>5145</v>
      </c>
      <c r="B1024" s="16">
        <v>42683</v>
      </c>
      <c r="C1024" s="16">
        <v>42733</v>
      </c>
      <c r="D1024" s="16">
        <v>42733</v>
      </c>
      <c r="E1024">
        <v>2016979</v>
      </c>
      <c r="F1024" t="s">
        <v>64</v>
      </c>
      <c r="G1024" t="s">
        <v>641</v>
      </c>
      <c r="H1024" t="s">
        <v>86</v>
      </c>
      <c r="I1024" t="s">
        <v>242</v>
      </c>
      <c r="J1024" t="s">
        <v>68</v>
      </c>
      <c r="K1024" t="s">
        <v>88</v>
      </c>
      <c r="L1024" t="s">
        <v>130</v>
      </c>
      <c r="N1024" t="s">
        <v>90</v>
      </c>
      <c r="O1024" t="s">
        <v>91</v>
      </c>
      <c r="P1024" s="3" t="s">
        <v>5146</v>
      </c>
      <c r="Q1024">
        <v>9260469</v>
      </c>
      <c r="R1024" t="s">
        <v>5147</v>
      </c>
      <c r="S1024">
        <v>80483394</v>
      </c>
      <c r="T1024" t="s">
        <v>5148</v>
      </c>
      <c r="U1024" t="s">
        <v>75</v>
      </c>
      <c r="V1024" t="s">
        <v>76</v>
      </c>
      <c r="W1024">
        <v>49102</v>
      </c>
      <c r="X1024" t="s">
        <v>646</v>
      </c>
      <c r="Y1024" t="s">
        <v>412</v>
      </c>
      <c r="Z1024">
        <v>0.1704</v>
      </c>
      <c r="AB1024" t="s">
        <v>97</v>
      </c>
      <c r="AC1024" t="s">
        <v>98</v>
      </c>
      <c r="AE1024" s="3"/>
      <c r="AF1024" s="3"/>
      <c r="AG1024">
        <v>0</v>
      </c>
      <c r="AH1024" t="s">
        <v>82</v>
      </c>
      <c r="AI1024" s="18">
        <v>0</v>
      </c>
      <c r="AJ1024">
        <v>0</v>
      </c>
      <c r="AK1024">
        <v>0</v>
      </c>
      <c r="AM1024" s="19" t="s">
        <v>82</v>
      </c>
      <c r="AN1024">
        <v>0</v>
      </c>
      <c r="AO1024">
        <v>0</v>
      </c>
      <c r="AP1024">
        <v>0</v>
      </c>
      <c r="AR1024" s="19" t="s">
        <v>82</v>
      </c>
      <c r="AS1024">
        <v>0</v>
      </c>
      <c r="AT1024" s="20">
        <f>IF(t_ExtractAll[[#This Row],[Currency]]="GBP",t_ExtractAll[[#This Row],[Claimed Amount]]*$BD$2,IF(t_ExtractAll[[#This Row],[Currency]]="USD",t_ExtractAll[[#This Row],[Claimed Amount]]*$BD$3,IF(t_ExtractAll[[#This Row],[Currency]]="MXN",t_ExtractAll[[#This Row],[Claimed Amount]]*$BD$4,t_ExtractAll[[#This Row],[Claimed Amount]])))</f>
        <v>0</v>
      </c>
      <c r="AU1024" s="20">
        <f>IF(t_ExtractAll[[#This Row],[Currency2]]="GBP",t_ExtractAll[[#This Row],[Accruals Plant]]*$BD$2,IF(t_ExtractAll[[#This Row],[Currency2]]="USD",t_ExtractAll[[#This Row],[Accruals Plant]]*$BD$3,IF(t_ExtractAll[[#This Row],[Currency2]]="MXN",t_ExtractAll[[#This Row],[Accruals Plant]]*$BD$4,t_ExtractAll[[#This Row],[Accruals Plant]])))</f>
        <v>0</v>
      </c>
      <c r="AV1024" s="20">
        <f>IF(t_ExtractAll[[#This Row],[IMD_Currency]]="GBP",t_ExtractAll[[#This Row],[Accruals ABII]]*$BD$2,IF(t_ExtractAll[[#This Row],[IMD_Currency]]="USD",t_ExtractAll[[#This Row],[Accruals ABII]]*$BD$3,t_ExtractAll[[#This Row],[Accruals ABII]]))</f>
        <v>0</v>
      </c>
      <c r="AW10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4" s="20">
        <f>IF(t_ExtractAll[[#This Row],[IMD_Currency]]="GBP",t_ExtractAll[[#This Row],[Amount Accepted (ABII)]]*$BD$2,IF(t_ExtractAll[[#This Row],[IMD_Currency]]="USD",t_ExtractAll[[#This Row],[Amount Accepted (ABII)]]*$BD$3,t_ExtractAll[[#This Row],[Amount Accepted (ABII)]]))</f>
        <v>0</v>
      </c>
      <c r="AY1024" s="20">
        <f>IF((t_ExtractAll[[#This Row],[Amount Accepted ABII '[EUR']]]-t_ExtractAll[[#This Row],[Amount Accepted Plant '[EUR']]])&lt;0,0,t_ExtractAll[[#This Row],[Amount Accepted ABII '[EUR']]]-t_ExtractAll[[#This Row],[Amount Accepted Plant '[EUR']]])</f>
        <v>0</v>
      </c>
      <c r="AZ10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25" spans="1:52" ht="14.25" hidden="1" customHeight="1" x14ac:dyDescent="0.25">
      <c r="A1025" t="s">
        <v>5149</v>
      </c>
      <c r="B1025" s="16">
        <v>42683</v>
      </c>
      <c r="C1025" s="16">
        <v>42713</v>
      </c>
      <c r="D1025" s="16">
        <v>42713</v>
      </c>
      <c r="E1025">
        <v>2016980</v>
      </c>
      <c r="F1025" t="s">
        <v>64</v>
      </c>
      <c r="G1025" t="s">
        <v>65</v>
      </c>
      <c r="H1025" t="s">
        <v>66</v>
      </c>
      <c r="I1025" t="s">
        <v>67</v>
      </c>
      <c r="J1025" t="s">
        <v>68</v>
      </c>
      <c r="K1025" t="s">
        <v>88</v>
      </c>
      <c r="L1025" t="s">
        <v>130</v>
      </c>
      <c r="N1025" t="s">
        <v>90</v>
      </c>
      <c r="O1025" t="s">
        <v>91</v>
      </c>
      <c r="P1025" t="s">
        <v>5150</v>
      </c>
      <c r="Q1025">
        <v>9104329</v>
      </c>
      <c r="R1025" t="s">
        <v>5151</v>
      </c>
      <c r="S1025">
        <v>80484979</v>
      </c>
      <c r="T1025" t="s">
        <v>5152</v>
      </c>
      <c r="U1025" t="s">
        <v>75</v>
      </c>
      <c r="V1025" t="s">
        <v>76</v>
      </c>
      <c r="W1025">
        <v>52608</v>
      </c>
      <c r="X1025" t="s">
        <v>969</v>
      </c>
      <c r="Y1025" t="s">
        <v>1648</v>
      </c>
      <c r="Z1025">
        <v>0.99360000000000004</v>
      </c>
      <c r="AB1025" t="s">
        <v>97</v>
      </c>
      <c r="AC1025" t="s">
        <v>98</v>
      </c>
      <c r="AE1025" s="3"/>
      <c r="AF1025" s="3"/>
      <c r="AG1025">
        <v>0</v>
      </c>
      <c r="AH1025" t="s">
        <v>82</v>
      </c>
      <c r="AI1025" s="18">
        <v>0</v>
      </c>
      <c r="AJ1025">
        <v>0</v>
      </c>
      <c r="AK1025">
        <v>0</v>
      </c>
      <c r="AM1025" s="19" t="s">
        <v>82</v>
      </c>
      <c r="AN1025">
        <v>0</v>
      </c>
      <c r="AO1025">
        <v>0</v>
      </c>
      <c r="AP1025">
        <v>0</v>
      </c>
      <c r="AR1025" s="19" t="s">
        <v>82</v>
      </c>
      <c r="AS1025">
        <v>0</v>
      </c>
      <c r="AT1025" s="20">
        <f>IF(t_ExtractAll[[#This Row],[Currency]]="GBP",t_ExtractAll[[#This Row],[Claimed Amount]]*$BD$2,IF(t_ExtractAll[[#This Row],[Currency]]="USD",t_ExtractAll[[#This Row],[Claimed Amount]]*$BD$3,IF(t_ExtractAll[[#This Row],[Currency]]="MXN",t_ExtractAll[[#This Row],[Claimed Amount]]*$BD$4,t_ExtractAll[[#This Row],[Claimed Amount]])))</f>
        <v>0</v>
      </c>
      <c r="AU1025" s="20">
        <f>IF(t_ExtractAll[[#This Row],[Currency2]]="GBP",t_ExtractAll[[#This Row],[Accruals Plant]]*$BD$2,IF(t_ExtractAll[[#This Row],[Currency2]]="USD",t_ExtractAll[[#This Row],[Accruals Plant]]*$BD$3,IF(t_ExtractAll[[#This Row],[Currency2]]="MXN",t_ExtractAll[[#This Row],[Accruals Plant]]*$BD$4,t_ExtractAll[[#This Row],[Accruals Plant]])))</f>
        <v>0</v>
      </c>
      <c r="AV1025" s="20">
        <f>IF(t_ExtractAll[[#This Row],[IMD_Currency]]="GBP",t_ExtractAll[[#This Row],[Accruals ABII]]*$BD$2,IF(t_ExtractAll[[#This Row],[IMD_Currency]]="USD",t_ExtractAll[[#This Row],[Accruals ABII]]*$BD$3,t_ExtractAll[[#This Row],[Accruals ABII]]))</f>
        <v>0</v>
      </c>
      <c r="AW10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5" s="20">
        <f>IF(t_ExtractAll[[#This Row],[IMD_Currency]]="GBP",t_ExtractAll[[#This Row],[Amount Accepted (ABII)]]*$BD$2,IF(t_ExtractAll[[#This Row],[IMD_Currency]]="USD",t_ExtractAll[[#This Row],[Amount Accepted (ABII)]]*$BD$3,t_ExtractAll[[#This Row],[Amount Accepted (ABII)]]))</f>
        <v>0</v>
      </c>
      <c r="AY1025" s="20">
        <f>IF((t_ExtractAll[[#This Row],[Amount Accepted ABII '[EUR']]]-t_ExtractAll[[#This Row],[Amount Accepted Plant '[EUR']]])&lt;0,0,t_ExtractAll[[#This Row],[Amount Accepted ABII '[EUR']]]-t_ExtractAll[[#This Row],[Amount Accepted Plant '[EUR']]])</f>
        <v>0</v>
      </c>
      <c r="AZ10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26" spans="1:52" ht="14.25" hidden="1" customHeight="1" x14ac:dyDescent="0.25">
      <c r="A1026" t="s">
        <v>5153</v>
      </c>
      <c r="B1026" s="16">
        <v>42678</v>
      </c>
      <c r="C1026" s="16">
        <v>42710</v>
      </c>
      <c r="D1026" s="16">
        <v>42710</v>
      </c>
      <c r="E1026">
        <v>2016967</v>
      </c>
      <c r="F1026" t="s">
        <v>64</v>
      </c>
      <c r="G1026" t="s">
        <v>1312</v>
      </c>
      <c r="H1026" t="s">
        <v>306</v>
      </c>
      <c r="I1026" t="s">
        <v>109</v>
      </c>
      <c r="J1026" t="s">
        <v>118</v>
      </c>
      <c r="K1026" t="s">
        <v>69</v>
      </c>
      <c r="L1026" t="s">
        <v>103</v>
      </c>
      <c r="N1026" t="s">
        <v>90</v>
      </c>
      <c r="O1026" t="s">
        <v>121</v>
      </c>
      <c r="P1026" s="3" t="s">
        <v>5154</v>
      </c>
      <c r="Q1026">
        <v>9533381</v>
      </c>
      <c r="R1026" t="s">
        <v>5155</v>
      </c>
      <c r="U1026" t="s">
        <v>108</v>
      </c>
      <c r="V1026" t="s">
        <v>109</v>
      </c>
      <c r="W1026">
        <v>5830</v>
      </c>
      <c r="X1026" t="s">
        <v>1233</v>
      </c>
      <c r="Y1026">
        <v>630</v>
      </c>
      <c r="Z1026">
        <v>49.896000000000001</v>
      </c>
      <c r="AB1026" t="s">
        <v>79</v>
      </c>
      <c r="AC1026" t="s">
        <v>127</v>
      </c>
      <c r="AD1026" t="s">
        <v>5156</v>
      </c>
      <c r="AE1026" s="3"/>
      <c r="AF1026" s="3"/>
      <c r="AG1026">
        <v>144.9</v>
      </c>
      <c r="AH1026" t="s">
        <v>82</v>
      </c>
      <c r="AI1026" s="18">
        <v>0</v>
      </c>
      <c r="AJ1026">
        <v>144.9</v>
      </c>
      <c r="AK1026">
        <v>144.9</v>
      </c>
      <c r="AL1026">
        <v>144.9</v>
      </c>
      <c r="AM1026" s="19" t="s">
        <v>82</v>
      </c>
      <c r="AN1026">
        <v>0</v>
      </c>
      <c r="AO1026">
        <v>144.9</v>
      </c>
      <c r="AP1026">
        <v>144.9</v>
      </c>
      <c r="AQ1026">
        <v>144.9</v>
      </c>
      <c r="AR1026" s="19" t="s">
        <v>82</v>
      </c>
      <c r="AS1026">
        <v>0</v>
      </c>
      <c r="AT1026" s="20">
        <f>IF(t_ExtractAll[[#This Row],[Currency]]="GBP",t_ExtractAll[[#This Row],[Claimed Amount]]*$BD$2,IF(t_ExtractAll[[#This Row],[Currency]]="USD",t_ExtractAll[[#This Row],[Claimed Amount]]*$BD$3,IF(t_ExtractAll[[#This Row],[Currency]]="MXN",t_ExtractAll[[#This Row],[Claimed Amount]]*$BD$4,t_ExtractAll[[#This Row],[Claimed Amount]])))</f>
        <v>144.9</v>
      </c>
      <c r="AU1026" s="20">
        <f>IF(t_ExtractAll[[#This Row],[Currency2]]="GBP",t_ExtractAll[[#This Row],[Accruals Plant]]*$BD$2,IF(t_ExtractAll[[#This Row],[Currency2]]="USD",t_ExtractAll[[#This Row],[Accruals Plant]]*$BD$3,IF(t_ExtractAll[[#This Row],[Currency2]]="MXN",t_ExtractAll[[#This Row],[Accruals Plant]]*$BD$4,t_ExtractAll[[#This Row],[Accruals Plant]])))</f>
        <v>144.9</v>
      </c>
      <c r="AV1026" s="20">
        <f>IF(t_ExtractAll[[#This Row],[IMD_Currency]]="GBP",t_ExtractAll[[#This Row],[Accruals ABII]]*$BD$2,IF(t_ExtractAll[[#This Row],[IMD_Currency]]="USD",t_ExtractAll[[#This Row],[Accruals ABII]]*$BD$3,t_ExtractAll[[#This Row],[Accruals ABII]]))</f>
        <v>144.9</v>
      </c>
      <c r="AW1026" s="20">
        <f>IF(t_ExtractAll[[#This Row],[Currency2]]="GBP",t_ExtractAll[[#This Row],[PlantAmountAccepted]]*$BD$2,IF(t_ExtractAll[[#This Row],[Currency2]]="USD",t_ExtractAll[[#This Row],[PlantAmountAccepted]]*$BD$3,IF(t_ExtractAll[[#This Row],[Currency2]]="MXN",t_ExtractAll[[#This Row],[PlantAmountAccepted]]*$BD$4,t_ExtractAll[[#This Row],[PlantAmountAccepted]])))</f>
        <v>144.9</v>
      </c>
      <c r="AX1026" s="20">
        <f>IF(t_ExtractAll[[#This Row],[IMD_Currency]]="GBP",t_ExtractAll[[#This Row],[Amount Accepted (ABII)]]*$BD$2,IF(t_ExtractAll[[#This Row],[IMD_Currency]]="USD",t_ExtractAll[[#This Row],[Amount Accepted (ABII)]]*$BD$3,t_ExtractAll[[#This Row],[Amount Accepted (ABII)]]))</f>
        <v>144.9</v>
      </c>
      <c r="AY1026" s="20">
        <f>IF((t_ExtractAll[[#This Row],[Amount Accepted ABII '[EUR']]]-t_ExtractAll[[#This Row],[Amount Accepted Plant '[EUR']]])&lt;0,0,t_ExtractAll[[#This Row],[Amount Accepted ABII '[EUR']]]-t_ExtractAll[[#This Row],[Amount Accepted Plant '[EUR']]])</f>
        <v>0</v>
      </c>
      <c r="AZ10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27" spans="1:52" ht="14.25" hidden="1" customHeight="1" x14ac:dyDescent="0.25">
      <c r="A1027" t="s">
        <v>807</v>
      </c>
      <c r="B1027" s="16">
        <v>42684</v>
      </c>
      <c r="C1027" s="16">
        <v>42695</v>
      </c>
      <c r="D1027" s="16">
        <v>42698</v>
      </c>
      <c r="E1027">
        <v>2016981</v>
      </c>
      <c r="F1027" t="s">
        <v>64</v>
      </c>
      <c r="G1027" t="s">
        <v>1135</v>
      </c>
      <c r="H1027" t="s">
        <v>66</v>
      </c>
      <c r="I1027" t="s">
        <v>1136</v>
      </c>
      <c r="J1027" t="s">
        <v>118</v>
      </c>
      <c r="K1027" t="s">
        <v>69</v>
      </c>
      <c r="L1027" t="s">
        <v>609</v>
      </c>
      <c r="N1027" t="s">
        <v>90</v>
      </c>
      <c r="O1027" t="s">
        <v>121</v>
      </c>
      <c r="P1027" t="s">
        <v>5157</v>
      </c>
      <c r="Q1027">
        <v>9242436</v>
      </c>
      <c r="R1027">
        <v>74</v>
      </c>
      <c r="U1027" t="s">
        <v>282</v>
      </c>
      <c r="V1027" t="s">
        <v>145</v>
      </c>
      <c r="W1027">
        <v>34067</v>
      </c>
      <c r="X1027" t="s">
        <v>5158</v>
      </c>
      <c r="Y1027" t="s">
        <v>2158</v>
      </c>
      <c r="Z1027">
        <v>0.71279999999999999</v>
      </c>
      <c r="AB1027" t="s">
        <v>79</v>
      </c>
      <c r="AC1027" t="s">
        <v>127</v>
      </c>
      <c r="AE1027" s="3"/>
      <c r="AF1027" s="3"/>
      <c r="AG1027">
        <v>71.010000000000005</v>
      </c>
      <c r="AH1027" t="s">
        <v>82</v>
      </c>
      <c r="AI1027" s="18">
        <v>71.010000000000005</v>
      </c>
      <c r="AJ1027">
        <v>0</v>
      </c>
      <c r="AK1027">
        <v>71.010000000000005</v>
      </c>
      <c r="AL1027">
        <v>71.010000000000005</v>
      </c>
      <c r="AM1027" s="19" t="s">
        <v>82</v>
      </c>
      <c r="AN1027">
        <v>51.980400000000003</v>
      </c>
      <c r="AO1027">
        <v>0</v>
      </c>
      <c r="AP1027">
        <v>51.980400000000003</v>
      </c>
      <c r="AQ1027">
        <v>51.980400000000003</v>
      </c>
      <c r="AR1027" s="19" t="s">
        <v>82</v>
      </c>
      <c r="AS1027">
        <v>0</v>
      </c>
      <c r="AT1027" s="20">
        <f>IF(t_ExtractAll[[#This Row],[Currency]]="GBP",t_ExtractAll[[#This Row],[Claimed Amount]]*$BD$2,IF(t_ExtractAll[[#This Row],[Currency]]="USD",t_ExtractAll[[#This Row],[Claimed Amount]]*$BD$3,IF(t_ExtractAll[[#This Row],[Currency]]="MXN",t_ExtractAll[[#This Row],[Claimed Amount]]*$BD$4,t_ExtractAll[[#This Row],[Claimed Amount]])))</f>
        <v>71.010000000000005</v>
      </c>
      <c r="AU1027" s="20">
        <f>IF(t_ExtractAll[[#This Row],[Currency2]]="GBP",t_ExtractAll[[#This Row],[Accruals Plant]]*$BD$2,IF(t_ExtractAll[[#This Row],[Currency2]]="USD",t_ExtractAll[[#This Row],[Accruals Plant]]*$BD$3,IF(t_ExtractAll[[#This Row],[Currency2]]="MXN",t_ExtractAll[[#This Row],[Accruals Plant]]*$BD$4,t_ExtractAll[[#This Row],[Accruals Plant]])))</f>
        <v>51.980400000000003</v>
      </c>
      <c r="AV1027" s="20">
        <f>IF(t_ExtractAll[[#This Row],[IMD_Currency]]="GBP",t_ExtractAll[[#This Row],[Accruals ABII]]*$BD$2,IF(t_ExtractAll[[#This Row],[IMD_Currency]]="USD",t_ExtractAll[[#This Row],[Accruals ABII]]*$BD$3,t_ExtractAll[[#This Row],[Accruals ABII]]))</f>
        <v>71.010000000000005</v>
      </c>
      <c r="AW1027" s="20">
        <f>IF(t_ExtractAll[[#This Row],[Currency2]]="GBP",t_ExtractAll[[#This Row],[PlantAmountAccepted]]*$BD$2,IF(t_ExtractAll[[#This Row],[Currency2]]="USD",t_ExtractAll[[#This Row],[PlantAmountAccepted]]*$BD$3,IF(t_ExtractAll[[#This Row],[Currency2]]="MXN",t_ExtractAll[[#This Row],[PlantAmountAccepted]]*$BD$4,t_ExtractAll[[#This Row],[PlantAmountAccepted]])))</f>
        <v>51.980400000000003</v>
      </c>
      <c r="AX1027" s="20">
        <f>IF(t_ExtractAll[[#This Row],[IMD_Currency]]="GBP",t_ExtractAll[[#This Row],[Amount Accepted (ABII)]]*$BD$2,IF(t_ExtractAll[[#This Row],[IMD_Currency]]="USD",t_ExtractAll[[#This Row],[Amount Accepted (ABII)]]*$BD$3,t_ExtractAll[[#This Row],[Amount Accepted (ABII)]]))</f>
        <v>71.010000000000005</v>
      </c>
      <c r="AY1027" s="20">
        <f>IF((t_ExtractAll[[#This Row],[Amount Accepted ABII '[EUR']]]-t_ExtractAll[[#This Row],[Amount Accepted Plant '[EUR']]])&lt;0,0,t_ExtractAll[[#This Row],[Amount Accepted ABII '[EUR']]]-t_ExtractAll[[#This Row],[Amount Accepted Plant '[EUR']]])</f>
        <v>19.029600000000002</v>
      </c>
      <c r="AZ10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28" spans="1:52" ht="14.25" hidden="1" customHeight="1" x14ac:dyDescent="0.25">
      <c r="A1028" t="s">
        <v>5159</v>
      </c>
      <c r="B1028" s="16">
        <v>42681</v>
      </c>
      <c r="C1028" s="16">
        <v>42775</v>
      </c>
      <c r="D1028" s="16">
        <v>42775</v>
      </c>
      <c r="E1028">
        <v>2016976</v>
      </c>
      <c r="F1028" t="s">
        <v>64</v>
      </c>
      <c r="G1028" t="s">
        <v>65</v>
      </c>
      <c r="H1028" t="s">
        <v>86</v>
      </c>
      <c r="I1028" t="s">
        <v>67</v>
      </c>
      <c r="J1028" t="s">
        <v>68</v>
      </c>
      <c r="K1028" t="s">
        <v>88</v>
      </c>
      <c r="L1028" t="s">
        <v>5160</v>
      </c>
      <c r="N1028" t="s">
        <v>161</v>
      </c>
      <c r="O1028" t="s">
        <v>121</v>
      </c>
      <c r="P1028" s="3" t="s">
        <v>5161</v>
      </c>
      <c r="Q1028">
        <v>8833870</v>
      </c>
      <c r="R1028" t="s">
        <v>5162</v>
      </c>
      <c r="S1028">
        <v>80440206</v>
      </c>
      <c r="T1028" t="s">
        <v>5163</v>
      </c>
      <c r="U1028" t="s">
        <v>261</v>
      </c>
      <c r="V1028" t="s">
        <v>117</v>
      </c>
      <c r="W1028">
        <v>31009</v>
      </c>
      <c r="X1028" t="s">
        <v>3082</v>
      </c>
      <c r="Y1028" t="s">
        <v>2668</v>
      </c>
      <c r="Z1028">
        <v>159</v>
      </c>
      <c r="AB1028" t="s">
        <v>79</v>
      </c>
      <c r="AC1028" t="s">
        <v>127</v>
      </c>
      <c r="AD1028" s="3" t="s">
        <v>5164</v>
      </c>
      <c r="AE1028" s="3"/>
      <c r="AF1028" s="3"/>
      <c r="AG1028">
        <v>4961</v>
      </c>
      <c r="AH1028" t="s">
        <v>100</v>
      </c>
      <c r="AI1028" s="18">
        <v>0</v>
      </c>
      <c r="AJ1028">
        <v>0</v>
      </c>
      <c r="AK1028">
        <v>0</v>
      </c>
      <c r="AM1028" s="19" t="s">
        <v>82</v>
      </c>
      <c r="AN1028">
        <v>144</v>
      </c>
      <c r="AO1028">
        <v>4817</v>
      </c>
      <c r="AP1028">
        <v>4961</v>
      </c>
      <c r="AR1028" s="19" t="s">
        <v>100</v>
      </c>
      <c r="AS1028">
        <v>0</v>
      </c>
      <c r="AT1028" s="20">
        <f>IF(t_ExtractAll[[#This Row],[Currency]]="GBP",t_ExtractAll[[#This Row],[Claimed Amount]]*$BD$2,IF(t_ExtractAll[[#This Row],[Currency]]="USD",t_ExtractAll[[#This Row],[Claimed Amount]]*$BD$3,IF(t_ExtractAll[[#This Row],[Currency]]="MXN",t_ExtractAll[[#This Row],[Claimed Amount]]*$BD$4,t_ExtractAll[[#This Row],[Claimed Amount]])))</f>
        <v>4538.8189000000002</v>
      </c>
      <c r="AU1028" s="20">
        <f>IF(t_ExtractAll[[#This Row],[Currency2]]="GBP",t_ExtractAll[[#This Row],[Accruals Plant]]*$BD$2,IF(t_ExtractAll[[#This Row],[Currency2]]="USD",t_ExtractAll[[#This Row],[Accruals Plant]]*$BD$3,IF(t_ExtractAll[[#This Row],[Currency2]]="MXN",t_ExtractAll[[#This Row],[Accruals Plant]]*$BD$4,t_ExtractAll[[#This Row],[Accruals Plant]])))</f>
        <v>4538.8189000000002</v>
      </c>
      <c r="AV1028" s="20">
        <f>IF(t_ExtractAll[[#This Row],[IMD_Currency]]="GBP",t_ExtractAll[[#This Row],[Accruals ABII]]*$BD$2,IF(t_ExtractAll[[#This Row],[IMD_Currency]]="USD",t_ExtractAll[[#This Row],[Accruals ABII]]*$BD$3,t_ExtractAll[[#This Row],[Accruals ABII]]))</f>
        <v>0</v>
      </c>
      <c r="AW10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8" s="20">
        <f>IF(t_ExtractAll[[#This Row],[IMD_Currency]]="GBP",t_ExtractAll[[#This Row],[Amount Accepted (ABII)]]*$BD$2,IF(t_ExtractAll[[#This Row],[IMD_Currency]]="USD",t_ExtractAll[[#This Row],[Amount Accepted (ABII)]]*$BD$3,t_ExtractAll[[#This Row],[Amount Accepted (ABII)]]))</f>
        <v>0</v>
      </c>
      <c r="AY1028" s="20">
        <f>IF((t_ExtractAll[[#This Row],[Amount Accepted ABII '[EUR']]]-t_ExtractAll[[#This Row],[Amount Accepted Plant '[EUR']]])&lt;0,0,t_ExtractAll[[#This Row],[Amount Accepted ABII '[EUR']]]-t_ExtractAll[[#This Row],[Amount Accepted Plant '[EUR']]])</f>
        <v>0</v>
      </c>
      <c r="AZ10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029" spans="1:52" ht="14.25" hidden="1" customHeight="1" x14ac:dyDescent="0.25">
      <c r="A1029" t="s">
        <v>5165</v>
      </c>
      <c r="B1029" s="16">
        <v>42682</v>
      </c>
      <c r="C1029" s="16">
        <v>42762</v>
      </c>
      <c r="D1029" s="16">
        <v>42762</v>
      </c>
      <c r="E1029">
        <v>2016977</v>
      </c>
      <c r="F1029" t="s">
        <v>64</v>
      </c>
      <c r="G1029" t="s">
        <v>65</v>
      </c>
      <c r="H1029" t="s">
        <v>86</v>
      </c>
      <c r="I1029" t="s">
        <v>67</v>
      </c>
      <c r="J1029" t="s">
        <v>68</v>
      </c>
      <c r="K1029" t="s">
        <v>88</v>
      </c>
      <c r="L1029" t="s">
        <v>70</v>
      </c>
      <c r="N1029" t="s">
        <v>71</v>
      </c>
      <c r="O1029" t="s">
        <v>361</v>
      </c>
      <c r="P1029" s="3" t="s">
        <v>5109</v>
      </c>
      <c r="Q1029" t="s">
        <v>5166</v>
      </c>
      <c r="R1029" t="s">
        <v>5167</v>
      </c>
      <c r="U1029" t="s">
        <v>2377</v>
      </c>
      <c r="V1029" t="s">
        <v>117</v>
      </c>
      <c r="W1029" t="s">
        <v>5168</v>
      </c>
      <c r="Y1029" t="s">
        <v>5169</v>
      </c>
      <c r="Z1029">
        <v>585.6</v>
      </c>
      <c r="AB1029" t="s">
        <v>79</v>
      </c>
      <c r="AC1029" t="s">
        <v>80</v>
      </c>
      <c r="AE1029" s="3"/>
      <c r="AF1029" s="3"/>
      <c r="AG1029">
        <v>112.37</v>
      </c>
      <c r="AH1029" t="s">
        <v>82</v>
      </c>
      <c r="AI1029" s="18">
        <v>0</v>
      </c>
      <c r="AJ1029">
        <v>0</v>
      </c>
      <c r="AK1029">
        <v>0</v>
      </c>
      <c r="AM1029" s="19" t="s">
        <v>82</v>
      </c>
      <c r="AN1029">
        <v>0</v>
      </c>
      <c r="AO1029">
        <v>0</v>
      </c>
      <c r="AP1029">
        <v>0</v>
      </c>
      <c r="AR1029" s="19" t="s">
        <v>82</v>
      </c>
      <c r="AS1029">
        <v>0</v>
      </c>
      <c r="AT1029" s="20">
        <f>IF(t_ExtractAll[[#This Row],[Currency]]="GBP",t_ExtractAll[[#This Row],[Claimed Amount]]*$BD$2,IF(t_ExtractAll[[#This Row],[Currency]]="USD",t_ExtractAll[[#This Row],[Claimed Amount]]*$BD$3,IF(t_ExtractAll[[#This Row],[Currency]]="MXN",t_ExtractAll[[#This Row],[Claimed Amount]]*$BD$4,t_ExtractAll[[#This Row],[Claimed Amount]])))</f>
        <v>112.37</v>
      </c>
      <c r="AU1029" s="20">
        <f>IF(t_ExtractAll[[#This Row],[Currency2]]="GBP",t_ExtractAll[[#This Row],[Accruals Plant]]*$BD$2,IF(t_ExtractAll[[#This Row],[Currency2]]="USD",t_ExtractAll[[#This Row],[Accruals Plant]]*$BD$3,IF(t_ExtractAll[[#This Row],[Currency2]]="MXN",t_ExtractAll[[#This Row],[Accruals Plant]]*$BD$4,t_ExtractAll[[#This Row],[Accruals Plant]])))</f>
        <v>0</v>
      </c>
      <c r="AV1029" s="20">
        <f>IF(t_ExtractAll[[#This Row],[IMD_Currency]]="GBP",t_ExtractAll[[#This Row],[Accruals ABII]]*$BD$2,IF(t_ExtractAll[[#This Row],[IMD_Currency]]="USD",t_ExtractAll[[#This Row],[Accruals ABII]]*$BD$3,t_ExtractAll[[#This Row],[Accruals ABII]]))</f>
        <v>0</v>
      </c>
      <c r="AW10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29" s="20">
        <f>IF(t_ExtractAll[[#This Row],[IMD_Currency]]="GBP",t_ExtractAll[[#This Row],[Amount Accepted (ABII)]]*$BD$2,IF(t_ExtractAll[[#This Row],[IMD_Currency]]="USD",t_ExtractAll[[#This Row],[Amount Accepted (ABII)]]*$BD$3,t_ExtractAll[[#This Row],[Amount Accepted (ABII)]]))</f>
        <v>0</v>
      </c>
      <c r="AY1029" s="20">
        <f>IF((t_ExtractAll[[#This Row],[Amount Accepted ABII '[EUR']]]-t_ExtractAll[[#This Row],[Amount Accepted Plant '[EUR']]])&lt;0,0,t_ExtractAll[[#This Row],[Amount Accepted ABII '[EUR']]]-t_ExtractAll[[#This Row],[Amount Accepted Plant '[EUR']]])</f>
        <v>0</v>
      </c>
      <c r="AZ10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30" spans="1:52" ht="14.25" hidden="1" customHeight="1" x14ac:dyDescent="0.25">
      <c r="A1030" t="s">
        <v>5170</v>
      </c>
      <c r="B1030" s="16">
        <v>42682</v>
      </c>
      <c r="C1030" s="16">
        <v>42758</v>
      </c>
      <c r="D1030" s="16">
        <v>42758</v>
      </c>
      <c r="E1030">
        <v>2016978</v>
      </c>
      <c r="F1030" t="s">
        <v>64</v>
      </c>
      <c r="G1030" t="s">
        <v>65</v>
      </c>
      <c r="H1030" t="s">
        <v>86</v>
      </c>
      <c r="I1030" t="s">
        <v>67</v>
      </c>
      <c r="J1030" t="s">
        <v>68</v>
      </c>
      <c r="K1030" t="s">
        <v>88</v>
      </c>
      <c r="L1030" t="s">
        <v>70</v>
      </c>
      <c r="N1030" t="s">
        <v>71</v>
      </c>
      <c r="O1030" t="s">
        <v>361</v>
      </c>
      <c r="P1030" s="3" t="s">
        <v>5109</v>
      </c>
      <c r="Q1030">
        <v>8830716</v>
      </c>
      <c r="R1030" t="s">
        <v>5171</v>
      </c>
      <c r="S1030">
        <v>80454782</v>
      </c>
      <c r="T1030" t="s">
        <v>5172</v>
      </c>
      <c r="U1030" t="s">
        <v>2377</v>
      </c>
      <c r="V1030" t="s">
        <v>117</v>
      </c>
      <c r="W1030" t="s">
        <v>5173</v>
      </c>
      <c r="Y1030">
        <v>465</v>
      </c>
      <c r="Z1030">
        <v>41.6</v>
      </c>
      <c r="AB1030" t="s">
        <v>79</v>
      </c>
      <c r="AC1030" t="s">
        <v>80</v>
      </c>
      <c r="AE1030" s="3"/>
      <c r="AF1030" s="3"/>
      <c r="AG1030">
        <v>95.74</v>
      </c>
      <c r="AH1030" t="s">
        <v>82</v>
      </c>
      <c r="AI1030" s="18">
        <v>0</v>
      </c>
      <c r="AJ1030">
        <v>0</v>
      </c>
      <c r="AK1030">
        <v>0</v>
      </c>
      <c r="AM1030" s="19" t="s">
        <v>82</v>
      </c>
      <c r="AN1030">
        <v>0</v>
      </c>
      <c r="AO1030">
        <v>0</v>
      </c>
      <c r="AP1030">
        <v>0</v>
      </c>
      <c r="AR1030" s="19" t="s">
        <v>82</v>
      </c>
      <c r="AS1030">
        <v>95.74</v>
      </c>
      <c r="AT1030" s="20">
        <f>IF(t_ExtractAll[[#This Row],[Currency]]="GBP",t_ExtractAll[[#This Row],[Claimed Amount]]*$BD$2,IF(t_ExtractAll[[#This Row],[Currency]]="USD",t_ExtractAll[[#This Row],[Claimed Amount]]*$BD$3,IF(t_ExtractAll[[#This Row],[Currency]]="MXN",t_ExtractAll[[#This Row],[Claimed Amount]]*$BD$4,t_ExtractAll[[#This Row],[Claimed Amount]])))</f>
        <v>95.74</v>
      </c>
      <c r="AU1030" s="20">
        <f>IF(t_ExtractAll[[#This Row],[Currency2]]="GBP",t_ExtractAll[[#This Row],[Accruals Plant]]*$BD$2,IF(t_ExtractAll[[#This Row],[Currency2]]="USD",t_ExtractAll[[#This Row],[Accruals Plant]]*$BD$3,IF(t_ExtractAll[[#This Row],[Currency2]]="MXN",t_ExtractAll[[#This Row],[Accruals Plant]]*$BD$4,t_ExtractAll[[#This Row],[Accruals Plant]])))</f>
        <v>0</v>
      </c>
      <c r="AV1030" s="20">
        <f>IF(t_ExtractAll[[#This Row],[IMD_Currency]]="GBP",t_ExtractAll[[#This Row],[Accruals ABII]]*$BD$2,IF(t_ExtractAll[[#This Row],[IMD_Currency]]="USD",t_ExtractAll[[#This Row],[Accruals ABII]]*$BD$3,t_ExtractAll[[#This Row],[Accruals ABII]]))</f>
        <v>0</v>
      </c>
      <c r="AW10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0" s="20">
        <f>IF(t_ExtractAll[[#This Row],[IMD_Currency]]="GBP",t_ExtractAll[[#This Row],[Amount Accepted (ABII)]]*$BD$2,IF(t_ExtractAll[[#This Row],[IMD_Currency]]="USD",t_ExtractAll[[#This Row],[Amount Accepted (ABII)]]*$BD$3,t_ExtractAll[[#This Row],[Amount Accepted (ABII)]]))</f>
        <v>0</v>
      </c>
      <c r="AY1030" s="20">
        <f>IF((t_ExtractAll[[#This Row],[Amount Accepted ABII '[EUR']]]-t_ExtractAll[[#This Row],[Amount Accepted Plant '[EUR']]])&lt;0,0,t_ExtractAll[[#This Row],[Amount Accepted ABII '[EUR']]]-t_ExtractAll[[#This Row],[Amount Accepted Plant '[EUR']]])</f>
        <v>0</v>
      </c>
      <c r="AZ10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31" spans="1:52" ht="14.25" hidden="1" customHeight="1" x14ac:dyDescent="0.25">
      <c r="A1031" t="s">
        <v>5174</v>
      </c>
      <c r="B1031" s="16">
        <v>42684</v>
      </c>
      <c r="C1031" s="16">
        <v>42698</v>
      </c>
      <c r="D1031" s="16">
        <v>42698</v>
      </c>
      <c r="E1031">
        <v>2016985</v>
      </c>
      <c r="F1031" t="s">
        <v>64</v>
      </c>
      <c r="G1031" t="s">
        <v>428</v>
      </c>
      <c r="H1031" t="s">
        <v>86</v>
      </c>
      <c r="I1031" t="s">
        <v>429</v>
      </c>
      <c r="J1031" t="s">
        <v>118</v>
      </c>
      <c r="K1031" t="s">
        <v>69</v>
      </c>
      <c r="L1031" t="s">
        <v>599</v>
      </c>
      <c r="N1031" t="s">
        <v>161</v>
      </c>
      <c r="O1031" t="s">
        <v>162</v>
      </c>
      <c r="P1031" t="s">
        <v>5175</v>
      </c>
      <c r="Q1031">
        <v>9220179</v>
      </c>
      <c r="R1031" t="s">
        <v>5176</v>
      </c>
      <c r="U1031" t="s">
        <v>182</v>
      </c>
      <c r="V1031" t="s">
        <v>145</v>
      </c>
      <c r="W1031">
        <v>18724</v>
      </c>
      <c r="X1031" t="s">
        <v>432</v>
      </c>
      <c r="Y1031" t="s">
        <v>780</v>
      </c>
      <c r="Z1031">
        <v>2.2000000000000002</v>
      </c>
      <c r="AB1031" t="s">
        <v>112</v>
      </c>
      <c r="AC1031" t="s">
        <v>164</v>
      </c>
      <c r="AE1031" s="3"/>
      <c r="AF1031" s="3"/>
      <c r="AG1031">
        <v>0</v>
      </c>
      <c r="AH1031" t="s">
        <v>82</v>
      </c>
      <c r="AI1031" s="18">
        <v>181.17</v>
      </c>
      <c r="AJ1031">
        <v>0</v>
      </c>
      <c r="AK1031">
        <v>181.17</v>
      </c>
      <c r="AL1031">
        <v>181.17</v>
      </c>
      <c r="AM1031" s="19" t="s">
        <v>82</v>
      </c>
      <c r="AN1031">
        <v>137.20740000000001</v>
      </c>
      <c r="AO1031">
        <v>0</v>
      </c>
      <c r="AP1031">
        <v>137.20740000000001</v>
      </c>
      <c r="AQ1031">
        <v>137.20740000000001</v>
      </c>
      <c r="AR1031" s="19" t="s">
        <v>82</v>
      </c>
      <c r="AS1031">
        <v>0</v>
      </c>
      <c r="AT1031" s="20">
        <f>IF(t_ExtractAll[[#This Row],[Currency]]="GBP",t_ExtractAll[[#This Row],[Claimed Amount]]*$BD$2,IF(t_ExtractAll[[#This Row],[Currency]]="USD",t_ExtractAll[[#This Row],[Claimed Amount]]*$BD$3,IF(t_ExtractAll[[#This Row],[Currency]]="MXN",t_ExtractAll[[#This Row],[Claimed Amount]]*$BD$4,t_ExtractAll[[#This Row],[Claimed Amount]])))</f>
        <v>0</v>
      </c>
      <c r="AU1031" s="20">
        <f>IF(t_ExtractAll[[#This Row],[Currency2]]="GBP",t_ExtractAll[[#This Row],[Accruals Plant]]*$BD$2,IF(t_ExtractAll[[#This Row],[Currency2]]="USD",t_ExtractAll[[#This Row],[Accruals Plant]]*$BD$3,IF(t_ExtractAll[[#This Row],[Currency2]]="MXN",t_ExtractAll[[#This Row],[Accruals Plant]]*$BD$4,t_ExtractAll[[#This Row],[Accruals Plant]])))</f>
        <v>137.20740000000001</v>
      </c>
      <c r="AV1031" s="20">
        <f>IF(t_ExtractAll[[#This Row],[IMD_Currency]]="GBP",t_ExtractAll[[#This Row],[Accruals ABII]]*$BD$2,IF(t_ExtractAll[[#This Row],[IMD_Currency]]="USD",t_ExtractAll[[#This Row],[Accruals ABII]]*$BD$3,t_ExtractAll[[#This Row],[Accruals ABII]]))</f>
        <v>181.17</v>
      </c>
      <c r="AW1031" s="20">
        <f>IF(t_ExtractAll[[#This Row],[Currency2]]="GBP",t_ExtractAll[[#This Row],[PlantAmountAccepted]]*$BD$2,IF(t_ExtractAll[[#This Row],[Currency2]]="USD",t_ExtractAll[[#This Row],[PlantAmountAccepted]]*$BD$3,IF(t_ExtractAll[[#This Row],[Currency2]]="MXN",t_ExtractAll[[#This Row],[PlantAmountAccepted]]*$BD$4,t_ExtractAll[[#This Row],[PlantAmountAccepted]])))</f>
        <v>137.20740000000001</v>
      </c>
      <c r="AX1031" s="20">
        <f>IF(t_ExtractAll[[#This Row],[IMD_Currency]]="GBP",t_ExtractAll[[#This Row],[Amount Accepted (ABII)]]*$BD$2,IF(t_ExtractAll[[#This Row],[IMD_Currency]]="USD",t_ExtractAll[[#This Row],[Amount Accepted (ABII)]]*$BD$3,t_ExtractAll[[#This Row],[Amount Accepted (ABII)]]))</f>
        <v>181.17</v>
      </c>
      <c r="AY1031" s="20">
        <f>IF((t_ExtractAll[[#This Row],[Amount Accepted ABII '[EUR']]]-t_ExtractAll[[#This Row],[Amount Accepted Plant '[EUR']]])&lt;0,0,t_ExtractAll[[#This Row],[Amount Accepted ABII '[EUR']]]-t_ExtractAll[[#This Row],[Amount Accepted Plant '[EUR']]])</f>
        <v>43.962599999999981</v>
      </c>
      <c r="AZ10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2" spans="1:52" ht="14.25" hidden="1" customHeight="1" x14ac:dyDescent="0.25">
      <c r="A1032" t="s">
        <v>5177</v>
      </c>
      <c r="B1032" s="16">
        <v>42684</v>
      </c>
      <c r="C1032" s="16">
        <v>42760</v>
      </c>
      <c r="D1032" s="16">
        <v>42760</v>
      </c>
      <c r="E1032">
        <v>2016986</v>
      </c>
      <c r="F1032" t="s">
        <v>64</v>
      </c>
      <c r="G1032" t="s">
        <v>1286</v>
      </c>
      <c r="H1032" t="s">
        <v>451</v>
      </c>
      <c r="I1032" t="s">
        <v>479</v>
      </c>
      <c r="J1032" t="s">
        <v>118</v>
      </c>
      <c r="K1032" t="s">
        <v>88</v>
      </c>
      <c r="L1032" t="s">
        <v>70</v>
      </c>
      <c r="N1032" t="s">
        <v>71</v>
      </c>
      <c r="O1032" t="s">
        <v>72</v>
      </c>
      <c r="P1032" t="s">
        <v>5178</v>
      </c>
      <c r="Q1032">
        <v>9167877</v>
      </c>
      <c r="R1032" t="s">
        <v>5179</v>
      </c>
      <c r="S1032">
        <v>146392</v>
      </c>
      <c r="T1032" t="s">
        <v>5180</v>
      </c>
      <c r="U1032" t="s">
        <v>261</v>
      </c>
      <c r="V1032" t="s">
        <v>117</v>
      </c>
      <c r="W1032">
        <v>52664</v>
      </c>
      <c r="X1032" t="s">
        <v>2600</v>
      </c>
      <c r="Y1032">
        <v>4116</v>
      </c>
      <c r="Z1032">
        <v>350</v>
      </c>
      <c r="AA1032" t="s">
        <v>2628</v>
      </c>
      <c r="AB1032" t="s">
        <v>79</v>
      </c>
      <c r="AC1032" t="s">
        <v>80</v>
      </c>
      <c r="AD1032" s="3" t="s">
        <v>5181</v>
      </c>
      <c r="AE1032" s="3"/>
      <c r="AF1032" s="3"/>
      <c r="AG1032">
        <v>0</v>
      </c>
      <c r="AH1032" t="s">
        <v>100</v>
      </c>
      <c r="AI1032" s="18">
        <v>0</v>
      </c>
      <c r="AJ1032">
        <v>0</v>
      </c>
      <c r="AK1032">
        <v>0</v>
      </c>
      <c r="AM1032" s="19" t="s">
        <v>82</v>
      </c>
      <c r="AN1032">
        <v>0</v>
      </c>
      <c r="AO1032">
        <v>0</v>
      </c>
      <c r="AP1032">
        <v>0</v>
      </c>
      <c r="AR1032" s="19" t="s">
        <v>82</v>
      </c>
      <c r="AS1032">
        <v>0</v>
      </c>
      <c r="AT1032" s="20">
        <f>IF(t_ExtractAll[[#This Row],[Currency]]="GBP",t_ExtractAll[[#This Row],[Claimed Amount]]*$BD$2,IF(t_ExtractAll[[#This Row],[Currency]]="USD",t_ExtractAll[[#This Row],[Claimed Amount]]*$BD$3,IF(t_ExtractAll[[#This Row],[Currency]]="MXN",t_ExtractAll[[#This Row],[Claimed Amount]]*$BD$4,t_ExtractAll[[#This Row],[Claimed Amount]])))</f>
        <v>0</v>
      </c>
      <c r="AU1032" s="20">
        <f>IF(t_ExtractAll[[#This Row],[Currency2]]="GBP",t_ExtractAll[[#This Row],[Accruals Plant]]*$BD$2,IF(t_ExtractAll[[#This Row],[Currency2]]="USD",t_ExtractAll[[#This Row],[Accruals Plant]]*$BD$3,IF(t_ExtractAll[[#This Row],[Currency2]]="MXN",t_ExtractAll[[#This Row],[Accruals Plant]]*$BD$4,t_ExtractAll[[#This Row],[Accruals Plant]])))</f>
        <v>0</v>
      </c>
      <c r="AV1032" s="20">
        <f>IF(t_ExtractAll[[#This Row],[IMD_Currency]]="GBP",t_ExtractAll[[#This Row],[Accruals ABII]]*$BD$2,IF(t_ExtractAll[[#This Row],[IMD_Currency]]="USD",t_ExtractAll[[#This Row],[Accruals ABII]]*$BD$3,t_ExtractAll[[#This Row],[Accruals ABII]]))</f>
        <v>0</v>
      </c>
      <c r="AW10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2" s="20">
        <f>IF(t_ExtractAll[[#This Row],[IMD_Currency]]="GBP",t_ExtractAll[[#This Row],[Amount Accepted (ABII)]]*$BD$2,IF(t_ExtractAll[[#This Row],[IMD_Currency]]="USD",t_ExtractAll[[#This Row],[Amount Accepted (ABII)]]*$BD$3,t_ExtractAll[[#This Row],[Amount Accepted (ABII)]]))</f>
        <v>0</v>
      </c>
      <c r="AY1032" s="20">
        <f>IF((t_ExtractAll[[#This Row],[Amount Accepted ABII '[EUR']]]-t_ExtractAll[[#This Row],[Amount Accepted Plant '[EUR']]])&lt;0,0,t_ExtractAll[[#This Row],[Amount Accepted ABII '[EUR']]]-t_ExtractAll[[#This Row],[Amount Accepted Plant '[EUR']]])</f>
        <v>0</v>
      </c>
      <c r="AZ10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3" spans="1:52" ht="14.25" hidden="1" customHeight="1" x14ac:dyDescent="0.25">
      <c r="A1033" t="s">
        <v>5182</v>
      </c>
      <c r="B1033" s="16">
        <v>42683</v>
      </c>
      <c r="C1033" s="16">
        <v>42691</v>
      </c>
      <c r="D1033" s="16">
        <v>42706</v>
      </c>
      <c r="E1033">
        <v>2016987</v>
      </c>
      <c r="F1033" t="s">
        <v>64</v>
      </c>
      <c r="G1033" t="s">
        <v>116</v>
      </c>
      <c r="H1033" t="s">
        <v>86</v>
      </c>
      <c r="I1033" t="s">
        <v>117</v>
      </c>
      <c r="J1033" t="s">
        <v>118</v>
      </c>
      <c r="K1033" t="s">
        <v>69</v>
      </c>
      <c r="L1033" t="s">
        <v>3943</v>
      </c>
      <c r="M1033" t="s">
        <v>3600</v>
      </c>
      <c r="N1033" t="s">
        <v>90</v>
      </c>
      <c r="O1033" t="s">
        <v>121</v>
      </c>
      <c r="P1033" t="s">
        <v>3612</v>
      </c>
      <c r="Q1033">
        <v>9299229</v>
      </c>
      <c r="R1033">
        <v>90747</v>
      </c>
      <c r="S1033">
        <v>80506845</v>
      </c>
      <c r="T1033" t="s">
        <v>5183</v>
      </c>
      <c r="U1033" t="s">
        <v>124</v>
      </c>
      <c r="V1033" t="s">
        <v>117</v>
      </c>
      <c r="W1033">
        <v>52674</v>
      </c>
      <c r="X1033" t="s">
        <v>4420</v>
      </c>
      <c r="Y1033" t="s">
        <v>412</v>
      </c>
      <c r="Z1033">
        <v>2.7</v>
      </c>
      <c r="AB1033" t="s">
        <v>79</v>
      </c>
      <c r="AC1033" t="s">
        <v>127</v>
      </c>
      <c r="AE1033" s="3"/>
      <c r="AF1033" s="3"/>
      <c r="AG1033">
        <v>36.840000000000003</v>
      </c>
      <c r="AH1033" t="s">
        <v>100</v>
      </c>
      <c r="AI1033" s="18">
        <v>0</v>
      </c>
      <c r="AJ1033">
        <v>0</v>
      </c>
      <c r="AK1033">
        <v>0</v>
      </c>
      <c r="AL1033">
        <v>0</v>
      </c>
      <c r="AM1033" s="19" t="s">
        <v>82</v>
      </c>
      <c r="AN1033">
        <v>36.840000000000003</v>
      </c>
      <c r="AO1033">
        <v>0</v>
      </c>
      <c r="AP1033">
        <v>36.840000000000003</v>
      </c>
      <c r="AQ1033">
        <v>36.840000000000003</v>
      </c>
      <c r="AR1033" s="19" t="s">
        <v>100</v>
      </c>
      <c r="AS1033">
        <v>0</v>
      </c>
      <c r="AT1033" s="20">
        <f>IF(t_ExtractAll[[#This Row],[Currency]]="GBP",t_ExtractAll[[#This Row],[Claimed Amount]]*$BD$2,IF(t_ExtractAll[[#This Row],[Currency]]="USD",t_ExtractAll[[#This Row],[Claimed Amount]]*$BD$3,IF(t_ExtractAll[[#This Row],[Currency]]="MXN",t_ExtractAll[[#This Row],[Claimed Amount]]*$BD$4,t_ExtractAll[[#This Row],[Claimed Amount]])))</f>
        <v>33.704916000000004</v>
      </c>
      <c r="AU1033" s="20">
        <f>IF(t_ExtractAll[[#This Row],[Currency2]]="GBP",t_ExtractAll[[#This Row],[Accruals Plant]]*$BD$2,IF(t_ExtractAll[[#This Row],[Currency2]]="USD",t_ExtractAll[[#This Row],[Accruals Plant]]*$BD$3,IF(t_ExtractAll[[#This Row],[Currency2]]="MXN",t_ExtractAll[[#This Row],[Accruals Plant]]*$BD$4,t_ExtractAll[[#This Row],[Accruals Plant]])))</f>
        <v>33.704916000000004</v>
      </c>
      <c r="AV1033" s="20">
        <f>IF(t_ExtractAll[[#This Row],[IMD_Currency]]="GBP",t_ExtractAll[[#This Row],[Accruals ABII]]*$BD$2,IF(t_ExtractAll[[#This Row],[IMD_Currency]]="USD",t_ExtractAll[[#This Row],[Accruals ABII]]*$BD$3,t_ExtractAll[[#This Row],[Accruals ABII]]))</f>
        <v>0</v>
      </c>
      <c r="AW1033" s="20">
        <f>IF(t_ExtractAll[[#This Row],[Currency2]]="GBP",t_ExtractAll[[#This Row],[PlantAmountAccepted]]*$BD$2,IF(t_ExtractAll[[#This Row],[Currency2]]="USD",t_ExtractAll[[#This Row],[PlantAmountAccepted]]*$BD$3,IF(t_ExtractAll[[#This Row],[Currency2]]="MXN",t_ExtractAll[[#This Row],[PlantAmountAccepted]]*$BD$4,t_ExtractAll[[#This Row],[PlantAmountAccepted]])))</f>
        <v>33.704916000000004</v>
      </c>
      <c r="AX1033" s="20">
        <f>IF(t_ExtractAll[[#This Row],[IMD_Currency]]="GBP",t_ExtractAll[[#This Row],[Amount Accepted (ABII)]]*$BD$2,IF(t_ExtractAll[[#This Row],[IMD_Currency]]="USD",t_ExtractAll[[#This Row],[Amount Accepted (ABII)]]*$BD$3,t_ExtractAll[[#This Row],[Amount Accepted (ABII)]]))</f>
        <v>0</v>
      </c>
      <c r="AY1033" s="20">
        <f>IF((t_ExtractAll[[#This Row],[Amount Accepted ABII '[EUR']]]-t_ExtractAll[[#This Row],[Amount Accepted Plant '[EUR']]])&lt;0,0,t_ExtractAll[[#This Row],[Amount Accepted ABII '[EUR']]]-t_ExtractAll[[#This Row],[Amount Accepted Plant '[EUR']]])</f>
        <v>0</v>
      </c>
      <c r="AZ10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4" spans="1:52" ht="14.25" hidden="1" customHeight="1" x14ac:dyDescent="0.25">
      <c r="A1034" t="s">
        <v>5184</v>
      </c>
      <c r="B1034" s="16">
        <v>42684</v>
      </c>
      <c r="C1034" s="16">
        <v>42711</v>
      </c>
      <c r="D1034" s="16">
        <v>42730</v>
      </c>
      <c r="E1034">
        <v>2016982</v>
      </c>
      <c r="F1034" t="s">
        <v>64</v>
      </c>
      <c r="G1034" t="s">
        <v>1286</v>
      </c>
      <c r="H1034" t="s">
        <v>86</v>
      </c>
      <c r="I1034" t="s">
        <v>479</v>
      </c>
      <c r="J1034" t="s">
        <v>118</v>
      </c>
      <c r="K1034" t="s">
        <v>69</v>
      </c>
      <c r="L1034" t="s">
        <v>4607</v>
      </c>
      <c r="N1034" t="s">
        <v>161</v>
      </c>
      <c r="O1034" t="s">
        <v>1230</v>
      </c>
      <c r="P1034" t="s">
        <v>5185</v>
      </c>
      <c r="Q1034" t="s">
        <v>5186</v>
      </c>
      <c r="R1034" t="s">
        <v>5187</v>
      </c>
      <c r="U1034" t="s">
        <v>341</v>
      </c>
      <c r="V1034" t="s">
        <v>313</v>
      </c>
      <c r="W1034">
        <v>45416</v>
      </c>
      <c r="X1034" t="s">
        <v>529</v>
      </c>
      <c r="Y1034" t="s">
        <v>5188</v>
      </c>
      <c r="Z1034">
        <v>2.7</v>
      </c>
      <c r="AB1034" t="s">
        <v>112</v>
      </c>
      <c r="AC1034" t="s">
        <v>185</v>
      </c>
      <c r="AE1034" s="3"/>
      <c r="AF1034" s="3"/>
      <c r="AG1034">
        <v>286.56</v>
      </c>
      <c r="AH1034" t="s">
        <v>100</v>
      </c>
      <c r="AI1034" s="18">
        <v>286.56</v>
      </c>
      <c r="AJ1034">
        <v>0</v>
      </c>
      <c r="AK1034">
        <v>286.56</v>
      </c>
      <c r="AL1034">
        <v>286.56</v>
      </c>
      <c r="AM1034" s="19" t="s">
        <v>82</v>
      </c>
      <c r="AN1034">
        <v>95.04</v>
      </c>
      <c r="AO1034">
        <v>0</v>
      </c>
      <c r="AP1034">
        <v>95.04</v>
      </c>
      <c r="AQ1034">
        <v>95.04</v>
      </c>
      <c r="AR1034" s="19" t="s">
        <v>523</v>
      </c>
      <c r="AS1034">
        <v>0</v>
      </c>
      <c r="AT1034" s="20">
        <f>IF(t_ExtractAll[[#This Row],[Currency]]="GBP",t_ExtractAll[[#This Row],[Claimed Amount]]*$BD$2,IF(t_ExtractAll[[#This Row],[Currency]]="USD",t_ExtractAll[[#This Row],[Claimed Amount]]*$BD$3,IF(t_ExtractAll[[#This Row],[Currency]]="MXN",t_ExtractAll[[#This Row],[Claimed Amount]]*$BD$4,t_ExtractAll[[#This Row],[Claimed Amount]])))</f>
        <v>262.173744</v>
      </c>
      <c r="AU1034" s="20">
        <f>IF(t_ExtractAll[[#This Row],[Currency2]]="GBP",t_ExtractAll[[#This Row],[Accruals Plant]]*$BD$2,IF(t_ExtractAll[[#This Row],[Currency2]]="USD",t_ExtractAll[[#This Row],[Accruals Plant]]*$BD$3,IF(t_ExtractAll[[#This Row],[Currency2]]="MXN",t_ExtractAll[[#This Row],[Accruals Plant]]*$BD$4,t_ExtractAll[[#This Row],[Accruals Plant]])))</f>
        <v>112.508352</v>
      </c>
      <c r="AV1034" s="20">
        <f>IF(t_ExtractAll[[#This Row],[IMD_Currency]]="GBP",t_ExtractAll[[#This Row],[Accruals ABII]]*$BD$2,IF(t_ExtractAll[[#This Row],[IMD_Currency]]="USD",t_ExtractAll[[#This Row],[Accruals ABII]]*$BD$3,t_ExtractAll[[#This Row],[Accruals ABII]]))</f>
        <v>286.56</v>
      </c>
      <c r="AW1034" s="20">
        <f>IF(t_ExtractAll[[#This Row],[Currency2]]="GBP",t_ExtractAll[[#This Row],[PlantAmountAccepted]]*$BD$2,IF(t_ExtractAll[[#This Row],[Currency2]]="USD",t_ExtractAll[[#This Row],[PlantAmountAccepted]]*$BD$3,IF(t_ExtractAll[[#This Row],[Currency2]]="MXN",t_ExtractAll[[#This Row],[PlantAmountAccepted]]*$BD$4,t_ExtractAll[[#This Row],[PlantAmountAccepted]])))</f>
        <v>112.508352</v>
      </c>
      <c r="AX1034" s="20">
        <f>IF(t_ExtractAll[[#This Row],[IMD_Currency]]="GBP",t_ExtractAll[[#This Row],[Amount Accepted (ABII)]]*$BD$2,IF(t_ExtractAll[[#This Row],[IMD_Currency]]="USD",t_ExtractAll[[#This Row],[Amount Accepted (ABII)]]*$BD$3,t_ExtractAll[[#This Row],[Amount Accepted (ABII)]]))</f>
        <v>286.56</v>
      </c>
      <c r="AY1034" s="20">
        <f>IF((t_ExtractAll[[#This Row],[Amount Accepted ABII '[EUR']]]-t_ExtractAll[[#This Row],[Amount Accepted Plant '[EUR']]])&lt;0,0,t_ExtractAll[[#This Row],[Amount Accepted ABII '[EUR']]]-t_ExtractAll[[#This Row],[Amount Accepted Plant '[EUR']]])</f>
        <v>174.051648</v>
      </c>
      <c r="AZ10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35" spans="1:52" ht="14.25" hidden="1" customHeight="1" x14ac:dyDescent="0.25">
      <c r="A1035" t="s">
        <v>5189</v>
      </c>
      <c r="B1035" s="16">
        <v>42684</v>
      </c>
      <c r="C1035" s="16">
        <v>42706</v>
      </c>
      <c r="D1035" s="16">
        <v>42796</v>
      </c>
      <c r="E1035">
        <v>2016983</v>
      </c>
      <c r="F1035" t="s">
        <v>64</v>
      </c>
      <c r="G1035" t="s">
        <v>1286</v>
      </c>
      <c r="H1035" t="s">
        <v>287</v>
      </c>
      <c r="I1035" t="s">
        <v>479</v>
      </c>
      <c r="J1035" t="s">
        <v>118</v>
      </c>
      <c r="K1035" t="s">
        <v>69</v>
      </c>
      <c r="L1035" t="s">
        <v>70</v>
      </c>
      <c r="N1035" t="s">
        <v>71</v>
      </c>
      <c r="O1035" t="s">
        <v>72</v>
      </c>
      <c r="P1035" t="s">
        <v>5190</v>
      </c>
      <c r="Q1035" t="s">
        <v>5191</v>
      </c>
      <c r="R1035" t="s">
        <v>5192</v>
      </c>
      <c r="S1035" t="s">
        <v>5193</v>
      </c>
      <c r="T1035" t="s">
        <v>5194</v>
      </c>
      <c r="U1035" t="s">
        <v>341</v>
      </c>
      <c r="V1035" t="s">
        <v>145</v>
      </c>
      <c r="W1035">
        <v>30603</v>
      </c>
      <c r="X1035" t="s">
        <v>1290</v>
      </c>
      <c r="Y1035" t="s">
        <v>5195</v>
      </c>
      <c r="Z1035">
        <v>325.03680000000003</v>
      </c>
      <c r="AB1035" t="s">
        <v>79</v>
      </c>
      <c r="AC1035" t="s">
        <v>80</v>
      </c>
      <c r="AD1035" t="s">
        <v>5196</v>
      </c>
      <c r="AE1035" s="3"/>
      <c r="AF1035" s="3"/>
      <c r="AG1035">
        <v>1190.27</v>
      </c>
      <c r="AH1035" t="s">
        <v>100</v>
      </c>
      <c r="AI1035" s="18">
        <v>0</v>
      </c>
      <c r="AJ1035">
        <v>1190.27</v>
      </c>
      <c r="AK1035">
        <v>1190.27</v>
      </c>
      <c r="AL1035">
        <v>1190.27</v>
      </c>
      <c r="AM1035" s="19" t="s">
        <v>82</v>
      </c>
      <c r="AN1035">
        <v>0</v>
      </c>
      <c r="AO1035">
        <v>0</v>
      </c>
      <c r="AP1035">
        <v>0</v>
      </c>
      <c r="AQ1035">
        <v>0</v>
      </c>
      <c r="AR1035" s="19" t="s">
        <v>82</v>
      </c>
      <c r="AS1035">
        <v>1106.71</v>
      </c>
      <c r="AT1035" s="20">
        <f>IF(t_ExtractAll[[#This Row],[Currency]]="GBP",t_ExtractAll[[#This Row],[Claimed Amount]]*$BD$2,IF(t_ExtractAll[[#This Row],[Currency]]="USD",t_ExtractAll[[#This Row],[Claimed Amount]]*$BD$3,IF(t_ExtractAll[[#This Row],[Currency]]="MXN",t_ExtractAll[[#This Row],[Claimed Amount]]*$BD$4,t_ExtractAll[[#This Row],[Claimed Amount]])))</f>
        <v>1088.9780230000001</v>
      </c>
      <c r="AU1035" s="20">
        <f>IF(t_ExtractAll[[#This Row],[Currency2]]="GBP",t_ExtractAll[[#This Row],[Accruals Plant]]*$BD$2,IF(t_ExtractAll[[#This Row],[Currency2]]="USD",t_ExtractAll[[#This Row],[Accruals Plant]]*$BD$3,IF(t_ExtractAll[[#This Row],[Currency2]]="MXN",t_ExtractAll[[#This Row],[Accruals Plant]]*$BD$4,t_ExtractAll[[#This Row],[Accruals Plant]])))</f>
        <v>0</v>
      </c>
      <c r="AV1035" s="20">
        <f>IF(t_ExtractAll[[#This Row],[IMD_Currency]]="GBP",t_ExtractAll[[#This Row],[Accruals ABII]]*$BD$2,IF(t_ExtractAll[[#This Row],[IMD_Currency]]="USD",t_ExtractAll[[#This Row],[Accruals ABII]]*$BD$3,t_ExtractAll[[#This Row],[Accruals ABII]]))</f>
        <v>1190.27</v>
      </c>
      <c r="AW10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5" s="20">
        <f>IF(t_ExtractAll[[#This Row],[IMD_Currency]]="GBP",t_ExtractAll[[#This Row],[Amount Accepted (ABII)]]*$BD$2,IF(t_ExtractAll[[#This Row],[IMD_Currency]]="USD",t_ExtractAll[[#This Row],[Amount Accepted (ABII)]]*$BD$3,t_ExtractAll[[#This Row],[Amount Accepted (ABII)]]))</f>
        <v>1190.27</v>
      </c>
      <c r="AY1035" s="20">
        <f>IF((t_ExtractAll[[#This Row],[Amount Accepted ABII '[EUR']]]-t_ExtractAll[[#This Row],[Amount Accepted Plant '[EUR']]])&lt;0,0,t_ExtractAll[[#This Row],[Amount Accepted ABII '[EUR']]]-t_ExtractAll[[#This Row],[Amount Accepted Plant '[EUR']]])</f>
        <v>1190.27</v>
      </c>
      <c r="AZ10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36" spans="1:52" ht="14.25" hidden="1" customHeight="1" x14ac:dyDescent="0.25">
      <c r="A1036" t="s">
        <v>5197</v>
      </c>
      <c r="B1036" s="16">
        <v>42688</v>
      </c>
      <c r="C1036" s="16">
        <v>42712</v>
      </c>
      <c r="D1036" s="16">
        <v>42712</v>
      </c>
      <c r="E1036">
        <v>2016966</v>
      </c>
      <c r="F1036" t="s">
        <v>64</v>
      </c>
      <c r="G1036" t="s">
        <v>567</v>
      </c>
      <c r="H1036" t="s">
        <v>86</v>
      </c>
      <c r="I1036" t="s">
        <v>568</v>
      </c>
      <c r="J1036" t="s">
        <v>68</v>
      </c>
      <c r="K1036" t="s">
        <v>88</v>
      </c>
      <c r="L1036" t="s">
        <v>130</v>
      </c>
      <c r="N1036" t="s">
        <v>90</v>
      </c>
      <c r="O1036" t="s">
        <v>738</v>
      </c>
      <c r="P1036" s="3" t="s">
        <v>5198</v>
      </c>
      <c r="Q1036">
        <v>9068665</v>
      </c>
      <c r="R1036">
        <v>4502869459</v>
      </c>
      <c r="S1036">
        <v>80477890</v>
      </c>
      <c r="T1036" t="s">
        <v>5199</v>
      </c>
      <c r="U1036" t="s">
        <v>75</v>
      </c>
      <c r="V1036" t="s">
        <v>76</v>
      </c>
      <c r="W1036">
        <v>51120</v>
      </c>
      <c r="X1036" t="s">
        <v>4524</v>
      </c>
      <c r="Y1036" t="s">
        <v>1269</v>
      </c>
      <c r="Z1036">
        <v>122.688</v>
      </c>
      <c r="AB1036" t="s">
        <v>97</v>
      </c>
      <c r="AC1036" t="s">
        <v>743</v>
      </c>
      <c r="AD1036" t="s">
        <v>5200</v>
      </c>
      <c r="AE1036" s="3"/>
      <c r="AF1036" s="3"/>
      <c r="AG1036">
        <v>200</v>
      </c>
      <c r="AH1036" t="s">
        <v>100</v>
      </c>
      <c r="AI1036" s="18">
        <v>0</v>
      </c>
      <c r="AJ1036">
        <v>0</v>
      </c>
      <c r="AK1036">
        <v>0</v>
      </c>
      <c r="AM1036" s="19" t="s">
        <v>82</v>
      </c>
      <c r="AN1036">
        <v>0</v>
      </c>
      <c r="AO1036">
        <v>0</v>
      </c>
      <c r="AP1036">
        <v>0</v>
      </c>
      <c r="AR1036" s="19" t="s">
        <v>82</v>
      </c>
      <c r="AS1036">
        <v>0</v>
      </c>
      <c r="AT1036" s="20">
        <f>IF(t_ExtractAll[[#This Row],[Currency]]="GBP",t_ExtractAll[[#This Row],[Claimed Amount]]*$BD$2,IF(t_ExtractAll[[#This Row],[Currency]]="USD",t_ExtractAll[[#This Row],[Claimed Amount]]*$BD$3,IF(t_ExtractAll[[#This Row],[Currency]]="MXN",t_ExtractAll[[#This Row],[Claimed Amount]]*$BD$4,t_ExtractAll[[#This Row],[Claimed Amount]])))</f>
        <v>182.98000000000002</v>
      </c>
      <c r="AU1036" s="20">
        <f>IF(t_ExtractAll[[#This Row],[Currency2]]="GBP",t_ExtractAll[[#This Row],[Accruals Plant]]*$BD$2,IF(t_ExtractAll[[#This Row],[Currency2]]="USD",t_ExtractAll[[#This Row],[Accruals Plant]]*$BD$3,IF(t_ExtractAll[[#This Row],[Currency2]]="MXN",t_ExtractAll[[#This Row],[Accruals Plant]]*$BD$4,t_ExtractAll[[#This Row],[Accruals Plant]])))</f>
        <v>0</v>
      </c>
      <c r="AV1036" s="20">
        <f>IF(t_ExtractAll[[#This Row],[IMD_Currency]]="GBP",t_ExtractAll[[#This Row],[Accruals ABII]]*$BD$2,IF(t_ExtractAll[[#This Row],[IMD_Currency]]="USD",t_ExtractAll[[#This Row],[Accruals ABII]]*$BD$3,t_ExtractAll[[#This Row],[Accruals ABII]]))</f>
        <v>0</v>
      </c>
      <c r="AW10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6" s="20">
        <f>IF(t_ExtractAll[[#This Row],[IMD_Currency]]="GBP",t_ExtractAll[[#This Row],[Amount Accepted (ABII)]]*$BD$2,IF(t_ExtractAll[[#This Row],[IMD_Currency]]="USD",t_ExtractAll[[#This Row],[Amount Accepted (ABII)]]*$BD$3,t_ExtractAll[[#This Row],[Amount Accepted (ABII)]]))</f>
        <v>0</v>
      </c>
      <c r="AY1036" s="20">
        <f>IF((t_ExtractAll[[#This Row],[Amount Accepted ABII '[EUR']]]-t_ExtractAll[[#This Row],[Amount Accepted Plant '[EUR']]])&lt;0,0,t_ExtractAll[[#This Row],[Amount Accepted ABII '[EUR']]]-t_ExtractAll[[#This Row],[Amount Accepted Plant '[EUR']]])</f>
        <v>0</v>
      </c>
      <c r="AZ10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37" spans="1:52" ht="14.25" hidden="1" customHeight="1" x14ac:dyDescent="0.25">
      <c r="A1037" t="s">
        <v>5201</v>
      </c>
      <c r="B1037" s="16">
        <v>42685</v>
      </c>
      <c r="C1037" s="16">
        <v>42688</v>
      </c>
      <c r="D1037" s="16">
        <v>42688</v>
      </c>
      <c r="E1037">
        <v>2016992</v>
      </c>
      <c r="F1037" t="s">
        <v>64</v>
      </c>
      <c r="G1037" t="s">
        <v>241</v>
      </c>
      <c r="H1037" t="s">
        <v>86</v>
      </c>
      <c r="I1037" t="s">
        <v>242</v>
      </c>
      <c r="J1037" t="s">
        <v>68</v>
      </c>
      <c r="K1037" t="s">
        <v>69</v>
      </c>
      <c r="L1037" t="s">
        <v>187</v>
      </c>
      <c r="N1037" t="s">
        <v>161</v>
      </c>
      <c r="O1037" t="s">
        <v>211</v>
      </c>
      <c r="P1037" t="s">
        <v>5202</v>
      </c>
      <c r="Q1037">
        <v>9217117</v>
      </c>
      <c r="R1037" t="s">
        <v>5203</v>
      </c>
      <c r="S1037">
        <v>80502277</v>
      </c>
      <c r="U1037" t="s">
        <v>182</v>
      </c>
      <c r="V1037" t="s">
        <v>145</v>
      </c>
      <c r="W1037">
        <v>43477</v>
      </c>
      <c r="X1037" t="s">
        <v>192</v>
      </c>
      <c r="Y1037" t="s">
        <v>247</v>
      </c>
      <c r="Z1037">
        <v>0.4</v>
      </c>
      <c r="AB1037" t="s">
        <v>112</v>
      </c>
      <c r="AC1037" t="s">
        <v>164</v>
      </c>
      <c r="AE1037" s="3"/>
      <c r="AF1037" s="3"/>
      <c r="AG1037">
        <v>13.96</v>
      </c>
      <c r="AH1037" t="s">
        <v>82</v>
      </c>
      <c r="AI1037" s="18">
        <v>0</v>
      </c>
      <c r="AJ1037">
        <v>0</v>
      </c>
      <c r="AK1037">
        <v>0</v>
      </c>
      <c r="AL1037">
        <v>0</v>
      </c>
      <c r="AM1037" s="19" t="s">
        <v>82</v>
      </c>
      <c r="AN1037">
        <v>13.96</v>
      </c>
      <c r="AO1037">
        <v>0</v>
      </c>
      <c r="AP1037">
        <v>13.96</v>
      </c>
      <c r="AQ1037">
        <v>13.96</v>
      </c>
      <c r="AR1037" s="19" t="s">
        <v>82</v>
      </c>
      <c r="AS1037">
        <v>0</v>
      </c>
      <c r="AT1037" s="20">
        <f>IF(t_ExtractAll[[#This Row],[Currency]]="GBP",t_ExtractAll[[#This Row],[Claimed Amount]]*$BD$2,IF(t_ExtractAll[[#This Row],[Currency]]="USD",t_ExtractAll[[#This Row],[Claimed Amount]]*$BD$3,IF(t_ExtractAll[[#This Row],[Currency]]="MXN",t_ExtractAll[[#This Row],[Claimed Amount]]*$BD$4,t_ExtractAll[[#This Row],[Claimed Amount]])))</f>
        <v>13.96</v>
      </c>
      <c r="AU1037" s="20">
        <f>IF(t_ExtractAll[[#This Row],[Currency2]]="GBP",t_ExtractAll[[#This Row],[Accruals Plant]]*$BD$2,IF(t_ExtractAll[[#This Row],[Currency2]]="USD",t_ExtractAll[[#This Row],[Accruals Plant]]*$BD$3,IF(t_ExtractAll[[#This Row],[Currency2]]="MXN",t_ExtractAll[[#This Row],[Accruals Plant]]*$BD$4,t_ExtractAll[[#This Row],[Accruals Plant]])))</f>
        <v>13.96</v>
      </c>
      <c r="AV1037" s="20">
        <f>IF(t_ExtractAll[[#This Row],[IMD_Currency]]="GBP",t_ExtractAll[[#This Row],[Accruals ABII]]*$BD$2,IF(t_ExtractAll[[#This Row],[IMD_Currency]]="USD",t_ExtractAll[[#This Row],[Accruals ABII]]*$BD$3,t_ExtractAll[[#This Row],[Accruals ABII]]))</f>
        <v>0</v>
      </c>
      <c r="AW1037" s="20">
        <f>IF(t_ExtractAll[[#This Row],[Currency2]]="GBP",t_ExtractAll[[#This Row],[PlantAmountAccepted]]*$BD$2,IF(t_ExtractAll[[#This Row],[Currency2]]="USD",t_ExtractAll[[#This Row],[PlantAmountAccepted]]*$BD$3,IF(t_ExtractAll[[#This Row],[Currency2]]="MXN",t_ExtractAll[[#This Row],[PlantAmountAccepted]]*$BD$4,t_ExtractAll[[#This Row],[PlantAmountAccepted]])))</f>
        <v>13.96</v>
      </c>
      <c r="AX1037" s="20">
        <f>IF(t_ExtractAll[[#This Row],[IMD_Currency]]="GBP",t_ExtractAll[[#This Row],[Amount Accepted (ABII)]]*$BD$2,IF(t_ExtractAll[[#This Row],[IMD_Currency]]="USD",t_ExtractAll[[#This Row],[Amount Accepted (ABII)]]*$BD$3,t_ExtractAll[[#This Row],[Amount Accepted (ABII)]]))</f>
        <v>0</v>
      </c>
      <c r="AY1037" s="20">
        <f>IF((t_ExtractAll[[#This Row],[Amount Accepted ABII '[EUR']]]-t_ExtractAll[[#This Row],[Amount Accepted Plant '[EUR']]])&lt;0,0,t_ExtractAll[[#This Row],[Amount Accepted ABII '[EUR']]]-t_ExtractAll[[#This Row],[Amount Accepted Plant '[EUR']]])</f>
        <v>0</v>
      </c>
      <c r="AZ10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8" spans="1:52" ht="14.25" hidden="1" customHeight="1" x14ac:dyDescent="0.25">
      <c r="A1038" t="s">
        <v>5204</v>
      </c>
      <c r="B1038" s="16">
        <v>42683</v>
      </c>
      <c r="C1038" s="16">
        <v>42705</v>
      </c>
      <c r="D1038" s="16">
        <v>42705</v>
      </c>
      <c r="E1038">
        <v>2016991</v>
      </c>
      <c r="F1038" t="s">
        <v>64</v>
      </c>
      <c r="G1038" t="s">
        <v>241</v>
      </c>
      <c r="H1038" t="s">
        <v>86</v>
      </c>
      <c r="I1038" t="s">
        <v>242</v>
      </c>
      <c r="J1038" t="s">
        <v>68</v>
      </c>
      <c r="K1038" t="s">
        <v>69</v>
      </c>
      <c r="L1038" t="s">
        <v>187</v>
      </c>
      <c r="N1038" t="s">
        <v>161</v>
      </c>
      <c r="O1038" t="s">
        <v>710</v>
      </c>
      <c r="P1038" t="s">
        <v>5205</v>
      </c>
      <c r="Q1038">
        <v>8953325</v>
      </c>
      <c r="R1038" t="s">
        <v>5206</v>
      </c>
      <c r="S1038">
        <v>80471225</v>
      </c>
      <c r="U1038" t="s">
        <v>182</v>
      </c>
      <c r="V1038" t="s">
        <v>145</v>
      </c>
      <c r="W1038">
        <v>10622</v>
      </c>
      <c r="X1038" t="s">
        <v>424</v>
      </c>
      <c r="Y1038" t="s">
        <v>294</v>
      </c>
      <c r="Z1038">
        <v>691</v>
      </c>
      <c r="AB1038" t="s">
        <v>112</v>
      </c>
      <c r="AC1038" t="s">
        <v>715</v>
      </c>
      <c r="AE1038" s="3"/>
      <c r="AF1038" s="3"/>
      <c r="AG1038">
        <v>0</v>
      </c>
      <c r="AH1038" t="s">
        <v>82</v>
      </c>
      <c r="AI1038" s="18">
        <v>0</v>
      </c>
      <c r="AJ1038">
        <v>0</v>
      </c>
      <c r="AK1038">
        <v>0</v>
      </c>
      <c r="AL1038">
        <v>0</v>
      </c>
      <c r="AM1038" s="19" t="s">
        <v>82</v>
      </c>
      <c r="AN1038">
        <v>0</v>
      </c>
      <c r="AO1038">
        <v>0</v>
      </c>
      <c r="AP1038">
        <v>0</v>
      </c>
      <c r="AQ1038">
        <v>0</v>
      </c>
      <c r="AR1038" s="19" t="s">
        <v>82</v>
      </c>
      <c r="AS1038">
        <v>0</v>
      </c>
      <c r="AT1038" s="20">
        <f>IF(t_ExtractAll[[#This Row],[Currency]]="GBP",t_ExtractAll[[#This Row],[Claimed Amount]]*$BD$2,IF(t_ExtractAll[[#This Row],[Currency]]="USD",t_ExtractAll[[#This Row],[Claimed Amount]]*$BD$3,IF(t_ExtractAll[[#This Row],[Currency]]="MXN",t_ExtractAll[[#This Row],[Claimed Amount]]*$BD$4,t_ExtractAll[[#This Row],[Claimed Amount]])))</f>
        <v>0</v>
      </c>
      <c r="AU1038" s="20">
        <f>IF(t_ExtractAll[[#This Row],[Currency2]]="GBP",t_ExtractAll[[#This Row],[Accruals Plant]]*$BD$2,IF(t_ExtractAll[[#This Row],[Currency2]]="USD",t_ExtractAll[[#This Row],[Accruals Plant]]*$BD$3,IF(t_ExtractAll[[#This Row],[Currency2]]="MXN",t_ExtractAll[[#This Row],[Accruals Plant]]*$BD$4,t_ExtractAll[[#This Row],[Accruals Plant]])))</f>
        <v>0</v>
      </c>
      <c r="AV1038" s="20">
        <f>IF(t_ExtractAll[[#This Row],[IMD_Currency]]="GBP",t_ExtractAll[[#This Row],[Accruals ABII]]*$BD$2,IF(t_ExtractAll[[#This Row],[IMD_Currency]]="USD",t_ExtractAll[[#This Row],[Accruals ABII]]*$BD$3,t_ExtractAll[[#This Row],[Accruals ABII]]))</f>
        <v>0</v>
      </c>
      <c r="AW10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8" s="20">
        <f>IF(t_ExtractAll[[#This Row],[IMD_Currency]]="GBP",t_ExtractAll[[#This Row],[Amount Accepted (ABII)]]*$BD$2,IF(t_ExtractAll[[#This Row],[IMD_Currency]]="USD",t_ExtractAll[[#This Row],[Amount Accepted (ABII)]]*$BD$3,t_ExtractAll[[#This Row],[Amount Accepted (ABII)]]))</f>
        <v>0</v>
      </c>
      <c r="AY1038" s="20">
        <f>IF((t_ExtractAll[[#This Row],[Amount Accepted ABII '[EUR']]]-t_ExtractAll[[#This Row],[Amount Accepted Plant '[EUR']]])&lt;0,0,t_ExtractAll[[#This Row],[Amount Accepted ABII '[EUR']]]-t_ExtractAll[[#This Row],[Amount Accepted Plant '[EUR']]])</f>
        <v>0</v>
      </c>
      <c r="AZ10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39" spans="1:52" ht="14.25" hidden="1" customHeight="1" x14ac:dyDescent="0.25">
      <c r="A1039" t="s">
        <v>5207</v>
      </c>
      <c r="B1039" s="16">
        <v>42684</v>
      </c>
      <c r="C1039" s="16">
        <v>42723</v>
      </c>
      <c r="D1039" s="16">
        <v>42723</v>
      </c>
      <c r="E1039">
        <v>2016993</v>
      </c>
      <c r="F1039" t="s">
        <v>64</v>
      </c>
      <c r="G1039" t="s">
        <v>396</v>
      </c>
      <c r="H1039" t="s">
        <v>1695</v>
      </c>
      <c r="I1039" t="s">
        <v>117</v>
      </c>
      <c r="J1039" t="s">
        <v>68</v>
      </c>
      <c r="K1039" t="s">
        <v>88</v>
      </c>
      <c r="L1039" t="s">
        <v>609</v>
      </c>
      <c r="N1039" t="s">
        <v>90</v>
      </c>
      <c r="O1039" t="s">
        <v>321</v>
      </c>
      <c r="P1039" t="s">
        <v>5208</v>
      </c>
      <c r="Q1039" t="s">
        <v>5209</v>
      </c>
      <c r="R1039" s="17">
        <v>4.5047700384504701E+19</v>
      </c>
      <c r="S1039">
        <v>80501608</v>
      </c>
      <c r="U1039" t="s">
        <v>144</v>
      </c>
      <c r="V1039" t="s">
        <v>145</v>
      </c>
      <c r="W1039" t="s">
        <v>5210</v>
      </c>
      <c r="Y1039" t="s">
        <v>5211</v>
      </c>
      <c r="Z1039">
        <v>285</v>
      </c>
      <c r="AB1039" t="s">
        <v>97</v>
      </c>
      <c r="AC1039" t="s">
        <v>98</v>
      </c>
      <c r="AE1039" s="3"/>
      <c r="AF1039" s="3"/>
      <c r="AG1039">
        <v>0</v>
      </c>
      <c r="AH1039" t="s">
        <v>82</v>
      </c>
      <c r="AI1039" s="18">
        <v>0</v>
      </c>
      <c r="AJ1039">
        <v>0</v>
      </c>
      <c r="AK1039">
        <v>0</v>
      </c>
      <c r="AM1039" s="19" t="s">
        <v>82</v>
      </c>
      <c r="AN1039">
        <v>0</v>
      </c>
      <c r="AO1039">
        <v>0</v>
      </c>
      <c r="AP1039">
        <v>0</v>
      </c>
      <c r="AR1039" s="19" t="s">
        <v>82</v>
      </c>
      <c r="AS1039">
        <v>0</v>
      </c>
      <c r="AT1039" s="20">
        <f>IF(t_ExtractAll[[#This Row],[Currency]]="GBP",t_ExtractAll[[#This Row],[Claimed Amount]]*$BD$2,IF(t_ExtractAll[[#This Row],[Currency]]="USD",t_ExtractAll[[#This Row],[Claimed Amount]]*$BD$3,IF(t_ExtractAll[[#This Row],[Currency]]="MXN",t_ExtractAll[[#This Row],[Claimed Amount]]*$BD$4,t_ExtractAll[[#This Row],[Claimed Amount]])))</f>
        <v>0</v>
      </c>
      <c r="AU1039" s="20">
        <f>IF(t_ExtractAll[[#This Row],[Currency2]]="GBP",t_ExtractAll[[#This Row],[Accruals Plant]]*$BD$2,IF(t_ExtractAll[[#This Row],[Currency2]]="USD",t_ExtractAll[[#This Row],[Accruals Plant]]*$BD$3,IF(t_ExtractAll[[#This Row],[Currency2]]="MXN",t_ExtractAll[[#This Row],[Accruals Plant]]*$BD$4,t_ExtractAll[[#This Row],[Accruals Plant]])))</f>
        <v>0</v>
      </c>
      <c r="AV1039" s="20">
        <f>IF(t_ExtractAll[[#This Row],[IMD_Currency]]="GBP",t_ExtractAll[[#This Row],[Accruals ABII]]*$BD$2,IF(t_ExtractAll[[#This Row],[IMD_Currency]]="USD",t_ExtractAll[[#This Row],[Accruals ABII]]*$BD$3,t_ExtractAll[[#This Row],[Accruals ABII]]))</f>
        <v>0</v>
      </c>
      <c r="AW10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39" s="20">
        <f>IF(t_ExtractAll[[#This Row],[IMD_Currency]]="GBP",t_ExtractAll[[#This Row],[Amount Accepted (ABII)]]*$BD$2,IF(t_ExtractAll[[#This Row],[IMD_Currency]]="USD",t_ExtractAll[[#This Row],[Amount Accepted (ABII)]]*$BD$3,t_ExtractAll[[#This Row],[Amount Accepted (ABII)]]))</f>
        <v>0</v>
      </c>
      <c r="AY1039" s="20">
        <f>IF((t_ExtractAll[[#This Row],[Amount Accepted ABII '[EUR']]]-t_ExtractAll[[#This Row],[Amount Accepted Plant '[EUR']]])&lt;0,0,t_ExtractAll[[#This Row],[Amount Accepted ABII '[EUR']]]-t_ExtractAll[[#This Row],[Amount Accepted Plant '[EUR']]])</f>
        <v>0</v>
      </c>
      <c r="AZ10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0" spans="1:52" ht="14.25" hidden="1" customHeight="1" x14ac:dyDescent="0.25">
      <c r="A1040" t="s">
        <v>5212</v>
      </c>
      <c r="B1040" s="16">
        <v>42688</v>
      </c>
      <c r="C1040" s="16">
        <v>42733</v>
      </c>
      <c r="D1040" s="16">
        <v>42733</v>
      </c>
      <c r="E1040">
        <v>2016995</v>
      </c>
      <c r="F1040" t="s">
        <v>64</v>
      </c>
      <c r="G1040" t="s">
        <v>641</v>
      </c>
      <c r="H1040" t="s">
        <v>86</v>
      </c>
      <c r="I1040" t="s">
        <v>242</v>
      </c>
      <c r="J1040" t="s">
        <v>68</v>
      </c>
      <c r="K1040" t="s">
        <v>88</v>
      </c>
      <c r="L1040" t="s">
        <v>130</v>
      </c>
      <c r="N1040" t="s">
        <v>90</v>
      </c>
      <c r="O1040" t="s">
        <v>131</v>
      </c>
      <c r="P1040" t="s">
        <v>5213</v>
      </c>
      <c r="Q1040" t="s">
        <v>5214</v>
      </c>
      <c r="R1040" t="s">
        <v>5215</v>
      </c>
      <c r="S1040" t="s">
        <v>5216</v>
      </c>
      <c r="T1040" t="s">
        <v>5217</v>
      </c>
      <c r="U1040" t="s">
        <v>75</v>
      </c>
      <c r="V1040" t="s">
        <v>76</v>
      </c>
      <c r="W1040">
        <v>52286</v>
      </c>
      <c r="X1040" t="s">
        <v>4795</v>
      </c>
      <c r="Y1040" t="s">
        <v>558</v>
      </c>
      <c r="Z1040">
        <v>0</v>
      </c>
      <c r="AB1040" t="s">
        <v>97</v>
      </c>
      <c r="AC1040" t="s">
        <v>98</v>
      </c>
      <c r="AD1040" s="3" t="s">
        <v>5218</v>
      </c>
      <c r="AE1040" s="3"/>
      <c r="AF1040" s="3"/>
      <c r="AG1040">
        <v>0</v>
      </c>
      <c r="AH1040" t="s">
        <v>82</v>
      </c>
      <c r="AI1040" s="18">
        <v>0</v>
      </c>
      <c r="AJ1040">
        <v>0</v>
      </c>
      <c r="AK1040">
        <v>0</v>
      </c>
      <c r="AM1040" s="19" t="s">
        <v>82</v>
      </c>
      <c r="AN1040">
        <v>0</v>
      </c>
      <c r="AO1040">
        <v>0</v>
      </c>
      <c r="AP1040">
        <v>0</v>
      </c>
      <c r="AR1040" s="19" t="s">
        <v>82</v>
      </c>
      <c r="AS1040">
        <v>0</v>
      </c>
      <c r="AT1040" s="20">
        <f>IF(t_ExtractAll[[#This Row],[Currency]]="GBP",t_ExtractAll[[#This Row],[Claimed Amount]]*$BD$2,IF(t_ExtractAll[[#This Row],[Currency]]="USD",t_ExtractAll[[#This Row],[Claimed Amount]]*$BD$3,IF(t_ExtractAll[[#This Row],[Currency]]="MXN",t_ExtractAll[[#This Row],[Claimed Amount]]*$BD$4,t_ExtractAll[[#This Row],[Claimed Amount]])))</f>
        <v>0</v>
      </c>
      <c r="AU1040" s="20">
        <f>IF(t_ExtractAll[[#This Row],[Currency2]]="GBP",t_ExtractAll[[#This Row],[Accruals Plant]]*$BD$2,IF(t_ExtractAll[[#This Row],[Currency2]]="USD",t_ExtractAll[[#This Row],[Accruals Plant]]*$BD$3,IF(t_ExtractAll[[#This Row],[Currency2]]="MXN",t_ExtractAll[[#This Row],[Accruals Plant]]*$BD$4,t_ExtractAll[[#This Row],[Accruals Plant]])))</f>
        <v>0</v>
      </c>
      <c r="AV1040" s="20">
        <f>IF(t_ExtractAll[[#This Row],[IMD_Currency]]="GBP",t_ExtractAll[[#This Row],[Accruals ABII]]*$BD$2,IF(t_ExtractAll[[#This Row],[IMD_Currency]]="USD",t_ExtractAll[[#This Row],[Accruals ABII]]*$BD$3,t_ExtractAll[[#This Row],[Accruals ABII]]))</f>
        <v>0</v>
      </c>
      <c r="AW10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0" s="20">
        <f>IF(t_ExtractAll[[#This Row],[IMD_Currency]]="GBP",t_ExtractAll[[#This Row],[Amount Accepted (ABII)]]*$BD$2,IF(t_ExtractAll[[#This Row],[IMD_Currency]]="USD",t_ExtractAll[[#This Row],[Amount Accepted (ABII)]]*$BD$3,t_ExtractAll[[#This Row],[Amount Accepted (ABII)]]))</f>
        <v>0</v>
      </c>
      <c r="AY1040" s="20">
        <f>IF((t_ExtractAll[[#This Row],[Amount Accepted ABII '[EUR']]]-t_ExtractAll[[#This Row],[Amount Accepted Plant '[EUR']]])&lt;0,0,t_ExtractAll[[#This Row],[Amount Accepted ABII '[EUR']]]-t_ExtractAll[[#This Row],[Amount Accepted Plant '[EUR']]])</f>
        <v>0</v>
      </c>
      <c r="AZ10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1" spans="1:52" ht="14.25" hidden="1" customHeight="1" x14ac:dyDescent="0.25">
      <c r="A1041" t="s">
        <v>807</v>
      </c>
      <c r="B1041" s="16">
        <v>42688</v>
      </c>
      <c r="C1041" s="16">
        <v>42689</v>
      </c>
      <c r="D1041" s="16">
        <v>42689</v>
      </c>
      <c r="E1041">
        <v>2016994</v>
      </c>
      <c r="F1041" t="s">
        <v>64</v>
      </c>
      <c r="G1041" t="s">
        <v>305</v>
      </c>
      <c r="H1041" t="s">
        <v>306</v>
      </c>
      <c r="I1041" t="s">
        <v>307</v>
      </c>
      <c r="J1041" t="s">
        <v>118</v>
      </c>
      <c r="K1041" t="s">
        <v>69</v>
      </c>
      <c r="L1041" t="s">
        <v>308</v>
      </c>
      <c r="N1041" t="s">
        <v>90</v>
      </c>
      <c r="O1041" t="s">
        <v>91</v>
      </c>
      <c r="P1041" s="3" t="s">
        <v>5219</v>
      </c>
      <c r="Q1041" t="s">
        <v>5220</v>
      </c>
      <c r="R1041" t="s">
        <v>5221</v>
      </c>
      <c r="U1041" t="s">
        <v>341</v>
      </c>
      <c r="V1041" t="s">
        <v>313</v>
      </c>
      <c r="W1041">
        <v>35658</v>
      </c>
      <c r="X1041" t="s">
        <v>342</v>
      </c>
      <c r="Y1041" t="s">
        <v>1593</v>
      </c>
      <c r="Z1041">
        <v>21.6</v>
      </c>
      <c r="AB1041" t="s">
        <v>97</v>
      </c>
      <c r="AC1041" t="s">
        <v>98</v>
      </c>
      <c r="AE1041" s="3"/>
      <c r="AF1041" s="3"/>
      <c r="AG1041">
        <v>0</v>
      </c>
      <c r="AH1041" t="s">
        <v>82</v>
      </c>
      <c r="AI1041" s="18">
        <v>0</v>
      </c>
      <c r="AJ1041">
        <v>0</v>
      </c>
      <c r="AK1041">
        <v>0</v>
      </c>
      <c r="AL1041">
        <v>0</v>
      </c>
      <c r="AM1041" s="19" t="s">
        <v>82</v>
      </c>
      <c r="AN1041">
        <v>0</v>
      </c>
      <c r="AO1041">
        <v>0</v>
      </c>
      <c r="AP1041">
        <v>0</v>
      </c>
      <c r="AQ1041">
        <v>0</v>
      </c>
      <c r="AR1041" s="19" t="s">
        <v>82</v>
      </c>
      <c r="AS1041">
        <v>0</v>
      </c>
      <c r="AT1041" s="20">
        <f>IF(t_ExtractAll[[#This Row],[Currency]]="GBP",t_ExtractAll[[#This Row],[Claimed Amount]]*$BD$2,IF(t_ExtractAll[[#This Row],[Currency]]="USD",t_ExtractAll[[#This Row],[Claimed Amount]]*$BD$3,IF(t_ExtractAll[[#This Row],[Currency]]="MXN",t_ExtractAll[[#This Row],[Claimed Amount]]*$BD$4,t_ExtractAll[[#This Row],[Claimed Amount]])))</f>
        <v>0</v>
      </c>
      <c r="AU1041" s="20">
        <f>IF(t_ExtractAll[[#This Row],[Currency2]]="GBP",t_ExtractAll[[#This Row],[Accruals Plant]]*$BD$2,IF(t_ExtractAll[[#This Row],[Currency2]]="USD",t_ExtractAll[[#This Row],[Accruals Plant]]*$BD$3,IF(t_ExtractAll[[#This Row],[Currency2]]="MXN",t_ExtractAll[[#This Row],[Accruals Plant]]*$BD$4,t_ExtractAll[[#This Row],[Accruals Plant]])))</f>
        <v>0</v>
      </c>
      <c r="AV1041" s="20">
        <f>IF(t_ExtractAll[[#This Row],[IMD_Currency]]="GBP",t_ExtractAll[[#This Row],[Accruals ABII]]*$BD$2,IF(t_ExtractAll[[#This Row],[IMD_Currency]]="USD",t_ExtractAll[[#This Row],[Accruals ABII]]*$BD$3,t_ExtractAll[[#This Row],[Accruals ABII]]))</f>
        <v>0</v>
      </c>
      <c r="AW10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1" s="20">
        <f>IF(t_ExtractAll[[#This Row],[IMD_Currency]]="GBP",t_ExtractAll[[#This Row],[Amount Accepted (ABII)]]*$BD$2,IF(t_ExtractAll[[#This Row],[IMD_Currency]]="USD",t_ExtractAll[[#This Row],[Amount Accepted (ABII)]]*$BD$3,t_ExtractAll[[#This Row],[Amount Accepted (ABII)]]))</f>
        <v>0</v>
      </c>
      <c r="AY1041" s="20">
        <f>IF((t_ExtractAll[[#This Row],[Amount Accepted ABII '[EUR']]]-t_ExtractAll[[#This Row],[Amount Accepted Plant '[EUR']]])&lt;0,0,t_ExtractAll[[#This Row],[Amount Accepted ABII '[EUR']]]-t_ExtractAll[[#This Row],[Amount Accepted Plant '[EUR']]])</f>
        <v>0</v>
      </c>
      <c r="AZ10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2" spans="1:52" ht="14.25" hidden="1" customHeight="1" x14ac:dyDescent="0.25">
      <c r="A1042" t="s">
        <v>5222</v>
      </c>
      <c r="B1042" s="16">
        <v>42685</v>
      </c>
      <c r="C1042" s="16">
        <v>42747</v>
      </c>
      <c r="D1042" s="16">
        <v>42747</v>
      </c>
      <c r="E1042">
        <v>2016996</v>
      </c>
      <c r="F1042" t="s">
        <v>64</v>
      </c>
      <c r="G1042" t="s">
        <v>5223</v>
      </c>
      <c r="H1042" t="s">
        <v>451</v>
      </c>
      <c r="I1042" t="s">
        <v>479</v>
      </c>
      <c r="J1042" t="s">
        <v>118</v>
      </c>
      <c r="K1042" t="s">
        <v>88</v>
      </c>
      <c r="L1042" t="s">
        <v>70</v>
      </c>
      <c r="N1042" t="s">
        <v>71</v>
      </c>
      <c r="O1042" t="s">
        <v>361</v>
      </c>
      <c r="P1042" t="s">
        <v>5224</v>
      </c>
      <c r="Q1042">
        <v>9387962</v>
      </c>
      <c r="R1042" t="s">
        <v>5225</v>
      </c>
      <c r="S1042">
        <v>80498483</v>
      </c>
      <c r="U1042" t="s">
        <v>261</v>
      </c>
      <c r="V1042" t="s">
        <v>117</v>
      </c>
      <c r="W1042">
        <v>52665</v>
      </c>
      <c r="X1042" t="s">
        <v>4355</v>
      </c>
      <c r="Y1042" t="s">
        <v>5226</v>
      </c>
      <c r="Z1042">
        <v>861</v>
      </c>
      <c r="AB1042" t="s">
        <v>79</v>
      </c>
      <c r="AC1042" t="s">
        <v>80</v>
      </c>
      <c r="AD1042" s="3" t="s">
        <v>5227</v>
      </c>
      <c r="AE1042" s="3"/>
      <c r="AF1042" s="3"/>
      <c r="AG1042">
        <v>0</v>
      </c>
      <c r="AH1042" t="s">
        <v>82</v>
      </c>
      <c r="AI1042" s="18">
        <v>0</v>
      </c>
      <c r="AJ1042">
        <v>0</v>
      </c>
      <c r="AK1042">
        <v>0</v>
      </c>
      <c r="AM1042" s="19" t="s">
        <v>82</v>
      </c>
      <c r="AN1042">
        <v>0</v>
      </c>
      <c r="AO1042">
        <v>0</v>
      </c>
      <c r="AP1042">
        <v>0</v>
      </c>
      <c r="AR1042" s="19" t="s">
        <v>82</v>
      </c>
      <c r="AS1042">
        <v>0</v>
      </c>
      <c r="AT1042" s="20">
        <f>IF(t_ExtractAll[[#This Row],[Currency]]="GBP",t_ExtractAll[[#This Row],[Claimed Amount]]*$BD$2,IF(t_ExtractAll[[#This Row],[Currency]]="USD",t_ExtractAll[[#This Row],[Claimed Amount]]*$BD$3,IF(t_ExtractAll[[#This Row],[Currency]]="MXN",t_ExtractAll[[#This Row],[Claimed Amount]]*$BD$4,t_ExtractAll[[#This Row],[Claimed Amount]])))</f>
        <v>0</v>
      </c>
      <c r="AU1042" s="20">
        <f>IF(t_ExtractAll[[#This Row],[Currency2]]="GBP",t_ExtractAll[[#This Row],[Accruals Plant]]*$BD$2,IF(t_ExtractAll[[#This Row],[Currency2]]="USD",t_ExtractAll[[#This Row],[Accruals Plant]]*$BD$3,IF(t_ExtractAll[[#This Row],[Currency2]]="MXN",t_ExtractAll[[#This Row],[Accruals Plant]]*$BD$4,t_ExtractAll[[#This Row],[Accruals Plant]])))</f>
        <v>0</v>
      </c>
      <c r="AV1042" s="20">
        <f>IF(t_ExtractAll[[#This Row],[IMD_Currency]]="GBP",t_ExtractAll[[#This Row],[Accruals ABII]]*$BD$2,IF(t_ExtractAll[[#This Row],[IMD_Currency]]="USD",t_ExtractAll[[#This Row],[Accruals ABII]]*$BD$3,t_ExtractAll[[#This Row],[Accruals ABII]]))</f>
        <v>0</v>
      </c>
      <c r="AW10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2" s="20">
        <f>IF(t_ExtractAll[[#This Row],[IMD_Currency]]="GBP",t_ExtractAll[[#This Row],[Amount Accepted (ABII)]]*$BD$2,IF(t_ExtractAll[[#This Row],[IMD_Currency]]="USD",t_ExtractAll[[#This Row],[Amount Accepted (ABII)]]*$BD$3,t_ExtractAll[[#This Row],[Amount Accepted (ABII)]]))</f>
        <v>0</v>
      </c>
      <c r="AY1042" s="20">
        <f>IF((t_ExtractAll[[#This Row],[Amount Accepted ABII '[EUR']]]-t_ExtractAll[[#This Row],[Amount Accepted Plant '[EUR']]])&lt;0,0,t_ExtractAll[[#This Row],[Amount Accepted ABII '[EUR']]]-t_ExtractAll[[#This Row],[Amount Accepted Plant '[EUR']]])</f>
        <v>0</v>
      </c>
      <c r="AZ10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3" spans="1:52" ht="14.25" hidden="1" customHeight="1" x14ac:dyDescent="0.25">
      <c r="A1043" t="s">
        <v>5228</v>
      </c>
      <c r="B1043" s="16">
        <v>42688</v>
      </c>
      <c r="C1043" s="16">
        <v>42741</v>
      </c>
      <c r="D1043" s="16">
        <v>42741</v>
      </c>
      <c r="E1043">
        <v>2016997</v>
      </c>
      <c r="F1043" t="s">
        <v>64</v>
      </c>
      <c r="G1043" t="s">
        <v>65</v>
      </c>
      <c r="H1043" t="s">
        <v>66</v>
      </c>
      <c r="I1043" t="s">
        <v>67</v>
      </c>
      <c r="J1043" t="s">
        <v>68</v>
      </c>
      <c r="K1043" t="s">
        <v>88</v>
      </c>
      <c r="L1043" t="s">
        <v>2511</v>
      </c>
      <c r="N1043" t="s">
        <v>161</v>
      </c>
      <c r="O1043" t="s">
        <v>4499</v>
      </c>
      <c r="P1043" t="s">
        <v>5229</v>
      </c>
      <c r="R1043" t="s">
        <v>5230</v>
      </c>
      <c r="U1043" t="s">
        <v>75</v>
      </c>
      <c r="V1043" t="s">
        <v>76</v>
      </c>
      <c r="W1043">
        <v>52608</v>
      </c>
      <c r="X1043" t="s">
        <v>969</v>
      </c>
      <c r="Y1043" t="s">
        <v>5231</v>
      </c>
      <c r="Z1043">
        <v>3672.3456000000001</v>
      </c>
      <c r="AB1043" t="s">
        <v>112</v>
      </c>
      <c r="AC1043" t="s">
        <v>4499</v>
      </c>
      <c r="AE1043" s="3"/>
      <c r="AF1043" s="3"/>
      <c r="AG1043">
        <v>0</v>
      </c>
      <c r="AH1043" t="s">
        <v>82</v>
      </c>
      <c r="AI1043" s="18">
        <v>0</v>
      </c>
      <c r="AJ1043">
        <v>0</v>
      </c>
      <c r="AK1043">
        <v>0</v>
      </c>
      <c r="AM1043" s="19" t="s">
        <v>82</v>
      </c>
      <c r="AN1043">
        <v>0</v>
      </c>
      <c r="AO1043">
        <v>0</v>
      </c>
      <c r="AP1043">
        <v>0</v>
      </c>
      <c r="AR1043" s="19" t="s">
        <v>82</v>
      </c>
      <c r="AS1043">
        <v>0</v>
      </c>
      <c r="AT1043" s="20">
        <f>IF(t_ExtractAll[[#This Row],[Currency]]="GBP",t_ExtractAll[[#This Row],[Claimed Amount]]*$BD$2,IF(t_ExtractAll[[#This Row],[Currency]]="USD",t_ExtractAll[[#This Row],[Claimed Amount]]*$BD$3,IF(t_ExtractAll[[#This Row],[Currency]]="MXN",t_ExtractAll[[#This Row],[Claimed Amount]]*$BD$4,t_ExtractAll[[#This Row],[Claimed Amount]])))</f>
        <v>0</v>
      </c>
      <c r="AU1043" s="20">
        <f>IF(t_ExtractAll[[#This Row],[Currency2]]="GBP",t_ExtractAll[[#This Row],[Accruals Plant]]*$BD$2,IF(t_ExtractAll[[#This Row],[Currency2]]="USD",t_ExtractAll[[#This Row],[Accruals Plant]]*$BD$3,IF(t_ExtractAll[[#This Row],[Currency2]]="MXN",t_ExtractAll[[#This Row],[Accruals Plant]]*$BD$4,t_ExtractAll[[#This Row],[Accruals Plant]])))</f>
        <v>0</v>
      </c>
      <c r="AV1043" s="20">
        <f>IF(t_ExtractAll[[#This Row],[IMD_Currency]]="GBP",t_ExtractAll[[#This Row],[Accruals ABII]]*$BD$2,IF(t_ExtractAll[[#This Row],[IMD_Currency]]="USD",t_ExtractAll[[#This Row],[Accruals ABII]]*$BD$3,t_ExtractAll[[#This Row],[Accruals ABII]]))</f>
        <v>0</v>
      </c>
      <c r="AW10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3" s="20">
        <f>IF(t_ExtractAll[[#This Row],[IMD_Currency]]="GBP",t_ExtractAll[[#This Row],[Amount Accepted (ABII)]]*$BD$2,IF(t_ExtractAll[[#This Row],[IMD_Currency]]="USD",t_ExtractAll[[#This Row],[Amount Accepted (ABII)]]*$BD$3,t_ExtractAll[[#This Row],[Amount Accepted (ABII)]]))</f>
        <v>0</v>
      </c>
      <c r="AY1043" s="20">
        <f>IF((t_ExtractAll[[#This Row],[Amount Accepted ABII '[EUR']]]-t_ExtractAll[[#This Row],[Amount Accepted Plant '[EUR']]])&lt;0,0,t_ExtractAll[[#This Row],[Amount Accepted ABII '[EUR']]]-t_ExtractAll[[#This Row],[Amount Accepted Plant '[EUR']]])</f>
        <v>0</v>
      </c>
      <c r="AZ10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4" spans="1:52" ht="14.25" hidden="1" customHeight="1" x14ac:dyDescent="0.25">
      <c r="A1044" t="s">
        <v>5232</v>
      </c>
      <c r="B1044" s="16">
        <v>42683</v>
      </c>
      <c r="C1044" s="16">
        <v>42702</v>
      </c>
      <c r="D1044" s="16">
        <v>42702</v>
      </c>
      <c r="E1044">
        <v>2016989</v>
      </c>
      <c r="F1044" t="s">
        <v>64</v>
      </c>
      <c r="G1044" t="s">
        <v>450</v>
      </c>
      <c r="I1044" t="s">
        <v>452</v>
      </c>
      <c r="J1044" t="s">
        <v>68</v>
      </c>
      <c r="K1044" t="s">
        <v>88</v>
      </c>
      <c r="L1044" t="s">
        <v>471</v>
      </c>
      <c r="N1044" t="s">
        <v>90</v>
      </c>
      <c r="O1044" t="s">
        <v>91</v>
      </c>
      <c r="P1044" s="3" t="s">
        <v>5233</v>
      </c>
      <c r="Q1044">
        <v>9334401</v>
      </c>
      <c r="R1044" t="s">
        <v>5234</v>
      </c>
      <c r="T1044" s="3" t="s">
        <v>5235</v>
      </c>
      <c r="U1044" t="s">
        <v>261</v>
      </c>
      <c r="V1044" t="s">
        <v>117</v>
      </c>
      <c r="W1044">
        <v>53213</v>
      </c>
      <c r="X1044" t="s">
        <v>457</v>
      </c>
      <c r="Y1044" t="s">
        <v>5236</v>
      </c>
      <c r="Z1044">
        <v>248.2</v>
      </c>
      <c r="AB1044" t="s">
        <v>97</v>
      </c>
      <c r="AC1044" t="s">
        <v>98</v>
      </c>
      <c r="AD1044" s="3" t="s">
        <v>5237</v>
      </c>
      <c r="AE1044" s="3"/>
      <c r="AF1044" s="3"/>
      <c r="AG1044">
        <v>0</v>
      </c>
      <c r="AH1044" t="s">
        <v>82</v>
      </c>
      <c r="AI1044" s="18">
        <v>0</v>
      </c>
      <c r="AJ1044">
        <v>0</v>
      </c>
      <c r="AK1044">
        <v>0</v>
      </c>
      <c r="AM1044" s="19" t="s">
        <v>82</v>
      </c>
      <c r="AN1044">
        <v>0</v>
      </c>
      <c r="AO1044">
        <v>0</v>
      </c>
      <c r="AP1044">
        <v>0</v>
      </c>
      <c r="AR1044" s="19" t="s">
        <v>82</v>
      </c>
      <c r="AS1044">
        <v>0</v>
      </c>
      <c r="AT1044" s="20">
        <f>IF(t_ExtractAll[[#This Row],[Currency]]="GBP",t_ExtractAll[[#This Row],[Claimed Amount]]*$BD$2,IF(t_ExtractAll[[#This Row],[Currency]]="USD",t_ExtractAll[[#This Row],[Claimed Amount]]*$BD$3,IF(t_ExtractAll[[#This Row],[Currency]]="MXN",t_ExtractAll[[#This Row],[Claimed Amount]]*$BD$4,t_ExtractAll[[#This Row],[Claimed Amount]])))</f>
        <v>0</v>
      </c>
      <c r="AU1044" s="20">
        <f>IF(t_ExtractAll[[#This Row],[Currency2]]="GBP",t_ExtractAll[[#This Row],[Accruals Plant]]*$BD$2,IF(t_ExtractAll[[#This Row],[Currency2]]="USD",t_ExtractAll[[#This Row],[Accruals Plant]]*$BD$3,IF(t_ExtractAll[[#This Row],[Currency2]]="MXN",t_ExtractAll[[#This Row],[Accruals Plant]]*$BD$4,t_ExtractAll[[#This Row],[Accruals Plant]])))</f>
        <v>0</v>
      </c>
      <c r="AV1044" s="20">
        <f>IF(t_ExtractAll[[#This Row],[IMD_Currency]]="GBP",t_ExtractAll[[#This Row],[Accruals ABII]]*$BD$2,IF(t_ExtractAll[[#This Row],[IMD_Currency]]="USD",t_ExtractAll[[#This Row],[Accruals ABII]]*$BD$3,t_ExtractAll[[#This Row],[Accruals ABII]]))</f>
        <v>0</v>
      </c>
      <c r="AW10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4" s="20">
        <f>IF(t_ExtractAll[[#This Row],[IMD_Currency]]="GBP",t_ExtractAll[[#This Row],[Amount Accepted (ABII)]]*$BD$2,IF(t_ExtractAll[[#This Row],[IMD_Currency]]="USD",t_ExtractAll[[#This Row],[Amount Accepted (ABII)]]*$BD$3,t_ExtractAll[[#This Row],[Amount Accepted (ABII)]]))</f>
        <v>0</v>
      </c>
      <c r="AY1044" s="20">
        <f>IF((t_ExtractAll[[#This Row],[Amount Accepted ABII '[EUR']]]-t_ExtractAll[[#This Row],[Amount Accepted Plant '[EUR']]])&lt;0,0,t_ExtractAll[[#This Row],[Amount Accepted ABII '[EUR']]]-t_ExtractAll[[#This Row],[Amount Accepted Plant '[EUR']]])</f>
        <v>0</v>
      </c>
      <c r="AZ10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5" spans="1:52" ht="14.25" hidden="1" customHeight="1" x14ac:dyDescent="0.25">
      <c r="A1045" t="s">
        <v>5238</v>
      </c>
      <c r="B1045" s="16">
        <v>42689</v>
      </c>
      <c r="C1045" s="16">
        <v>42780</v>
      </c>
      <c r="D1045" s="16">
        <v>42782</v>
      </c>
      <c r="E1045">
        <v>2016999</v>
      </c>
      <c r="F1045" t="s">
        <v>64</v>
      </c>
      <c r="G1045" t="s">
        <v>1390</v>
      </c>
      <c r="I1045" t="s">
        <v>1391</v>
      </c>
      <c r="J1045" t="s">
        <v>118</v>
      </c>
      <c r="K1045" t="s">
        <v>69</v>
      </c>
      <c r="L1045" t="s">
        <v>70</v>
      </c>
      <c r="N1045" t="s">
        <v>71</v>
      </c>
      <c r="O1045" t="s">
        <v>72</v>
      </c>
      <c r="P1045" s="3" t="s">
        <v>5239</v>
      </c>
      <c r="R1045" t="s">
        <v>5240</v>
      </c>
      <c r="U1045" t="s">
        <v>75</v>
      </c>
      <c r="V1045" t="s">
        <v>76</v>
      </c>
      <c r="W1045">
        <v>50980</v>
      </c>
      <c r="X1045" t="s">
        <v>2368</v>
      </c>
      <c r="Y1045" t="s">
        <v>5241</v>
      </c>
      <c r="Z1045">
        <v>7626.1848</v>
      </c>
      <c r="AB1045" t="s">
        <v>79</v>
      </c>
      <c r="AC1045" t="s">
        <v>80</v>
      </c>
      <c r="AD1045" s="3" t="s">
        <v>5242</v>
      </c>
      <c r="AE1045" s="3"/>
      <c r="AF1045" s="3"/>
      <c r="AG1045">
        <v>15000</v>
      </c>
      <c r="AH1045" t="s">
        <v>82</v>
      </c>
      <c r="AI1045" s="18">
        <v>0</v>
      </c>
      <c r="AJ1045">
        <v>15000</v>
      </c>
      <c r="AK1045">
        <v>15000</v>
      </c>
      <c r="AL1045">
        <v>15000</v>
      </c>
      <c r="AM1045" s="19" t="s">
        <v>82</v>
      </c>
      <c r="AN1045">
        <v>0</v>
      </c>
      <c r="AO1045">
        <v>0</v>
      </c>
      <c r="AP1045">
        <v>0</v>
      </c>
      <c r="AQ1045">
        <v>0</v>
      </c>
      <c r="AR1045" s="19" t="s">
        <v>82</v>
      </c>
      <c r="AS1045">
        <v>15000</v>
      </c>
      <c r="AT1045" s="20">
        <f>IF(t_ExtractAll[[#This Row],[Currency]]="GBP",t_ExtractAll[[#This Row],[Claimed Amount]]*$BD$2,IF(t_ExtractAll[[#This Row],[Currency]]="USD",t_ExtractAll[[#This Row],[Claimed Amount]]*$BD$3,IF(t_ExtractAll[[#This Row],[Currency]]="MXN",t_ExtractAll[[#This Row],[Claimed Amount]]*$BD$4,t_ExtractAll[[#This Row],[Claimed Amount]])))</f>
        <v>15000</v>
      </c>
      <c r="AU1045" s="20">
        <f>IF(t_ExtractAll[[#This Row],[Currency2]]="GBP",t_ExtractAll[[#This Row],[Accruals Plant]]*$BD$2,IF(t_ExtractAll[[#This Row],[Currency2]]="USD",t_ExtractAll[[#This Row],[Accruals Plant]]*$BD$3,IF(t_ExtractAll[[#This Row],[Currency2]]="MXN",t_ExtractAll[[#This Row],[Accruals Plant]]*$BD$4,t_ExtractAll[[#This Row],[Accruals Plant]])))</f>
        <v>0</v>
      </c>
      <c r="AV1045" s="20">
        <f>IF(t_ExtractAll[[#This Row],[IMD_Currency]]="GBP",t_ExtractAll[[#This Row],[Accruals ABII]]*$BD$2,IF(t_ExtractAll[[#This Row],[IMD_Currency]]="USD",t_ExtractAll[[#This Row],[Accruals ABII]]*$BD$3,t_ExtractAll[[#This Row],[Accruals ABII]]))</f>
        <v>15000</v>
      </c>
      <c r="AW10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5" s="20">
        <f>IF(t_ExtractAll[[#This Row],[IMD_Currency]]="GBP",t_ExtractAll[[#This Row],[Amount Accepted (ABII)]]*$BD$2,IF(t_ExtractAll[[#This Row],[IMD_Currency]]="USD",t_ExtractAll[[#This Row],[Amount Accepted (ABII)]]*$BD$3,t_ExtractAll[[#This Row],[Amount Accepted (ABII)]]))</f>
        <v>15000</v>
      </c>
      <c r="AY1045" s="20">
        <f>IF((t_ExtractAll[[#This Row],[Amount Accepted ABII '[EUR']]]-t_ExtractAll[[#This Row],[Amount Accepted Plant '[EUR']]])&lt;0,0,t_ExtractAll[[#This Row],[Amount Accepted ABII '[EUR']]]-t_ExtractAll[[#This Row],[Amount Accepted Plant '[EUR']]])</f>
        <v>15000</v>
      </c>
      <c r="AZ10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046" spans="1:52" ht="14.25" hidden="1" customHeight="1" x14ac:dyDescent="0.25">
      <c r="A1046" t="s">
        <v>5243</v>
      </c>
      <c r="B1046" s="16">
        <v>42689</v>
      </c>
      <c r="C1046" s="16">
        <v>42689</v>
      </c>
      <c r="D1046" s="16">
        <v>42689</v>
      </c>
      <c r="E1046">
        <v>20161000</v>
      </c>
      <c r="F1046" t="s">
        <v>64</v>
      </c>
      <c r="G1046" t="s">
        <v>65</v>
      </c>
      <c r="H1046" t="s">
        <v>66</v>
      </c>
      <c r="I1046" t="s">
        <v>67</v>
      </c>
      <c r="J1046" t="s">
        <v>68</v>
      </c>
      <c r="K1046" t="s">
        <v>88</v>
      </c>
      <c r="L1046" t="s">
        <v>70</v>
      </c>
      <c r="N1046" t="s">
        <v>71</v>
      </c>
      <c r="O1046" t="s">
        <v>72</v>
      </c>
      <c r="P1046" t="s">
        <v>5244</v>
      </c>
      <c r="R1046" t="s">
        <v>5245</v>
      </c>
      <c r="U1046" t="s">
        <v>75</v>
      </c>
      <c r="V1046" t="s">
        <v>76</v>
      </c>
      <c r="W1046" t="s">
        <v>5246</v>
      </c>
      <c r="Y1046" t="s">
        <v>5247</v>
      </c>
      <c r="Z1046">
        <v>3108.37824</v>
      </c>
      <c r="AB1046" t="s">
        <v>79</v>
      </c>
      <c r="AC1046" t="s">
        <v>80</v>
      </c>
      <c r="AD1046" s="3" t="s">
        <v>5248</v>
      </c>
      <c r="AE1046" s="3"/>
      <c r="AF1046" s="3"/>
      <c r="AG1046">
        <v>1358</v>
      </c>
      <c r="AH1046" t="s">
        <v>82</v>
      </c>
      <c r="AI1046" s="18">
        <v>0</v>
      </c>
      <c r="AJ1046">
        <v>0</v>
      </c>
      <c r="AK1046">
        <v>0</v>
      </c>
      <c r="AM1046" s="19" t="s">
        <v>82</v>
      </c>
      <c r="AN1046">
        <v>0</v>
      </c>
      <c r="AO1046">
        <v>0</v>
      </c>
      <c r="AP1046">
        <v>0</v>
      </c>
      <c r="AR1046" s="19" t="s">
        <v>82</v>
      </c>
      <c r="AS1046">
        <v>1358</v>
      </c>
      <c r="AT1046" s="20">
        <f>IF(t_ExtractAll[[#This Row],[Currency]]="GBP",t_ExtractAll[[#This Row],[Claimed Amount]]*$BD$2,IF(t_ExtractAll[[#This Row],[Currency]]="USD",t_ExtractAll[[#This Row],[Claimed Amount]]*$BD$3,IF(t_ExtractAll[[#This Row],[Currency]]="MXN",t_ExtractAll[[#This Row],[Claimed Amount]]*$BD$4,t_ExtractAll[[#This Row],[Claimed Amount]])))</f>
        <v>1358</v>
      </c>
      <c r="AU1046" s="20">
        <f>IF(t_ExtractAll[[#This Row],[Currency2]]="GBP",t_ExtractAll[[#This Row],[Accruals Plant]]*$BD$2,IF(t_ExtractAll[[#This Row],[Currency2]]="USD",t_ExtractAll[[#This Row],[Accruals Plant]]*$BD$3,IF(t_ExtractAll[[#This Row],[Currency2]]="MXN",t_ExtractAll[[#This Row],[Accruals Plant]]*$BD$4,t_ExtractAll[[#This Row],[Accruals Plant]])))</f>
        <v>0</v>
      </c>
      <c r="AV1046" s="20">
        <f>IF(t_ExtractAll[[#This Row],[IMD_Currency]]="GBP",t_ExtractAll[[#This Row],[Accruals ABII]]*$BD$2,IF(t_ExtractAll[[#This Row],[IMD_Currency]]="USD",t_ExtractAll[[#This Row],[Accruals ABII]]*$BD$3,t_ExtractAll[[#This Row],[Accruals ABII]]))</f>
        <v>0</v>
      </c>
      <c r="AW10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6" s="20">
        <f>IF(t_ExtractAll[[#This Row],[IMD_Currency]]="GBP",t_ExtractAll[[#This Row],[Amount Accepted (ABII)]]*$BD$2,IF(t_ExtractAll[[#This Row],[IMD_Currency]]="USD",t_ExtractAll[[#This Row],[Amount Accepted (ABII)]]*$BD$3,t_ExtractAll[[#This Row],[Amount Accepted (ABII)]]))</f>
        <v>0</v>
      </c>
      <c r="AY1046" s="20">
        <f>IF((t_ExtractAll[[#This Row],[Amount Accepted ABII '[EUR']]]-t_ExtractAll[[#This Row],[Amount Accepted Plant '[EUR']]])&lt;0,0,t_ExtractAll[[#This Row],[Amount Accepted ABII '[EUR']]]-t_ExtractAll[[#This Row],[Amount Accepted Plant '[EUR']]])</f>
        <v>0</v>
      </c>
      <c r="AZ10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47" spans="1:52" ht="14.25" hidden="1" customHeight="1" x14ac:dyDescent="0.25">
      <c r="A1047" t="s">
        <v>5249</v>
      </c>
      <c r="B1047" s="16">
        <v>42689</v>
      </c>
      <c r="C1047" s="16">
        <v>42692</v>
      </c>
      <c r="D1047" s="16">
        <v>42692</v>
      </c>
      <c r="E1047">
        <v>20161001</v>
      </c>
      <c r="F1047" t="s">
        <v>64</v>
      </c>
      <c r="G1047" t="s">
        <v>649</v>
      </c>
      <c r="H1047" t="s">
        <v>576</v>
      </c>
      <c r="I1047" t="s">
        <v>650</v>
      </c>
      <c r="J1047" t="s">
        <v>118</v>
      </c>
      <c r="K1047" t="s">
        <v>69</v>
      </c>
      <c r="L1047" t="s">
        <v>70</v>
      </c>
      <c r="N1047" t="s">
        <v>71</v>
      </c>
      <c r="O1047" t="s">
        <v>361</v>
      </c>
      <c r="P1047" t="s">
        <v>5250</v>
      </c>
      <c r="Q1047" t="s">
        <v>5251</v>
      </c>
      <c r="R1047" t="s">
        <v>5252</v>
      </c>
      <c r="S1047" t="s">
        <v>5253</v>
      </c>
      <c r="T1047" t="s">
        <v>5254</v>
      </c>
      <c r="U1047" t="s">
        <v>75</v>
      </c>
      <c r="V1047" t="s">
        <v>76</v>
      </c>
      <c r="W1047">
        <v>52536</v>
      </c>
      <c r="X1047" t="s">
        <v>653</v>
      </c>
      <c r="Y1047" t="s">
        <v>4519</v>
      </c>
      <c r="Z1047">
        <v>282.18239999999997</v>
      </c>
      <c r="AB1047" t="s">
        <v>79</v>
      </c>
      <c r="AC1047" t="s">
        <v>80</v>
      </c>
      <c r="AD1047" t="s">
        <v>5255</v>
      </c>
      <c r="AE1047" s="3"/>
      <c r="AF1047" s="3"/>
      <c r="AG1047">
        <v>0</v>
      </c>
      <c r="AH1047" t="s">
        <v>82</v>
      </c>
      <c r="AI1047" s="18">
        <v>0</v>
      </c>
      <c r="AJ1047">
        <v>0</v>
      </c>
      <c r="AK1047">
        <v>0</v>
      </c>
      <c r="AL1047">
        <v>0</v>
      </c>
      <c r="AM1047" s="19" t="s">
        <v>82</v>
      </c>
      <c r="AN1047">
        <v>0</v>
      </c>
      <c r="AO1047">
        <v>0</v>
      </c>
      <c r="AP1047">
        <v>0</v>
      </c>
      <c r="AQ1047">
        <v>0</v>
      </c>
      <c r="AR1047" s="19" t="s">
        <v>82</v>
      </c>
      <c r="AS1047">
        <v>0</v>
      </c>
      <c r="AT1047" s="20">
        <f>IF(t_ExtractAll[[#This Row],[Currency]]="GBP",t_ExtractAll[[#This Row],[Claimed Amount]]*$BD$2,IF(t_ExtractAll[[#This Row],[Currency]]="USD",t_ExtractAll[[#This Row],[Claimed Amount]]*$BD$3,IF(t_ExtractAll[[#This Row],[Currency]]="MXN",t_ExtractAll[[#This Row],[Claimed Amount]]*$BD$4,t_ExtractAll[[#This Row],[Claimed Amount]])))</f>
        <v>0</v>
      </c>
      <c r="AU1047" s="20">
        <f>IF(t_ExtractAll[[#This Row],[Currency2]]="GBP",t_ExtractAll[[#This Row],[Accruals Plant]]*$BD$2,IF(t_ExtractAll[[#This Row],[Currency2]]="USD",t_ExtractAll[[#This Row],[Accruals Plant]]*$BD$3,IF(t_ExtractAll[[#This Row],[Currency2]]="MXN",t_ExtractAll[[#This Row],[Accruals Plant]]*$BD$4,t_ExtractAll[[#This Row],[Accruals Plant]])))</f>
        <v>0</v>
      </c>
      <c r="AV1047" s="20">
        <f>IF(t_ExtractAll[[#This Row],[IMD_Currency]]="GBP",t_ExtractAll[[#This Row],[Accruals ABII]]*$BD$2,IF(t_ExtractAll[[#This Row],[IMD_Currency]]="USD",t_ExtractAll[[#This Row],[Accruals ABII]]*$BD$3,t_ExtractAll[[#This Row],[Accruals ABII]]))</f>
        <v>0</v>
      </c>
      <c r="AW10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7" s="20">
        <f>IF(t_ExtractAll[[#This Row],[IMD_Currency]]="GBP",t_ExtractAll[[#This Row],[Amount Accepted (ABII)]]*$BD$2,IF(t_ExtractAll[[#This Row],[IMD_Currency]]="USD",t_ExtractAll[[#This Row],[Amount Accepted (ABII)]]*$BD$3,t_ExtractAll[[#This Row],[Amount Accepted (ABII)]]))</f>
        <v>0</v>
      </c>
      <c r="AY1047" s="20">
        <f>IF((t_ExtractAll[[#This Row],[Amount Accepted ABII '[EUR']]]-t_ExtractAll[[#This Row],[Amount Accepted Plant '[EUR']]])&lt;0,0,t_ExtractAll[[#This Row],[Amount Accepted ABII '[EUR']]]-t_ExtractAll[[#This Row],[Amount Accepted Plant '[EUR']]])</f>
        <v>0</v>
      </c>
      <c r="AZ10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8" spans="1:52" ht="14.25" hidden="1" customHeight="1" x14ac:dyDescent="0.25">
      <c r="A1048" t="s">
        <v>5256</v>
      </c>
      <c r="B1048" s="16">
        <v>42689</v>
      </c>
      <c r="C1048" s="16">
        <v>42706</v>
      </c>
      <c r="D1048" s="16">
        <v>42706</v>
      </c>
      <c r="E1048">
        <v>20161002</v>
      </c>
      <c r="F1048" t="s">
        <v>64</v>
      </c>
      <c r="G1048" t="s">
        <v>649</v>
      </c>
      <c r="H1048" t="s">
        <v>576</v>
      </c>
      <c r="I1048" t="s">
        <v>650</v>
      </c>
      <c r="J1048" t="s">
        <v>118</v>
      </c>
      <c r="K1048" t="s">
        <v>69</v>
      </c>
      <c r="L1048" t="s">
        <v>70</v>
      </c>
      <c r="N1048" t="s">
        <v>71</v>
      </c>
      <c r="O1048" t="s">
        <v>361</v>
      </c>
      <c r="P1048" t="s">
        <v>5257</v>
      </c>
      <c r="R1048" t="s">
        <v>5258</v>
      </c>
      <c r="U1048" t="s">
        <v>75</v>
      </c>
      <c r="V1048" t="s">
        <v>76</v>
      </c>
      <c r="W1048">
        <v>52536</v>
      </c>
      <c r="X1048" t="s">
        <v>653</v>
      </c>
      <c r="Y1048" t="s">
        <v>5259</v>
      </c>
      <c r="Z1048">
        <v>3809.4623999999999</v>
      </c>
      <c r="AB1048" t="s">
        <v>79</v>
      </c>
      <c r="AC1048" t="s">
        <v>80</v>
      </c>
      <c r="AD1048" s="3" t="s">
        <v>5260</v>
      </c>
      <c r="AE1048" s="3"/>
      <c r="AF1048" s="3"/>
      <c r="AG1048">
        <v>0</v>
      </c>
      <c r="AH1048" t="s">
        <v>82</v>
      </c>
      <c r="AI1048" s="18">
        <v>0</v>
      </c>
      <c r="AJ1048">
        <v>0</v>
      </c>
      <c r="AK1048">
        <v>0</v>
      </c>
      <c r="AL1048">
        <v>0</v>
      </c>
      <c r="AM1048" s="19" t="s">
        <v>82</v>
      </c>
      <c r="AN1048">
        <v>0</v>
      </c>
      <c r="AO1048">
        <v>0</v>
      </c>
      <c r="AP1048">
        <v>0</v>
      </c>
      <c r="AQ1048">
        <v>0</v>
      </c>
      <c r="AR1048" s="19" t="s">
        <v>82</v>
      </c>
      <c r="AS1048">
        <v>0</v>
      </c>
      <c r="AT1048" s="20">
        <f>IF(t_ExtractAll[[#This Row],[Currency]]="GBP",t_ExtractAll[[#This Row],[Claimed Amount]]*$BD$2,IF(t_ExtractAll[[#This Row],[Currency]]="USD",t_ExtractAll[[#This Row],[Claimed Amount]]*$BD$3,IF(t_ExtractAll[[#This Row],[Currency]]="MXN",t_ExtractAll[[#This Row],[Claimed Amount]]*$BD$4,t_ExtractAll[[#This Row],[Claimed Amount]])))</f>
        <v>0</v>
      </c>
      <c r="AU1048" s="20">
        <f>IF(t_ExtractAll[[#This Row],[Currency2]]="GBP",t_ExtractAll[[#This Row],[Accruals Plant]]*$BD$2,IF(t_ExtractAll[[#This Row],[Currency2]]="USD",t_ExtractAll[[#This Row],[Accruals Plant]]*$BD$3,IF(t_ExtractAll[[#This Row],[Currency2]]="MXN",t_ExtractAll[[#This Row],[Accruals Plant]]*$BD$4,t_ExtractAll[[#This Row],[Accruals Plant]])))</f>
        <v>0</v>
      </c>
      <c r="AV1048" s="20">
        <f>IF(t_ExtractAll[[#This Row],[IMD_Currency]]="GBP",t_ExtractAll[[#This Row],[Accruals ABII]]*$BD$2,IF(t_ExtractAll[[#This Row],[IMD_Currency]]="USD",t_ExtractAll[[#This Row],[Accruals ABII]]*$BD$3,t_ExtractAll[[#This Row],[Accruals ABII]]))</f>
        <v>0</v>
      </c>
      <c r="AW10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8" s="20">
        <f>IF(t_ExtractAll[[#This Row],[IMD_Currency]]="GBP",t_ExtractAll[[#This Row],[Amount Accepted (ABII)]]*$BD$2,IF(t_ExtractAll[[#This Row],[IMD_Currency]]="USD",t_ExtractAll[[#This Row],[Amount Accepted (ABII)]]*$BD$3,t_ExtractAll[[#This Row],[Amount Accepted (ABII)]]))</f>
        <v>0</v>
      </c>
      <c r="AY1048" s="20">
        <f>IF((t_ExtractAll[[#This Row],[Amount Accepted ABII '[EUR']]]-t_ExtractAll[[#This Row],[Amount Accepted Plant '[EUR']]])&lt;0,0,t_ExtractAll[[#This Row],[Amount Accepted ABII '[EUR']]]-t_ExtractAll[[#This Row],[Amount Accepted Plant '[EUR']]])</f>
        <v>0</v>
      </c>
      <c r="AZ10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49" spans="1:52" ht="14.25" hidden="1" customHeight="1" x14ac:dyDescent="0.25">
      <c r="A1049" t="s">
        <v>5261</v>
      </c>
      <c r="B1049" s="16">
        <v>42689</v>
      </c>
      <c r="C1049" s="16">
        <v>42699</v>
      </c>
      <c r="D1049" s="16">
        <v>42699</v>
      </c>
      <c r="E1049">
        <v>20161003</v>
      </c>
      <c r="F1049" t="s">
        <v>64</v>
      </c>
      <c r="G1049" t="s">
        <v>2055</v>
      </c>
      <c r="H1049" t="s">
        <v>287</v>
      </c>
      <c r="I1049" t="s">
        <v>1319</v>
      </c>
      <c r="J1049" t="s">
        <v>68</v>
      </c>
      <c r="K1049" t="s">
        <v>69</v>
      </c>
      <c r="L1049" t="s">
        <v>70</v>
      </c>
      <c r="N1049" t="s">
        <v>71</v>
      </c>
      <c r="O1049" t="s">
        <v>72</v>
      </c>
      <c r="P1049" t="s">
        <v>5262</v>
      </c>
      <c r="Q1049" t="s">
        <v>5263</v>
      </c>
      <c r="R1049" t="s">
        <v>5264</v>
      </c>
      <c r="S1049" t="s">
        <v>5265</v>
      </c>
      <c r="T1049" t="s">
        <v>5266</v>
      </c>
      <c r="U1049" t="s">
        <v>75</v>
      </c>
      <c r="V1049" t="s">
        <v>76</v>
      </c>
      <c r="W1049" t="s">
        <v>5267</v>
      </c>
      <c r="Y1049" t="s">
        <v>1430</v>
      </c>
      <c r="Z1049">
        <v>429.40800000000002</v>
      </c>
      <c r="AB1049" t="s">
        <v>79</v>
      </c>
      <c r="AC1049" t="s">
        <v>80</v>
      </c>
      <c r="AD1049" t="s">
        <v>5268</v>
      </c>
      <c r="AE1049" s="3"/>
      <c r="AF1049" s="3"/>
      <c r="AG1049">
        <v>0</v>
      </c>
      <c r="AH1049" t="s">
        <v>82</v>
      </c>
      <c r="AI1049" s="18">
        <v>0</v>
      </c>
      <c r="AJ1049">
        <v>0</v>
      </c>
      <c r="AK1049">
        <v>0</v>
      </c>
      <c r="AL1049">
        <v>0</v>
      </c>
      <c r="AM1049" s="19" t="s">
        <v>82</v>
      </c>
      <c r="AN1049">
        <v>0</v>
      </c>
      <c r="AO1049">
        <v>0</v>
      </c>
      <c r="AP1049">
        <v>0</v>
      </c>
      <c r="AQ1049">
        <v>0</v>
      </c>
      <c r="AR1049" s="19" t="s">
        <v>82</v>
      </c>
      <c r="AS1049">
        <v>0</v>
      </c>
      <c r="AT1049" s="20">
        <f>IF(t_ExtractAll[[#This Row],[Currency]]="GBP",t_ExtractAll[[#This Row],[Claimed Amount]]*$BD$2,IF(t_ExtractAll[[#This Row],[Currency]]="USD",t_ExtractAll[[#This Row],[Claimed Amount]]*$BD$3,IF(t_ExtractAll[[#This Row],[Currency]]="MXN",t_ExtractAll[[#This Row],[Claimed Amount]]*$BD$4,t_ExtractAll[[#This Row],[Claimed Amount]])))</f>
        <v>0</v>
      </c>
      <c r="AU1049" s="20">
        <f>IF(t_ExtractAll[[#This Row],[Currency2]]="GBP",t_ExtractAll[[#This Row],[Accruals Plant]]*$BD$2,IF(t_ExtractAll[[#This Row],[Currency2]]="USD",t_ExtractAll[[#This Row],[Accruals Plant]]*$BD$3,IF(t_ExtractAll[[#This Row],[Currency2]]="MXN",t_ExtractAll[[#This Row],[Accruals Plant]]*$BD$4,t_ExtractAll[[#This Row],[Accruals Plant]])))</f>
        <v>0</v>
      </c>
      <c r="AV1049" s="20">
        <f>IF(t_ExtractAll[[#This Row],[IMD_Currency]]="GBP",t_ExtractAll[[#This Row],[Accruals ABII]]*$BD$2,IF(t_ExtractAll[[#This Row],[IMD_Currency]]="USD",t_ExtractAll[[#This Row],[Accruals ABII]]*$BD$3,t_ExtractAll[[#This Row],[Accruals ABII]]))</f>
        <v>0</v>
      </c>
      <c r="AW10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49" s="20">
        <f>IF(t_ExtractAll[[#This Row],[IMD_Currency]]="GBP",t_ExtractAll[[#This Row],[Amount Accepted (ABII)]]*$BD$2,IF(t_ExtractAll[[#This Row],[IMD_Currency]]="USD",t_ExtractAll[[#This Row],[Amount Accepted (ABII)]]*$BD$3,t_ExtractAll[[#This Row],[Amount Accepted (ABII)]]))</f>
        <v>0</v>
      </c>
      <c r="AY1049" s="20">
        <f>IF((t_ExtractAll[[#This Row],[Amount Accepted ABII '[EUR']]]-t_ExtractAll[[#This Row],[Amount Accepted Plant '[EUR']]])&lt;0,0,t_ExtractAll[[#This Row],[Amount Accepted ABII '[EUR']]]-t_ExtractAll[[#This Row],[Amount Accepted Plant '[EUR']]])</f>
        <v>0</v>
      </c>
      <c r="AZ10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50" spans="1:52" ht="14.25" hidden="1" customHeight="1" x14ac:dyDescent="0.25">
      <c r="A1050" t="s">
        <v>5269</v>
      </c>
      <c r="B1050" s="16">
        <v>42685</v>
      </c>
      <c r="C1050" s="16">
        <v>42697</v>
      </c>
      <c r="D1050" s="16">
        <v>42697</v>
      </c>
      <c r="E1050">
        <v>2016998</v>
      </c>
      <c r="F1050" t="s">
        <v>64</v>
      </c>
      <c r="G1050" t="s">
        <v>396</v>
      </c>
      <c r="H1050" t="s">
        <v>86</v>
      </c>
      <c r="I1050" t="s">
        <v>117</v>
      </c>
      <c r="J1050" t="s">
        <v>68</v>
      </c>
      <c r="K1050" t="s">
        <v>69</v>
      </c>
      <c r="L1050" t="s">
        <v>609</v>
      </c>
      <c r="N1050" t="s">
        <v>90</v>
      </c>
      <c r="O1050" t="s">
        <v>547</v>
      </c>
      <c r="P1050" t="s">
        <v>5270</v>
      </c>
      <c r="Q1050">
        <v>9336064</v>
      </c>
      <c r="R1050">
        <v>4504774531</v>
      </c>
      <c r="S1050">
        <v>80510801</v>
      </c>
      <c r="U1050" t="s">
        <v>144</v>
      </c>
      <c r="V1050" t="s">
        <v>145</v>
      </c>
      <c r="W1050">
        <v>48984</v>
      </c>
      <c r="X1050" t="s">
        <v>4636</v>
      </c>
      <c r="Y1050" t="s">
        <v>1269</v>
      </c>
      <c r="Z1050">
        <v>114</v>
      </c>
      <c r="AB1050" t="s">
        <v>97</v>
      </c>
      <c r="AC1050" t="s">
        <v>98</v>
      </c>
      <c r="AE1050" s="3"/>
      <c r="AF1050" s="3"/>
      <c r="AG1050">
        <v>45</v>
      </c>
      <c r="AH1050" t="s">
        <v>82</v>
      </c>
      <c r="AI1050" s="18">
        <v>0</v>
      </c>
      <c r="AJ1050">
        <v>0</v>
      </c>
      <c r="AK1050">
        <v>0</v>
      </c>
      <c r="AL1050">
        <v>0</v>
      </c>
      <c r="AM1050" s="19" t="s">
        <v>82</v>
      </c>
      <c r="AN1050">
        <v>0</v>
      </c>
      <c r="AO1050">
        <v>45</v>
      </c>
      <c r="AP1050">
        <v>45</v>
      </c>
      <c r="AQ1050">
        <v>45</v>
      </c>
      <c r="AR1050" s="19" t="s">
        <v>82</v>
      </c>
      <c r="AS1050">
        <v>0</v>
      </c>
      <c r="AT1050" s="20">
        <f>IF(t_ExtractAll[[#This Row],[Currency]]="GBP",t_ExtractAll[[#This Row],[Claimed Amount]]*$BD$2,IF(t_ExtractAll[[#This Row],[Currency]]="USD",t_ExtractAll[[#This Row],[Claimed Amount]]*$BD$3,IF(t_ExtractAll[[#This Row],[Currency]]="MXN",t_ExtractAll[[#This Row],[Claimed Amount]]*$BD$4,t_ExtractAll[[#This Row],[Claimed Amount]])))</f>
        <v>45</v>
      </c>
      <c r="AU1050" s="20">
        <f>IF(t_ExtractAll[[#This Row],[Currency2]]="GBP",t_ExtractAll[[#This Row],[Accruals Plant]]*$BD$2,IF(t_ExtractAll[[#This Row],[Currency2]]="USD",t_ExtractAll[[#This Row],[Accruals Plant]]*$BD$3,IF(t_ExtractAll[[#This Row],[Currency2]]="MXN",t_ExtractAll[[#This Row],[Accruals Plant]]*$BD$4,t_ExtractAll[[#This Row],[Accruals Plant]])))</f>
        <v>45</v>
      </c>
      <c r="AV1050" s="20">
        <f>IF(t_ExtractAll[[#This Row],[IMD_Currency]]="GBP",t_ExtractAll[[#This Row],[Accruals ABII]]*$BD$2,IF(t_ExtractAll[[#This Row],[IMD_Currency]]="USD",t_ExtractAll[[#This Row],[Accruals ABII]]*$BD$3,t_ExtractAll[[#This Row],[Accruals ABII]]))</f>
        <v>0</v>
      </c>
      <c r="AW1050" s="20">
        <f>IF(t_ExtractAll[[#This Row],[Currency2]]="GBP",t_ExtractAll[[#This Row],[PlantAmountAccepted]]*$BD$2,IF(t_ExtractAll[[#This Row],[Currency2]]="USD",t_ExtractAll[[#This Row],[PlantAmountAccepted]]*$BD$3,IF(t_ExtractAll[[#This Row],[Currency2]]="MXN",t_ExtractAll[[#This Row],[PlantAmountAccepted]]*$BD$4,t_ExtractAll[[#This Row],[PlantAmountAccepted]])))</f>
        <v>45</v>
      </c>
      <c r="AX1050" s="20">
        <f>IF(t_ExtractAll[[#This Row],[IMD_Currency]]="GBP",t_ExtractAll[[#This Row],[Amount Accepted (ABII)]]*$BD$2,IF(t_ExtractAll[[#This Row],[IMD_Currency]]="USD",t_ExtractAll[[#This Row],[Amount Accepted (ABII)]]*$BD$3,t_ExtractAll[[#This Row],[Amount Accepted (ABII)]]))</f>
        <v>0</v>
      </c>
      <c r="AY1050" s="20">
        <f>IF((t_ExtractAll[[#This Row],[Amount Accepted ABII '[EUR']]]-t_ExtractAll[[#This Row],[Amount Accepted Plant '[EUR']]])&lt;0,0,t_ExtractAll[[#This Row],[Amount Accepted ABII '[EUR']]]-t_ExtractAll[[#This Row],[Amount Accepted Plant '[EUR']]])</f>
        <v>0</v>
      </c>
      <c r="AZ10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51" spans="1:52" ht="14.25" hidden="1" customHeight="1" x14ac:dyDescent="0.25">
      <c r="A1051" t="s">
        <v>5271</v>
      </c>
      <c r="B1051" s="16">
        <v>42689</v>
      </c>
      <c r="C1051" s="16">
        <v>42699</v>
      </c>
      <c r="D1051" s="16">
        <v>42699</v>
      </c>
      <c r="E1051">
        <v>20161004</v>
      </c>
      <c r="F1051" t="s">
        <v>64</v>
      </c>
      <c r="G1051" t="s">
        <v>2035</v>
      </c>
      <c r="H1051" t="s">
        <v>287</v>
      </c>
      <c r="I1051" t="s">
        <v>375</v>
      </c>
      <c r="J1051" t="s">
        <v>118</v>
      </c>
      <c r="K1051" t="s">
        <v>88</v>
      </c>
      <c r="L1051" t="s">
        <v>512</v>
      </c>
      <c r="N1051" t="s">
        <v>161</v>
      </c>
      <c r="O1051" t="s">
        <v>91</v>
      </c>
      <c r="P1051" s="3" t="s">
        <v>5272</v>
      </c>
      <c r="Q1051">
        <v>9370623</v>
      </c>
      <c r="R1051" t="s">
        <v>5273</v>
      </c>
      <c r="T1051" t="s">
        <v>5274</v>
      </c>
      <c r="U1051" t="s">
        <v>282</v>
      </c>
      <c r="V1051" t="s">
        <v>109</v>
      </c>
      <c r="W1051">
        <v>21430</v>
      </c>
      <c r="X1051" t="s">
        <v>5275</v>
      </c>
      <c r="Y1051" t="s">
        <v>5276</v>
      </c>
      <c r="Z1051">
        <v>7</v>
      </c>
      <c r="AB1051" t="s">
        <v>97</v>
      </c>
      <c r="AC1051" t="s">
        <v>98</v>
      </c>
      <c r="AD1051" t="s">
        <v>5277</v>
      </c>
      <c r="AE1051" s="3"/>
      <c r="AF1051" s="3"/>
      <c r="AG1051">
        <v>504.56</v>
      </c>
      <c r="AH1051" t="s">
        <v>82</v>
      </c>
      <c r="AI1051" s="18">
        <v>504.56</v>
      </c>
      <c r="AJ1051">
        <v>0</v>
      </c>
      <c r="AK1051">
        <v>504.56</v>
      </c>
      <c r="AM1051" s="19" t="s">
        <v>82</v>
      </c>
      <c r="AN1051">
        <v>211.68</v>
      </c>
      <c r="AO1051">
        <v>0</v>
      </c>
      <c r="AP1051">
        <v>211.68</v>
      </c>
      <c r="AR1051" s="19" t="s">
        <v>82</v>
      </c>
      <c r="AS1051">
        <v>0</v>
      </c>
      <c r="AT1051" s="20">
        <f>IF(t_ExtractAll[[#This Row],[Currency]]="GBP",t_ExtractAll[[#This Row],[Claimed Amount]]*$BD$2,IF(t_ExtractAll[[#This Row],[Currency]]="USD",t_ExtractAll[[#This Row],[Claimed Amount]]*$BD$3,IF(t_ExtractAll[[#This Row],[Currency]]="MXN",t_ExtractAll[[#This Row],[Claimed Amount]]*$BD$4,t_ExtractAll[[#This Row],[Claimed Amount]])))</f>
        <v>504.56</v>
      </c>
      <c r="AU1051" s="20">
        <f>IF(t_ExtractAll[[#This Row],[Currency2]]="GBP",t_ExtractAll[[#This Row],[Accruals Plant]]*$BD$2,IF(t_ExtractAll[[#This Row],[Currency2]]="USD",t_ExtractAll[[#This Row],[Accruals Plant]]*$BD$3,IF(t_ExtractAll[[#This Row],[Currency2]]="MXN",t_ExtractAll[[#This Row],[Accruals Plant]]*$BD$4,t_ExtractAll[[#This Row],[Accruals Plant]])))</f>
        <v>211.68</v>
      </c>
      <c r="AV1051" s="20">
        <f>IF(t_ExtractAll[[#This Row],[IMD_Currency]]="GBP",t_ExtractAll[[#This Row],[Accruals ABII]]*$BD$2,IF(t_ExtractAll[[#This Row],[IMD_Currency]]="USD",t_ExtractAll[[#This Row],[Accruals ABII]]*$BD$3,t_ExtractAll[[#This Row],[Accruals ABII]]))</f>
        <v>504.56</v>
      </c>
      <c r="AW10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51" s="20">
        <f>IF(t_ExtractAll[[#This Row],[IMD_Currency]]="GBP",t_ExtractAll[[#This Row],[Amount Accepted (ABII)]]*$BD$2,IF(t_ExtractAll[[#This Row],[IMD_Currency]]="USD",t_ExtractAll[[#This Row],[Amount Accepted (ABII)]]*$BD$3,t_ExtractAll[[#This Row],[Amount Accepted (ABII)]]))</f>
        <v>0</v>
      </c>
      <c r="AY1051" s="20">
        <f>IF((t_ExtractAll[[#This Row],[Amount Accepted ABII '[EUR']]]-t_ExtractAll[[#This Row],[Amount Accepted Plant '[EUR']]])&lt;0,0,t_ExtractAll[[#This Row],[Amount Accepted ABII '[EUR']]]-t_ExtractAll[[#This Row],[Amount Accepted Plant '[EUR']]])</f>
        <v>0</v>
      </c>
      <c r="AZ10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052" spans="1:52" ht="14.25" hidden="1" customHeight="1" x14ac:dyDescent="0.25">
      <c r="A1052" t="s">
        <v>807</v>
      </c>
      <c r="B1052" s="16">
        <v>42544</v>
      </c>
      <c r="C1052" s="16">
        <v>42695</v>
      </c>
      <c r="D1052" s="16">
        <v>42698</v>
      </c>
      <c r="E1052">
        <v>2016565</v>
      </c>
      <c r="F1052" t="s">
        <v>64</v>
      </c>
      <c r="G1052" t="s">
        <v>428</v>
      </c>
      <c r="H1052" t="s">
        <v>86</v>
      </c>
      <c r="I1052" t="s">
        <v>429</v>
      </c>
      <c r="J1052" t="s">
        <v>118</v>
      </c>
      <c r="K1052" t="s">
        <v>69</v>
      </c>
      <c r="L1052" t="s">
        <v>210</v>
      </c>
      <c r="N1052" t="s">
        <v>161</v>
      </c>
      <c r="O1052" t="s">
        <v>162</v>
      </c>
      <c r="Q1052">
        <v>8762850</v>
      </c>
      <c r="R1052" t="s">
        <v>5278</v>
      </c>
      <c r="U1052" t="s">
        <v>144</v>
      </c>
      <c r="V1052" t="s">
        <v>145</v>
      </c>
      <c r="W1052">
        <v>18618</v>
      </c>
      <c r="X1052" t="s">
        <v>246</v>
      </c>
      <c r="Y1052" t="s">
        <v>819</v>
      </c>
      <c r="Z1052">
        <v>0.9</v>
      </c>
      <c r="AB1052" t="s">
        <v>112</v>
      </c>
      <c r="AC1052" t="s">
        <v>164</v>
      </c>
      <c r="AE1052" s="3"/>
      <c r="AF1052" s="3"/>
      <c r="AG1052">
        <v>43.23</v>
      </c>
      <c r="AH1052" t="s">
        <v>82</v>
      </c>
      <c r="AI1052" s="18">
        <v>43.23</v>
      </c>
      <c r="AJ1052">
        <v>0</v>
      </c>
      <c r="AK1052">
        <v>43.23</v>
      </c>
      <c r="AL1052">
        <v>43.23</v>
      </c>
      <c r="AM1052" s="19" t="s">
        <v>82</v>
      </c>
      <c r="AN1052">
        <v>30.57</v>
      </c>
      <c r="AO1052">
        <v>0</v>
      </c>
      <c r="AP1052">
        <v>30.57</v>
      </c>
      <c r="AQ1052">
        <v>30.57</v>
      </c>
      <c r="AR1052" s="19" t="s">
        <v>82</v>
      </c>
      <c r="AS1052">
        <v>0</v>
      </c>
      <c r="AT1052" s="20">
        <f>IF(t_ExtractAll[[#This Row],[Currency]]="GBP",t_ExtractAll[[#This Row],[Claimed Amount]]*$BD$2,IF(t_ExtractAll[[#This Row],[Currency]]="USD",t_ExtractAll[[#This Row],[Claimed Amount]]*$BD$3,IF(t_ExtractAll[[#This Row],[Currency]]="MXN",t_ExtractAll[[#This Row],[Claimed Amount]]*$BD$4,t_ExtractAll[[#This Row],[Claimed Amount]])))</f>
        <v>43.23</v>
      </c>
      <c r="AU1052" s="20">
        <f>IF(t_ExtractAll[[#This Row],[Currency2]]="GBP",t_ExtractAll[[#This Row],[Accruals Plant]]*$BD$2,IF(t_ExtractAll[[#This Row],[Currency2]]="USD",t_ExtractAll[[#This Row],[Accruals Plant]]*$BD$3,IF(t_ExtractAll[[#This Row],[Currency2]]="MXN",t_ExtractAll[[#This Row],[Accruals Plant]]*$BD$4,t_ExtractAll[[#This Row],[Accruals Plant]])))</f>
        <v>30.57</v>
      </c>
      <c r="AV1052" s="20">
        <f>IF(t_ExtractAll[[#This Row],[IMD_Currency]]="GBP",t_ExtractAll[[#This Row],[Accruals ABII]]*$BD$2,IF(t_ExtractAll[[#This Row],[IMD_Currency]]="USD",t_ExtractAll[[#This Row],[Accruals ABII]]*$BD$3,t_ExtractAll[[#This Row],[Accruals ABII]]))</f>
        <v>43.23</v>
      </c>
      <c r="AW1052" s="20">
        <f>IF(t_ExtractAll[[#This Row],[Currency2]]="GBP",t_ExtractAll[[#This Row],[PlantAmountAccepted]]*$BD$2,IF(t_ExtractAll[[#This Row],[Currency2]]="USD",t_ExtractAll[[#This Row],[PlantAmountAccepted]]*$BD$3,IF(t_ExtractAll[[#This Row],[Currency2]]="MXN",t_ExtractAll[[#This Row],[PlantAmountAccepted]]*$BD$4,t_ExtractAll[[#This Row],[PlantAmountAccepted]])))</f>
        <v>30.57</v>
      </c>
      <c r="AX1052" s="20">
        <f>IF(t_ExtractAll[[#This Row],[IMD_Currency]]="GBP",t_ExtractAll[[#This Row],[Amount Accepted (ABII)]]*$BD$2,IF(t_ExtractAll[[#This Row],[IMD_Currency]]="USD",t_ExtractAll[[#This Row],[Amount Accepted (ABII)]]*$BD$3,t_ExtractAll[[#This Row],[Amount Accepted (ABII)]]))</f>
        <v>43.23</v>
      </c>
      <c r="AY1052" s="20">
        <f>IF((t_ExtractAll[[#This Row],[Amount Accepted ABII '[EUR']]]-t_ExtractAll[[#This Row],[Amount Accepted Plant '[EUR']]])&lt;0,0,t_ExtractAll[[#This Row],[Amount Accepted ABII '[EUR']]]-t_ExtractAll[[#This Row],[Amount Accepted Plant '[EUR']]])</f>
        <v>12.659999999999997</v>
      </c>
      <c r="AZ10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53" spans="1:52" ht="14.25" hidden="1" customHeight="1" x14ac:dyDescent="0.25">
      <c r="A1053" t="s">
        <v>5279</v>
      </c>
      <c r="B1053" s="16">
        <v>42690</v>
      </c>
      <c r="C1053" s="16">
        <v>42752</v>
      </c>
      <c r="D1053" s="16">
        <v>42752</v>
      </c>
      <c r="E1053">
        <v>20161005</v>
      </c>
      <c r="F1053" t="s">
        <v>64</v>
      </c>
      <c r="G1053" t="s">
        <v>318</v>
      </c>
      <c r="H1053" t="s">
        <v>66</v>
      </c>
      <c r="I1053" t="s">
        <v>319</v>
      </c>
      <c r="J1053" t="s">
        <v>68</v>
      </c>
      <c r="K1053" t="s">
        <v>69</v>
      </c>
      <c r="L1053" t="s">
        <v>70</v>
      </c>
      <c r="N1053" t="s">
        <v>71</v>
      </c>
      <c r="O1053" t="s">
        <v>72</v>
      </c>
      <c r="P1053" s="3" t="s">
        <v>5280</v>
      </c>
      <c r="Q1053" t="s">
        <v>5281</v>
      </c>
      <c r="R1053" t="s">
        <v>5282</v>
      </c>
      <c r="S1053" t="s">
        <v>5283</v>
      </c>
      <c r="T1053" t="s">
        <v>5284</v>
      </c>
      <c r="U1053" t="s">
        <v>75</v>
      </c>
      <c r="V1053" t="s">
        <v>76</v>
      </c>
      <c r="W1053">
        <v>48142</v>
      </c>
      <c r="X1053" t="s">
        <v>3903</v>
      </c>
      <c r="Y1053" t="s">
        <v>5285</v>
      </c>
      <c r="Z1053">
        <v>490.75200000000001</v>
      </c>
      <c r="AB1053" t="s">
        <v>79</v>
      </c>
      <c r="AC1053" t="s">
        <v>80</v>
      </c>
      <c r="AD1053" s="3" t="s">
        <v>5286</v>
      </c>
      <c r="AE1053" s="3"/>
      <c r="AF1053" s="3"/>
      <c r="AG1053">
        <v>0</v>
      </c>
      <c r="AH1053" t="s">
        <v>82</v>
      </c>
      <c r="AI1053" s="18">
        <v>0</v>
      </c>
      <c r="AJ1053">
        <v>0</v>
      </c>
      <c r="AK1053">
        <v>0</v>
      </c>
      <c r="AL1053">
        <v>0</v>
      </c>
      <c r="AM1053" s="19" t="s">
        <v>82</v>
      </c>
      <c r="AN1053">
        <v>0</v>
      </c>
      <c r="AO1053">
        <v>0</v>
      </c>
      <c r="AP1053">
        <v>0</v>
      </c>
      <c r="AQ1053">
        <v>0</v>
      </c>
      <c r="AR1053" s="19" t="s">
        <v>82</v>
      </c>
      <c r="AS1053">
        <v>0</v>
      </c>
      <c r="AT1053" s="20">
        <f>IF(t_ExtractAll[[#This Row],[Currency]]="GBP",t_ExtractAll[[#This Row],[Claimed Amount]]*$BD$2,IF(t_ExtractAll[[#This Row],[Currency]]="USD",t_ExtractAll[[#This Row],[Claimed Amount]]*$BD$3,IF(t_ExtractAll[[#This Row],[Currency]]="MXN",t_ExtractAll[[#This Row],[Claimed Amount]]*$BD$4,t_ExtractAll[[#This Row],[Claimed Amount]])))</f>
        <v>0</v>
      </c>
      <c r="AU1053" s="20">
        <f>IF(t_ExtractAll[[#This Row],[Currency2]]="GBP",t_ExtractAll[[#This Row],[Accruals Plant]]*$BD$2,IF(t_ExtractAll[[#This Row],[Currency2]]="USD",t_ExtractAll[[#This Row],[Accruals Plant]]*$BD$3,IF(t_ExtractAll[[#This Row],[Currency2]]="MXN",t_ExtractAll[[#This Row],[Accruals Plant]]*$BD$4,t_ExtractAll[[#This Row],[Accruals Plant]])))</f>
        <v>0</v>
      </c>
      <c r="AV1053" s="20">
        <f>IF(t_ExtractAll[[#This Row],[IMD_Currency]]="GBP",t_ExtractAll[[#This Row],[Accruals ABII]]*$BD$2,IF(t_ExtractAll[[#This Row],[IMD_Currency]]="USD",t_ExtractAll[[#This Row],[Accruals ABII]]*$BD$3,t_ExtractAll[[#This Row],[Accruals ABII]]))</f>
        <v>0</v>
      </c>
      <c r="AW10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53" s="20">
        <f>IF(t_ExtractAll[[#This Row],[IMD_Currency]]="GBP",t_ExtractAll[[#This Row],[Amount Accepted (ABII)]]*$BD$2,IF(t_ExtractAll[[#This Row],[IMD_Currency]]="USD",t_ExtractAll[[#This Row],[Amount Accepted (ABII)]]*$BD$3,t_ExtractAll[[#This Row],[Amount Accepted (ABII)]]))</f>
        <v>0</v>
      </c>
      <c r="AY1053" s="20">
        <f>IF((t_ExtractAll[[#This Row],[Amount Accepted ABII '[EUR']]]-t_ExtractAll[[#This Row],[Amount Accepted Plant '[EUR']]])&lt;0,0,t_ExtractAll[[#This Row],[Amount Accepted ABII '[EUR']]]-t_ExtractAll[[#This Row],[Amount Accepted Plant '[EUR']]])</f>
        <v>0</v>
      </c>
      <c r="AZ10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54" spans="1:52" ht="14.25" hidden="1" customHeight="1" x14ac:dyDescent="0.25">
      <c r="A1054" t="s">
        <v>5287</v>
      </c>
      <c r="B1054" s="16">
        <v>42690</v>
      </c>
      <c r="C1054" s="16">
        <v>42695</v>
      </c>
      <c r="D1054" s="16">
        <v>42695</v>
      </c>
      <c r="E1054">
        <v>20161006</v>
      </c>
      <c r="F1054" t="s">
        <v>64</v>
      </c>
      <c r="G1054" t="s">
        <v>85</v>
      </c>
      <c r="H1054" t="s">
        <v>86</v>
      </c>
      <c r="I1054" t="s">
        <v>87</v>
      </c>
      <c r="J1054" t="s">
        <v>68</v>
      </c>
      <c r="K1054" t="s">
        <v>88</v>
      </c>
      <c r="L1054" t="s">
        <v>546</v>
      </c>
      <c r="N1054" t="s">
        <v>90</v>
      </c>
      <c r="O1054" t="s">
        <v>738</v>
      </c>
      <c r="P1054" s="3" t="s">
        <v>5288</v>
      </c>
      <c r="Q1054">
        <v>9318641</v>
      </c>
      <c r="R1054" t="s">
        <v>5289</v>
      </c>
      <c r="S1054">
        <v>80509202</v>
      </c>
      <c r="T1054" t="s">
        <v>5290</v>
      </c>
      <c r="U1054" t="s">
        <v>75</v>
      </c>
      <c r="V1054" t="s">
        <v>76</v>
      </c>
      <c r="W1054">
        <v>55032</v>
      </c>
      <c r="X1054" t="s">
        <v>5291</v>
      </c>
      <c r="Y1054" t="s">
        <v>2945</v>
      </c>
      <c r="Z1054">
        <v>139.7088</v>
      </c>
      <c r="AB1054" t="s">
        <v>97</v>
      </c>
      <c r="AC1054" t="s">
        <v>743</v>
      </c>
      <c r="AD1054" t="s">
        <v>5292</v>
      </c>
      <c r="AE1054" s="3"/>
      <c r="AF1054" s="3"/>
      <c r="AG1054">
        <v>0</v>
      </c>
      <c r="AH1054" t="s">
        <v>82</v>
      </c>
      <c r="AI1054" s="18">
        <v>0</v>
      </c>
      <c r="AJ1054">
        <v>0</v>
      </c>
      <c r="AK1054">
        <v>0</v>
      </c>
      <c r="AM1054" s="19" t="s">
        <v>82</v>
      </c>
      <c r="AN1054">
        <v>0</v>
      </c>
      <c r="AO1054">
        <v>0</v>
      </c>
      <c r="AP1054">
        <v>0</v>
      </c>
      <c r="AR1054" s="19" t="s">
        <v>82</v>
      </c>
      <c r="AS1054">
        <v>0</v>
      </c>
      <c r="AT1054" s="20">
        <f>IF(t_ExtractAll[[#This Row],[Currency]]="GBP",t_ExtractAll[[#This Row],[Claimed Amount]]*$BD$2,IF(t_ExtractAll[[#This Row],[Currency]]="USD",t_ExtractAll[[#This Row],[Claimed Amount]]*$BD$3,IF(t_ExtractAll[[#This Row],[Currency]]="MXN",t_ExtractAll[[#This Row],[Claimed Amount]]*$BD$4,t_ExtractAll[[#This Row],[Claimed Amount]])))</f>
        <v>0</v>
      </c>
      <c r="AU1054" s="20">
        <f>IF(t_ExtractAll[[#This Row],[Currency2]]="GBP",t_ExtractAll[[#This Row],[Accruals Plant]]*$BD$2,IF(t_ExtractAll[[#This Row],[Currency2]]="USD",t_ExtractAll[[#This Row],[Accruals Plant]]*$BD$3,IF(t_ExtractAll[[#This Row],[Currency2]]="MXN",t_ExtractAll[[#This Row],[Accruals Plant]]*$BD$4,t_ExtractAll[[#This Row],[Accruals Plant]])))</f>
        <v>0</v>
      </c>
      <c r="AV1054" s="20">
        <f>IF(t_ExtractAll[[#This Row],[IMD_Currency]]="GBP",t_ExtractAll[[#This Row],[Accruals ABII]]*$BD$2,IF(t_ExtractAll[[#This Row],[IMD_Currency]]="USD",t_ExtractAll[[#This Row],[Accruals ABII]]*$BD$3,t_ExtractAll[[#This Row],[Accruals ABII]]))</f>
        <v>0</v>
      </c>
      <c r="AW10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54" s="20">
        <f>IF(t_ExtractAll[[#This Row],[IMD_Currency]]="GBP",t_ExtractAll[[#This Row],[Amount Accepted (ABII)]]*$BD$2,IF(t_ExtractAll[[#This Row],[IMD_Currency]]="USD",t_ExtractAll[[#This Row],[Amount Accepted (ABII)]]*$BD$3,t_ExtractAll[[#This Row],[Amount Accepted (ABII)]]))</f>
        <v>0</v>
      </c>
      <c r="AY1054" s="20">
        <f>IF((t_ExtractAll[[#This Row],[Amount Accepted ABII '[EUR']]]-t_ExtractAll[[#This Row],[Amount Accepted Plant '[EUR']]])&lt;0,0,t_ExtractAll[[#This Row],[Amount Accepted ABII '[EUR']]]-t_ExtractAll[[#This Row],[Amount Accepted Plant '[EUR']]])</f>
        <v>0</v>
      </c>
      <c r="AZ10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55" spans="1:52" ht="14.25" hidden="1" customHeight="1" x14ac:dyDescent="0.25">
      <c r="A1055" t="s">
        <v>5293</v>
      </c>
      <c r="B1055" s="16">
        <v>42690</v>
      </c>
      <c r="C1055" s="16">
        <v>42725</v>
      </c>
      <c r="D1055" s="16">
        <v>42725</v>
      </c>
      <c r="E1055">
        <v>20161007</v>
      </c>
      <c r="F1055" t="s">
        <v>64</v>
      </c>
      <c r="G1055" t="s">
        <v>667</v>
      </c>
      <c r="H1055" t="s">
        <v>66</v>
      </c>
      <c r="I1055" t="s">
        <v>288</v>
      </c>
      <c r="J1055" t="s">
        <v>118</v>
      </c>
      <c r="K1055" t="s">
        <v>69</v>
      </c>
      <c r="L1055" t="s">
        <v>609</v>
      </c>
      <c r="N1055" t="s">
        <v>90</v>
      </c>
      <c r="O1055" t="s">
        <v>331</v>
      </c>
      <c r="P1055" s="3" t="s">
        <v>5294</v>
      </c>
      <c r="Q1055">
        <v>8992262</v>
      </c>
      <c r="R1055" t="s">
        <v>5295</v>
      </c>
      <c r="U1055" t="s">
        <v>182</v>
      </c>
      <c r="V1055" t="s">
        <v>145</v>
      </c>
      <c r="W1055">
        <v>6111</v>
      </c>
      <c r="X1055" t="s">
        <v>3345</v>
      </c>
      <c r="Y1055" t="s">
        <v>5296</v>
      </c>
      <c r="Z1055">
        <v>12</v>
      </c>
      <c r="AB1055" t="s">
        <v>79</v>
      </c>
      <c r="AC1055" t="s">
        <v>127</v>
      </c>
      <c r="AE1055" s="3"/>
      <c r="AF1055" s="3"/>
      <c r="AG1055">
        <v>870</v>
      </c>
      <c r="AH1055" t="s">
        <v>82</v>
      </c>
      <c r="AI1055" s="18">
        <v>870</v>
      </c>
      <c r="AJ1055">
        <v>0</v>
      </c>
      <c r="AK1055">
        <v>870</v>
      </c>
      <c r="AL1055">
        <v>870</v>
      </c>
      <c r="AM1055" s="19" t="s">
        <v>82</v>
      </c>
      <c r="AN1055">
        <v>424.33800000000002</v>
      </c>
      <c r="AO1055">
        <v>0</v>
      </c>
      <c r="AP1055">
        <v>424.33800000000002</v>
      </c>
      <c r="AQ1055">
        <v>424.33800000000002</v>
      </c>
      <c r="AR1055" s="19" t="s">
        <v>82</v>
      </c>
      <c r="AS1055">
        <v>0</v>
      </c>
      <c r="AT1055" s="20">
        <f>IF(t_ExtractAll[[#This Row],[Currency]]="GBP",t_ExtractAll[[#This Row],[Claimed Amount]]*$BD$2,IF(t_ExtractAll[[#This Row],[Currency]]="USD",t_ExtractAll[[#This Row],[Claimed Amount]]*$BD$3,IF(t_ExtractAll[[#This Row],[Currency]]="MXN",t_ExtractAll[[#This Row],[Claimed Amount]]*$BD$4,t_ExtractAll[[#This Row],[Claimed Amount]])))</f>
        <v>870</v>
      </c>
      <c r="AU1055" s="20">
        <f>IF(t_ExtractAll[[#This Row],[Currency2]]="GBP",t_ExtractAll[[#This Row],[Accruals Plant]]*$BD$2,IF(t_ExtractAll[[#This Row],[Currency2]]="USD",t_ExtractAll[[#This Row],[Accruals Plant]]*$BD$3,IF(t_ExtractAll[[#This Row],[Currency2]]="MXN",t_ExtractAll[[#This Row],[Accruals Plant]]*$BD$4,t_ExtractAll[[#This Row],[Accruals Plant]])))</f>
        <v>424.33800000000002</v>
      </c>
      <c r="AV1055" s="20">
        <f>IF(t_ExtractAll[[#This Row],[IMD_Currency]]="GBP",t_ExtractAll[[#This Row],[Accruals ABII]]*$BD$2,IF(t_ExtractAll[[#This Row],[IMD_Currency]]="USD",t_ExtractAll[[#This Row],[Accruals ABII]]*$BD$3,t_ExtractAll[[#This Row],[Accruals ABII]]))</f>
        <v>870</v>
      </c>
      <c r="AW1055" s="20">
        <f>IF(t_ExtractAll[[#This Row],[Currency2]]="GBP",t_ExtractAll[[#This Row],[PlantAmountAccepted]]*$BD$2,IF(t_ExtractAll[[#This Row],[Currency2]]="USD",t_ExtractAll[[#This Row],[PlantAmountAccepted]]*$BD$3,IF(t_ExtractAll[[#This Row],[Currency2]]="MXN",t_ExtractAll[[#This Row],[PlantAmountAccepted]]*$BD$4,t_ExtractAll[[#This Row],[PlantAmountAccepted]])))</f>
        <v>424.33800000000002</v>
      </c>
      <c r="AX1055" s="20">
        <f>IF(t_ExtractAll[[#This Row],[IMD_Currency]]="GBP",t_ExtractAll[[#This Row],[Amount Accepted (ABII)]]*$BD$2,IF(t_ExtractAll[[#This Row],[IMD_Currency]]="USD",t_ExtractAll[[#This Row],[Amount Accepted (ABII)]]*$BD$3,t_ExtractAll[[#This Row],[Amount Accepted (ABII)]]))</f>
        <v>870</v>
      </c>
      <c r="AY1055" s="20">
        <f>IF((t_ExtractAll[[#This Row],[Amount Accepted ABII '[EUR']]]-t_ExtractAll[[#This Row],[Amount Accepted Plant '[EUR']]])&lt;0,0,t_ExtractAll[[#This Row],[Amount Accepted ABII '[EUR']]]-t_ExtractAll[[#This Row],[Amount Accepted Plant '[EUR']]])</f>
        <v>445.66199999999998</v>
      </c>
      <c r="AZ10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056" spans="1:52" ht="14.25" hidden="1" customHeight="1" x14ac:dyDescent="0.25">
      <c r="A1056" t="s">
        <v>5297</v>
      </c>
      <c r="B1056" s="16">
        <v>42683</v>
      </c>
      <c r="C1056" s="16">
        <v>42691</v>
      </c>
      <c r="D1056" s="16">
        <v>42692</v>
      </c>
      <c r="E1056">
        <v>2016988</v>
      </c>
      <c r="F1056" t="s">
        <v>64</v>
      </c>
      <c r="G1056" t="s">
        <v>116</v>
      </c>
      <c r="H1056" t="s">
        <v>86</v>
      </c>
      <c r="I1056" t="s">
        <v>117</v>
      </c>
      <c r="J1056" t="s">
        <v>118</v>
      </c>
      <c r="K1056" t="s">
        <v>69</v>
      </c>
      <c r="L1056" t="s">
        <v>4292</v>
      </c>
      <c r="M1056" t="s">
        <v>3600</v>
      </c>
      <c r="N1056" t="s">
        <v>90</v>
      </c>
      <c r="O1056" t="s">
        <v>121</v>
      </c>
      <c r="P1056" t="s">
        <v>5298</v>
      </c>
      <c r="Q1056">
        <v>9300285</v>
      </c>
      <c r="R1056">
        <v>90775</v>
      </c>
      <c r="S1056">
        <v>80506840</v>
      </c>
      <c r="T1056" t="s">
        <v>5299</v>
      </c>
      <c r="U1056" t="s">
        <v>2441</v>
      </c>
      <c r="V1056" t="s">
        <v>117</v>
      </c>
      <c r="W1056">
        <v>52676</v>
      </c>
      <c r="X1056" t="s">
        <v>5300</v>
      </c>
      <c r="Y1056" t="s">
        <v>1167</v>
      </c>
      <c r="Z1056">
        <v>7.15</v>
      </c>
      <c r="AB1056" t="s">
        <v>79</v>
      </c>
      <c r="AC1056" t="s">
        <v>127</v>
      </c>
      <c r="AE1056" s="3"/>
      <c r="AF1056" s="3"/>
      <c r="AG1056">
        <v>1195.6199999999999</v>
      </c>
      <c r="AH1056" t="s">
        <v>82</v>
      </c>
      <c r="AI1056" s="18">
        <v>0</v>
      </c>
      <c r="AJ1056">
        <v>0</v>
      </c>
      <c r="AK1056">
        <v>0</v>
      </c>
      <c r="AL1056">
        <v>0</v>
      </c>
      <c r="AM1056" s="19" t="s">
        <v>82</v>
      </c>
      <c r="AN1056">
        <v>1180.6199999999999</v>
      </c>
      <c r="AO1056">
        <v>15</v>
      </c>
      <c r="AP1056">
        <v>1195.6199999999999</v>
      </c>
      <c r="AQ1056">
        <v>1195.6199999999999</v>
      </c>
      <c r="AR1056" s="19" t="s">
        <v>100</v>
      </c>
      <c r="AS1056">
        <v>0</v>
      </c>
      <c r="AT1056" s="20">
        <f>IF(t_ExtractAll[[#This Row],[Currency]]="GBP",t_ExtractAll[[#This Row],[Claimed Amount]]*$BD$2,IF(t_ExtractAll[[#This Row],[Currency]]="USD",t_ExtractAll[[#This Row],[Claimed Amount]]*$BD$3,IF(t_ExtractAll[[#This Row],[Currency]]="MXN",t_ExtractAll[[#This Row],[Claimed Amount]]*$BD$4,t_ExtractAll[[#This Row],[Claimed Amount]])))</f>
        <v>1195.6199999999999</v>
      </c>
      <c r="AU1056" s="20">
        <f>IF(t_ExtractAll[[#This Row],[Currency2]]="GBP",t_ExtractAll[[#This Row],[Accruals Plant]]*$BD$2,IF(t_ExtractAll[[#This Row],[Currency2]]="USD",t_ExtractAll[[#This Row],[Accruals Plant]]*$BD$3,IF(t_ExtractAll[[#This Row],[Currency2]]="MXN",t_ExtractAll[[#This Row],[Accruals Plant]]*$BD$4,t_ExtractAll[[#This Row],[Accruals Plant]])))</f>
        <v>1093.872738</v>
      </c>
      <c r="AV1056" s="20">
        <f>IF(t_ExtractAll[[#This Row],[IMD_Currency]]="GBP",t_ExtractAll[[#This Row],[Accruals ABII]]*$BD$2,IF(t_ExtractAll[[#This Row],[IMD_Currency]]="USD",t_ExtractAll[[#This Row],[Accruals ABII]]*$BD$3,t_ExtractAll[[#This Row],[Accruals ABII]]))</f>
        <v>0</v>
      </c>
      <c r="AW1056" s="20">
        <f>IF(t_ExtractAll[[#This Row],[Currency2]]="GBP",t_ExtractAll[[#This Row],[PlantAmountAccepted]]*$BD$2,IF(t_ExtractAll[[#This Row],[Currency2]]="USD",t_ExtractAll[[#This Row],[PlantAmountAccepted]]*$BD$3,IF(t_ExtractAll[[#This Row],[Currency2]]="MXN",t_ExtractAll[[#This Row],[PlantAmountAccepted]]*$BD$4,t_ExtractAll[[#This Row],[PlantAmountAccepted]])))</f>
        <v>1093.872738</v>
      </c>
      <c r="AX1056" s="20">
        <f>IF(t_ExtractAll[[#This Row],[IMD_Currency]]="GBP",t_ExtractAll[[#This Row],[Amount Accepted (ABII)]]*$BD$2,IF(t_ExtractAll[[#This Row],[IMD_Currency]]="USD",t_ExtractAll[[#This Row],[Amount Accepted (ABII)]]*$BD$3,t_ExtractAll[[#This Row],[Amount Accepted (ABII)]]))</f>
        <v>0</v>
      </c>
      <c r="AY1056" s="20">
        <f>IF((t_ExtractAll[[#This Row],[Amount Accepted ABII '[EUR']]]-t_ExtractAll[[#This Row],[Amount Accepted Plant '[EUR']]])&lt;0,0,t_ExtractAll[[#This Row],[Amount Accepted ABII '[EUR']]]-t_ExtractAll[[#This Row],[Amount Accepted Plant '[EUR']]])</f>
        <v>0</v>
      </c>
      <c r="AZ10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57" spans="1:52" ht="14.25" hidden="1" customHeight="1" x14ac:dyDescent="0.25">
      <c r="A1057" t="s">
        <v>5301</v>
      </c>
      <c r="B1057" s="16">
        <v>42685</v>
      </c>
      <c r="C1057" s="16">
        <v>42731</v>
      </c>
      <c r="D1057" s="16">
        <v>42764</v>
      </c>
      <c r="E1057">
        <v>2016990</v>
      </c>
      <c r="F1057" t="s">
        <v>64</v>
      </c>
      <c r="G1057" t="s">
        <v>116</v>
      </c>
      <c r="H1057" t="s">
        <v>86</v>
      </c>
      <c r="I1057" t="s">
        <v>117</v>
      </c>
      <c r="J1057" t="s">
        <v>118</v>
      </c>
      <c r="K1057" t="s">
        <v>69</v>
      </c>
      <c r="L1057" t="s">
        <v>3943</v>
      </c>
      <c r="N1057" t="s">
        <v>90</v>
      </c>
      <c r="O1057" t="s">
        <v>121</v>
      </c>
      <c r="P1057" t="s">
        <v>5302</v>
      </c>
      <c r="Q1057">
        <v>9300307</v>
      </c>
      <c r="R1057">
        <v>90789</v>
      </c>
      <c r="S1057">
        <v>80497934</v>
      </c>
      <c r="T1057">
        <v>4509</v>
      </c>
      <c r="U1057" t="s">
        <v>4099</v>
      </c>
      <c r="V1057" t="s">
        <v>117</v>
      </c>
      <c r="Z1057">
        <v>0</v>
      </c>
      <c r="AB1057" t="s">
        <v>79</v>
      </c>
      <c r="AC1057" t="s">
        <v>127</v>
      </c>
      <c r="AD1057" s="3" t="s">
        <v>5303</v>
      </c>
      <c r="AE1057" s="3"/>
      <c r="AF1057" s="3"/>
      <c r="AG1057">
        <v>314.74</v>
      </c>
      <c r="AH1057" t="s">
        <v>82</v>
      </c>
      <c r="AI1057" s="18">
        <v>0</v>
      </c>
      <c r="AJ1057">
        <v>0</v>
      </c>
      <c r="AK1057">
        <v>0</v>
      </c>
      <c r="AL1057">
        <v>0</v>
      </c>
      <c r="AM1057" s="19" t="s">
        <v>82</v>
      </c>
      <c r="AN1057">
        <v>0</v>
      </c>
      <c r="AO1057">
        <v>314.74</v>
      </c>
      <c r="AP1057">
        <v>314.74</v>
      </c>
      <c r="AQ1057">
        <v>314.74</v>
      </c>
      <c r="AR1057" s="19" t="s">
        <v>100</v>
      </c>
      <c r="AS1057">
        <v>0</v>
      </c>
      <c r="AT1057" s="20">
        <f>IF(t_ExtractAll[[#This Row],[Currency]]="GBP",t_ExtractAll[[#This Row],[Claimed Amount]]*$BD$2,IF(t_ExtractAll[[#This Row],[Currency]]="USD",t_ExtractAll[[#This Row],[Claimed Amount]]*$BD$3,IF(t_ExtractAll[[#This Row],[Currency]]="MXN",t_ExtractAll[[#This Row],[Claimed Amount]]*$BD$4,t_ExtractAll[[#This Row],[Claimed Amount]])))</f>
        <v>314.74</v>
      </c>
      <c r="AU1057" s="20">
        <f>IF(t_ExtractAll[[#This Row],[Currency2]]="GBP",t_ExtractAll[[#This Row],[Accruals Plant]]*$BD$2,IF(t_ExtractAll[[#This Row],[Currency2]]="USD",t_ExtractAll[[#This Row],[Accruals Plant]]*$BD$3,IF(t_ExtractAll[[#This Row],[Currency2]]="MXN",t_ExtractAll[[#This Row],[Accruals Plant]]*$BD$4,t_ExtractAll[[#This Row],[Accruals Plant]])))</f>
        <v>287.955626</v>
      </c>
      <c r="AV1057" s="20">
        <f>IF(t_ExtractAll[[#This Row],[IMD_Currency]]="GBP",t_ExtractAll[[#This Row],[Accruals ABII]]*$BD$2,IF(t_ExtractAll[[#This Row],[IMD_Currency]]="USD",t_ExtractAll[[#This Row],[Accruals ABII]]*$BD$3,t_ExtractAll[[#This Row],[Accruals ABII]]))</f>
        <v>0</v>
      </c>
      <c r="AW1057" s="20">
        <f>IF(t_ExtractAll[[#This Row],[Currency2]]="GBP",t_ExtractAll[[#This Row],[PlantAmountAccepted]]*$BD$2,IF(t_ExtractAll[[#This Row],[Currency2]]="USD",t_ExtractAll[[#This Row],[PlantAmountAccepted]]*$BD$3,IF(t_ExtractAll[[#This Row],[Currency2]]="MXN",t_ExtractAll[[#This Row],[PlantAmountAccepted]]*$BD$4,t_ExtractAll[[#This Row],[PlantAmountAccepted]])))</f>
        <v>287.955626</v>
      </c>
      <c r="AX1057" s="20">
        <f>IF(t_ExtractAll[[#This Row],[IMD_Currency]]="GBP",t_ExtractAll[[#This Row],[Amount Accepted (ABII)]]*$BD$2,IF(t_ExtractAll[[#This Row],[IMD_Currency]]="USD",t_ExtractAll[[#This Row],[Amount Accepted (ABII)]]*$BD$3,t_ExtractAll[[#This Row],[Amount Accepted (ABII)]]))</f>
        <v>0</v>
      </c>
      <c r="AY1057" s="20">
        <f>IF((t_ExtractAll[[#This Row],[Amount Accepted ABII '[EUR']]]-t_ExtractAll[[#This Row],[Amount Accepted Plant '[EUR']]])&lt;0,0,t_ExtractAll[[#This Row],[Amount Accepted ABII '[EUR']]]-t_ExtractAll[[#This Row],[Amount Accepted Plant '[EUR']]])</f>
        <v>0</v>
      </c>
      <c r="AZ10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058" spans="1:52" ht="14.25" hidden="1" customHeight="1" x14ac:dyDescent="0.25">
      <c r="A1058" t="s">
        <v>5304</v>
      </c>
      <c r="B1058" s="16">
        <v>42692</v>
      </c>
      <c r="C1058" s="16">
        <v>42818</v>
      </c>
      <c r="D1058" s="16">
        <v>42818</v>
      </c>
      <c r="E1058">
        <v>20161010</v>
      </c>
      <c r="F1058" t="s">
        <v>64</v>
      </c>
      <c r="G1058" t="s">
        <v>1528</v>
      </c>
      <c r="H1058" t="s">
        <v>66</v>
      </c>
      <c r="I1058" t="s">
        <v>1529</v>
      </c>
      <c r="J1058" t="s">
        <v>68</v>
      </c>
      <c r="K1058" t="s">
        <v>69</v>
      </c>
      <c r="L1058" t="s">
        <v>160</v>
      </c>
      <c r="N1058" t="s">
        <v>161</v>
      </c>
      <c r="O1058" t="s">
        <v>177</v>
      </c>
      <c r="P1058" t="s">
        <v>5305</v>
      </c>
      <c r="Q1058">
        <v>9252142</v>
      </c>
      <c r="R1058" t="s">
        <v>5306</v>
      </c>
      <c r="S1058">
        <v>80489992</v>
      </c>
      <c r="U1058" t="s">
        <v>75</v>
      </c>
      <c r="V1058" t="s">
        <v>76</v>
      </c>
      <c r="W1058">
        <v>52606</v>
      </c>
      <c r="X1058" t="s">
        <v>5307</v>
      </c>
      <c r="Y1058">
        <v>183880</v>
      </c>
      <c r="Z1058">
        <v>918.08640000000003</v>
      </c>
      <c r="AA1058" t="s">
        <v>2628</v>
      </c>
      <c r="AB1058" t="s">
        <v>112</v>
      </c>
      <c r="AC1058" t="s">
        <v>185</v>
      </c>
      <c r="AD1058" s="3" t="s">
        <v>5308</v>
      </c>
      <c r="AE1058" s="3"/>
      <c r="AF1058" s="3"/>
      <c r="AG1058">
        <v>372464.76</v>
      </c>
      <c r="AH1058" t="s">
        <v>100</v>
      </c>
      <c r="AI1058" s="18">
        <v>0</v>
      </c>
      <c r="AJ1058">
        <v>0</v>
      </c>
      <c r="AK1058">
        <v>0</v>
      </c>
      <c r="AL1058">
        <v>0</v>
      </c>
      <c r="AM1058" s="19" t="s">
        <v>82</v>
      </c>
      <c r="AN1058">
        <v>0</v>
      </c>
      <c r="AO1058">
        <v>372464.76</v>
      </c>
      <c r="AP1058">
        <v>372464.76</v>
      </c>
      <c r="AQ1058">
        <v>372464.76</v>
      </c>
      <c r="AR1058" s="19" t="s">
        <v>100</v>
      </c>
      <c r="AS1058">
        <v>0</v>
      </c>
      <c r="AT1058" s="20">
        <f>IF(t_ExtractAll[[#This Row],[Currency]]="GBP",t_ExtractAll[[#This Row],[Claimed Amount]]*$BD$2,IF(t_ExtractAll[[#This Row],[Currency]]="USD",t_ExtractAll[[#This Row],[Claimed Amount]]*$BD$3,IF(t_ExtractAll[[#This Row],[Currency]]="MXN",t_ExtractAll[[#This Row],[Claimed Amount]]*$BD$4,t_ExtractAll[[#This Row],[Claimed Amount]])))</f>
        <v>340768.00892400002</v>
      </c>
      <c r="AU1058" s="20">
        <f>IF(t_ExtractAll[[#This Row],[Currency2]]="GBP",t_ExtractAll[[#This Row],[Accruals Plant]]*$BD$2,IF(t_ExtractAll[[#This Row],[Currency2]]="USD",t_ExtractAll[[#This Row],[Accruals Plant]]*$BD$3,IF(t_ExtractAll[[#This Row],[Currency2]]="MXN",t_ExtractAll[[#This Row],[Accruals Plant]]*$BD$4,t_ExtractAll[[#This Row],[Accruals Plant]])))</f>
        <v>340768.00892400002</v>
      </c>
      <c r="AV1058" s="20">
        <f>IF(t_ExtractAll[[#This Row],[IMD_Currency]]="GBP",t_ExtractAll[[#This Row],[Accruals ABII]]*$BD$2,IF(t_ExtractAll[[#This Row],[IMD_Currency]]="USD",t_ExtractAll[[#This Row],[Accruals ABII]]*$BD$3,t_ExtractAll[[#This Row],[Accruals ABII]]))</f>
        <v>0</v>
      </c>
      <c r="AW1058" s="20">
        <f>IF(t_ExtractAll[[#This Row],[Currency2]]="GBP",t_ExtractAll[[#This Row],[PlantAmountAccepted]]*$BD$2,IF(t_ExtractAll[[#This Row],[Currency2]]="USD",t_ExtractAll[[#This Row],[PlantAmountAccepted]]*$BD$3,IF(t_ExtractAll[[#This Row],[Currency2]]="MXN",t_ExtractAll[[#This Row],[PlantAmountAccepted]]*$BD$4,t_ExtractAll[[#This Row],[PlantAmountAccepted]])))</f>
        <v>340768.00892400002</v>
      </c>
      <c r="AX1058" s="20">
        <f>IF(t_ExtractAll[[#This Row],[IMD_Currency]]="GBP",t_ExtractAll[[#This Row],[Amount Accepted (ABII)]]*$BD$2,IF(t_ExtractAll[[#This Row],[IMD_Currency]]="USD",t_ExtractAll[[#This Row],[Amount Accepted (ABII)]]*$BD$3,t_ExtractAll[[#This Row],[Amount Accepted (ABII)]]))</f>
        <v>0</v>
      </c>
      <c r="AY1058" s="20">
        <f>IF((t_ExtractAll[[#This Row],[Amount Accepted ABII '[EUR']]]-t_ExtractAll[[#This Row],[Amount Accepted Plant '[EUR']]])&lt;0,0,t_ExtractAll[[#This Row],[Amount Accepted ABII '[EUR']]]-t_ExtractAll[[#This Row],[Amount Accepted Plant '[EUR']]])</f>
        <v>0</v>
      </c>
      <c r="AZ1058"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059" spans="1:52" ht="14.25" hidden="1" customHeight="1" x14ac:dyDescent="0.25">
      <c r="A1059" t="s">
        <v>5309</v>
      </c>
      <c r="B1059" s="16">
        <v>42678</v>
      </c>
      <c r="C1059" s="16">
        <v>42736</v>
      </c>
      <c r="D1059" s="16">
        <v>42736</v>
      </c>
      <c r="E1059">
        <v>2016965</v>
      </c>
      <c r="F1059" t="s">
        <v>64</v>
      </c>
      <c r="G1059" t="s">
        <v>65</v>
      </c>
      <c r="H1059" t="s">
        <v>86</v>
      </c>
      <c r="I1059" t="s">
        <v>67</v>
      </c>
      <c r="J1059" t="s">
        <v>68</v>
      </c>
      <c r="K1059" t="s">
        <v>69</v>
      </c>
      <c r="L1059" t="s">
        <v>4292</v>
      </c>
      <c r="N1059" t="s">
        <v>71</v>
      </c>
      <c r="O1059" t="s">
        <v>361</v>
      </c>
      <c r="P1059" s="3" t="s">
        <v>5310</v>
      </c>
      <c r="Q1059">
        <v>9235674</v>
      </c>
      <c r="R1059" t="s">
        <v>5311</v>
      </c>
      <c r="S1059">
        <v>80487178</v>
      </c>
      <c r="U1059" t="s">
        <v>2377</v>
      </c>
      <c r="V1059" t="s">
        <v>117</v>
      </c>
      <c r="W1059" t="s">
        <v>5312</v>
      </c>
      <c r="Y1059">
        <v>11610</v>
      </c>
      <c r="Z1059">
        <v>989.17200000000003</v>
      </c>
      <c r="AA1059" t="s">
        <v>2628</v>
      </c>
      <c r="AB1059" t="s">
        <v>79</v>
      </c>
      <c r="AC1059" t="s">
        <v>80</v>
      </c>
      <c r="AD1059" s="3" t="s">
        <v>5313</v>
      </c>
      <c r="AE1059" s="3"/>
      <c r="AF1059" s="3"/>
      <c r="AG1059">
        <v>1530</v>
      </c>
      <c r="AH1059" t="s">
        <v>100</v>
      </c>
      <c r="AI1059" s="18">
        <v>0</v>
      </c>
      <c r="AJ1059">
        <v>0</v>
      </c>
      <c r="AK1059">
        <v>0</v>
      </c>
      <c r="AL1059">
        <v>0</v>
      </c>
      <c r="AM1059" s="19" t="s">
        <v>82</v>
      </c>
      <c r="AN1059">
        <v>0</v>
      </c>
      <c r="AO1059">
        <v>0</v>
      </c>
      <c r="AP1059">
        <v>0</v>
      </c>
      <c r="AQ1059">
        <v>0</v>
      </c>
      <c r="AR1059" s="19" t="s">
        <v>82</v>
      </c>
      <c r="AS1059">
        <v>0</v>
      </c>
      <c r="AT1059" s="20">
        <f>IF(t_ExtractAll[[#This Row],[Currency]]="GBP",t_ExtractAll[[#This Row],[Claimed Amount]]*$BD$2,IF(t_ExtractAll[[#This Row],[Currency]]="USD",t_ExtractAll[[#This Row],[Claimed Amount]]*$BD$3,IF(t_ExtractAll[[#This Row],[Currency]]="MXN",t_ExtractAll[[#This Row],[Claimed Amount]]*$BD$4,t_ExtractAll[[#This Row],[Claimed Amount]])))</f>
        <v>1399.797</v>
      </c>
      <c r="AU1059" s="20">
        <f>IF(t_ExtractAll[[#This Row],[Currency2]]="GBP",t_ExtractAll[[#This Row],[Accruals Plant]]*$BD$2,IF(t_ExtractAll[[#This Row],[Currency2]]="USD",t_ExtractAll[[#This Row],[Accruals Plant]]*$BD$3,IF(t_ExtractAll[[#This Row],[Currency2]]="MXN",t_ExtractAll[[#This Row],[Accruals Plant]]*$BD$4,t_ExtractAll[[#This Row],[Accruals Plant]])))</f>
        <v>0</v>
      </c>
      <c r="AV1059" s="20">
        <f>IF(t_ExtractAll[[#This Row],[IMD_Currency]]="GBP",t_ExtractAll[[#This Row],[Accruals ABII]]*$BD$2,IF(t_ExtractAll[[#This Row],[IMD_Currency]]="USD",t_ExtractAll[[#This Row],[Accruals ABII]]*$BD$3,t_ExtractAll[[#This Row],[Accruals ABII]]))</f>
        <v>0</v>
      </c>
      <c r="AW10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59" s="20">
        <f>IF(t_ExtractAll[[#This Row],[IMD_Currency]]="GBP",t_ExtractAll[[#This Row],[Amount Accepted (ABII)]]*$BD$2,IF(t_ExtractAll[[#This Row],[IMD_Currency]]="USD",t_ExtractAll[[#This Row],[Amount Accepted (ABII)]]*$BD$3,t_ExtractAll[[#This Row],[Amount Accepted (ABII)]]))</f>
        <v>0</v>
      </c>
      <c r="AY1059" s="20">
        <f>IF((t_ExtractAll[[#This Row],[Amount Accepted ABII '[EUR']]]-t_ExtractAll[[#This Row],[Amount Accepted Plant '[EUR']]])&lt;0,0,t_ExtractAll[[#This Row],[Amount Accepted ABII '[EUR']]]-t_ExtractAll[[#This Row],[Amount Accepted Plant '[EUR']]])</f>
        <v>0</v>
      </c>
      <c r="AZ10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60" spans="1:52" ht="14.25" hidden="1" customHeight="1" x14ac:dyDescent="0.25">
      <c r="A1060" t="s">
        <v>5314</v>
      </c>
      <c r="B1060" s="16">
        <v>42691</v>
      </c>
      <c r="C1060" s="16">
        <v>42692</v>
      </c>
      <c r="D1060" s="16">
        <v>42696</v>
      </c>
      <c r="E1060">
        <v>20161008</v>
      </c>
      <c r="F1060" t="s">
        <v>64</v>
      </c>
      <c r="G1060" t="s">
        <v>1833</v>
      </c>
      <c r="H1060" t="s">
        <v>86</v>
      </c>
      <c r="I1060" t="s">
        <v>1459</v>
      </c>
      <c r="J1060" t="s">
        <v>118</v>
      </c>
      <c r="K1060" t="s">
        <v>69</v>
      </c>
      <c r="L1060" t="s">
        <v>210</v>
      </c>
      <c r="N1060" t="s">
        <v>90</v>
      </c>
      <c r="O1060" t="s">
        <v>162</v>
      </c>
      <c r="P1060" t="s">
        <v>5315</v>
      </c>
      <c r="Q1060">
        <v>9160509</v>
      </c>
      <c r="R1060">
        <v>4500472391</v>
      </c>
      <c r="U1060" t="s">
        <v>144</v>
      </c>
      <c r="V1060" t="s">
        <v>145</v>
      </c>
      <c r="W1060">
        <v>18618</v>
      </c>
      <c r="X1060" t="s">
        <v>246</v>
      </c>
      <c r="Y1060" t="s">
        <v>357</v>
      </c>
      <c r="Z1060">
        <v>0.3</v>
      </c>
      <c r="AB1060" t="s">
        <v>112</v>
      </c>
      <c r="AC1060" t="s">
        <v>164</v>
      </c>
      <c r="AD1060" t="s">
        <v>5316</v>
      </c>
      <c r="AE1060" s="3"/>
      <c r="AF1060" s="3"/>
      <c r="AG1060">
        <v>24.94</v>
      </c>
      <c r="AH1060" t="s">
        <v>82</v>
      </c>
      <c r="AI1060" s="18">
        <v>24.94</v>
      </c>
      <c r="AJ1060">
        <v>0</v>
      </c>
      <c r="AK1060">
        <v>24.94</v>
      </c>
      <c r="AL1060">
        <v>24.94</v>
      </c>
      <c r="AM1060" s="19" t="s">
        <v>82</v>
      </c>
      <c r="AN1060">
        <v>10.19</v>
      </c>
      <c r="AO1060">
        <v>0</v>
      </c>
      <c r="AP1060">
        <v>10.19</v>
      </c>
      <c r="AQ1060">
        <v>10.19</v>
      </c>
      <c r="AR1060" s="19" t="s">
        <v>82</v>
      </c>
      <c r="AS1060">
        <v>0</v>
      </c>
      <c r="AT1060" s="20">
        <f>IF(t_ExtractAll[[#This Row],[Currency]]="GBP",t_ExtractAll[[#This Row],[Claimed Amount]]*$BD$2,IF(t_ExtractAll[[#This Row],[Currency]]="USD",t_ExtractAll[[#This Row],[Claimed Amount]]*$BD$3,IF(t_ExtractAll[[#This Row],[Currency]]="MXN",t_ExtractAll[[#This Row],[Claimed Amount]]*$BD$4,t_ExtractAll[[#This Row],[Claimed Amount]])))</f>
        <v>24.94</v>
      </c>
      <c r="AU1060" s="20">
        <f>IF(t_ExtractAll[[#This Row],[Currency2]]="GBP",t_ExtractAll[[#This Row],[Accruals Plant]]*$BD$2,IF(t_ExtractAll[[#This Row],[Currency2]]="USD",t_ExtractAll[[#This Row],[Accruals Plant]]*$BD$3,IF(t_ExtractAll[[#This Row],[Currency2]]="MXN",t_ExtractAll[[#This Row],[Accruals Plant]]*$BD$4,t_ExtractAll[[#This Row],[Accruals Plant]])))</f>
        <v>10.19</v>
      </c>
      <c r="AV1060" s="20">
        <f>IF(t_ExtractAll[[#This Row],[IMD_Currency]]="GBP",t_ExtractAll[[#This Row],[Accruals ABII]]*$BD$2,IF(t_ExtractAll[[#This Row],[IMD_Currency]]="USD",t_ExtractAll[[#This Row],[Accruals ABII]]*$BD$3,t_ExtractAll[[#This Row],[Accruals ABII]]))</f>
        <v>24.94</v>
      </c>
      <c r="AW1060"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v>
      </c>
      <c r="AX1060" s="20">
        <f>IF(t_ExtractAll[[#This Row],[IMD_Currency]]="GBP",t_ExtractAll[[#This Row],[Amount Accepted (ABII)]]*$BD$2,IF(t_ExtractAll[[#This Row],[IMD_Currency]]="USD",t_ExtractAll[[#This Row],[Amount Accepted (ABII)]]*$BD$3,t_ExtractAll[[#This Row],[Amount Accepted (ABII)]]))</f>
        <v>24.94</v>
      </c>
      <c r="AY1060" s="20">
        <f>IF((t_ExtractAll[[#This Row],[Amount Accepted ABII '[EUR']]]-t_ExtractAll[[#This Row],[Amount Accepted Plant '[EUR']]])&lt;0,0,t_ExtractAll[[#This Row],[Amount Accepted ABII '[EUR']]]-t_ExtractAll[[#This Row],[Amount Accepted Plant '[EUR']]])</f>
        <v>14.750000000000002</v>
      </c>
      <c r="AZ10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1" spans="1:52" ht="14.25" hidden="1" customHeight="1" x14ac:dyDescent="0.25">
      <c r="A1061" t="s">
        <v>5317</v>
      </c>
      <c r="B1061" s="16">
        <v>42692</v>
      </c>
      <c r="C1061" s="16">
        <v>42720</v>
      </c>
      <c r="D1061" s="16">
        <v>42720</v>
      </c>
      <c r="E1061">
        <v>20161015</v>
      </c>
      <c r="F1061" t="s">
        <v>64</v>
      </c>
      <c r="G1061" t="s">
        <v>1528</v>
      </c>
      <c r="H1061" t="s">
        <v>66</v>
      </c>
      <c r="I1061" t="s">
        <v>1529</v>
      </c>
      <c r="J1061" t="s">
        <v>68</v>
      </c>
      <c r="K1061" t="s">
        <v>88</v>
      </c>
      <c r="L1061" t="s">
        <v>160</v>
      </c>
      <c r="N1061" t="s">
        <v>161</v>
      </c>
      <c r="O1061" t="s">
        <v>177</v>
      </c>
      <c r="P1061" s="3" t="s">
        <v>5318</v>
      </c>
      <c r="Q1061">
        <v>9364149</v>
      </c>
      <c r="R1061" t="s">
        <v>5319</v>
      </c>
      <c r="S1061">
        <v>80511889</v>
      </c>
      <c r="T1061" t="s">
        <v>5320</v>
      </c>
      <c r="U1061" t="s">
        <v>933</v>
      </c>
      <c r="V1061" t="s">
        <v>76</v>
      </c>
      <c r="W1061">
        <v>52605</v>
      </c>
      <c r="X1061" t="s">
        <v>5321</v>
      </c>
      <c r="Y1061" t="s">
        <v>4392</v>
      </c>
      <c r="Z1061">
        <v>153.36000000000001</v>
      </c>
      <c r="AB1061" t="s">
        <v>112</v>
      </c>
      <c r="AC1061" t="s">
        <v>185</v>
      </c>
      <c r="AD1061" s="3" t="s">
        <v>5322</v>
      </c>
      <c r="AE1061" s="3"/>
      <c r="AF1061" s="3"/>
      <c r="AG1061">
        <v>0</v>
      </c>
      <c r="AH1061" t="s">
        <v>82</v>
      </c>
      <c r="AI1061" s="18">
        <v>0</v>
      </c>
      <c r="AJ1061">
        <v>0</v>
      </c>
      <c r="AK1061">
        <v>0</v>
      </c>
      <c r="AM1061" s="19" t="s">
        <v>82</v>
      </c>
      <c r="AN1061">
        <v>0</v>
      </c>
      <c r="AO1061">
        <v>0</v>
      </c>
      <c r="AP1061">
        <v>0</v>
      </c>
      <c r="AR1061" s="19" t="s">
        <v>82</v>
      </c>
      <c r="AS1061">
        <v>0</v>
      </c>
      <c r="AT1061" s="20">
        <f>IF(t_ExtractAll[[#This Row],[Currency]]="GBP",t_ExtractAll[[#This Row],[Claimed Amount]]*$BD$2,IF(t_ExtractAll[[#This Row],[Currency]]="USD",t_ExtractAll[[#This Row],[Claimed Amount]]*$BD$3,IF(t_ExtractAll[[#This Row],[Currency]]="MXN",t_ExtractAll[[#This Row],[Claimed Amount]]*$BD$4,t_ExtractAll[[#This Row],[Claimed Amount]])))</f>
        <v>0</v>
      </c>
      <c r="AU1061" s="20">
        <f>IF(t_ExtractAll[[#This Row],[Currency2]]="GBP",t_ExtractAll[[#This Row],[Accruals Plant]]*$BD$2,IF(t_ExtractAll[[#This Row],[Currency2]]="USD",t_ExtractAll[[#This Row],[Accruals Plant]]*$BD$3,IF(t_ExtractAll[[#This Row],[Currency2]]="MXN",t_ExtractAll[[#This Row],[Accruals Plant]]*$BD$4,t_ExtractAll[[#This Row],[Accruals Plant]])))</f>
        <v>0</v>
      </c>
      <c r="AV1061" s="20">
        <f>IF(t_ExtractAll[[#This Row],[IMD_Currency]]="GBP",t_ExtractAll[[#This Row],[Accruals ABII]]*$BD$2,IF(t_ExtractAll[[#This Row],[IMD_Currency]]="USD",t_ExtractAll[[#This Row],[Accruals ABII]]*$BD$3,t_ExtractAll[[#This Row],[Accruals ABII]]))</f>
        <v>0</v>
      </c>
      <c r="AW10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61" s="20">
        <f>IF(t_ExtractAll[[#This Row],[IMD_Currency]]="GBP",t_ExtractAll[[#This Row],[Amount Accepted (ABII)]]*$BD$2,IF(t_ExtractAll[[#This Row],[IMD_Currency]]="USD",t_ExtractAll[[#This Row],[Amount Accepted (ABII)]]*$BD$3,t_ExtractAll[[#This Row],[Amount Accepted (ABII)]]))</f>
        <v>0</v>
      </c>
      <c r="AY1061" s="20">
        <f>IF((t_ExtractAll[[#This Row],[Amount Accepted ABII '[EUR']]]-t_ExtractAll[[#This Row],[Amount Accepted Plant '[EUR']]])&lt;0,0,t_ExtractAll[[#This Row],[Amount Accepted ABII '[EUR']]]-t_ExtractAll[[#This Row],[Amount Accepted Plant '[EUR']]])</f>
        <v>0</v>
      </c>
      <c r="AZ10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2" spans="1:52" ht="14.25" hidden="1" customHeight="1" x14ac:dyDescent="0.25">
      <c r="A1062" t="s">
        <v>5323</v>
      </c>
      <c r="B1062" s="16">
        <v>42692</v>
      </c>
      <c r="C1062" s="16">
        <v>42713</v>
      </c>
      <c r="D1062" s="16">
        <v>42786</v>
      </c>
      <c r="E1062">
        <v>20161016</v>
      </c>
      <c r="F1062" t="s">
        <v>64</v>
      </c>
      <c r="G1062" t="s">
        <v>174</v>
      </c>
      <c r="H1062" t="s">
        <v>86</v>
      </c>
      <c r="I1062" t="s">
        <v>175</v>
      </c>
      <c r="J1062" t="s">
        <v>68</v>
      </c>
      <c r="K1062" t="s">
        <v>69</v>
      </c>
      <c r="L1062" t="s">
        <v>187</v>
      </c>
      <c r="N1062" t="s">
        <v>161</v>
      </c>
      <c r="O1062" t="s">
        <v>710</v>
      </c>
      <c r="P1062" t="s">
        <v>5324</v>
      </c>
      <c r="Q1062">
        <v>8664797</v>
      </c>
      <c r="R1062" s="3" t="s">
        <v>5325</v>
      </c>
      <c r="S1062">
        <v>80426391</v>
      </c>
      <c r="U1062" t="s">
        <v>182</v>
      </c>
      <c r="V1062" t="s">
        <v>145</v>
      </c>
      <c r="W1062">
        <v>43477</v>
      </c>
      <c r="X1062" t="s">
        <v>192</v>
      </c>
      <c r="Y1062" t="s">
        <v>5326</v>
      </c>
      <c r="Z1062">
        <v>603.4</v>
      </c>
      <c r="AB1062" t="s">
        <v>112</v>
      </c>
      <c r="AC1062" t="s">
        <v>715</v>
      </c>
      <c r="AD1062" s="3" t="s">
        <v>5327</v>
      </c>
      <c r="AE1062" s="3"/>
      <c r="AF1062" s="3"/>
      <c r="AG1062">
        <v>21064</v>
      </c>
      <c r="AH1062" t="s">
        <v>82</v>
      </c>
      <c r="AI1062" s="18">
        <v>0</v>
      </c>
      <c r="AJ1062">
        <v>0</v>
      </c>
      <c r="AK1062">
        <v>0</v>
      </c>
      <c r="AL1062">
        <v>0</v>
      </c>
      <c r="AM1062" s="19" t="s">
        <v>82</v>
      </c>
      <c r="AN1062">
        <v>21063.97</v>
      </c>
      <c r="AO1062">
        <v>0</v>
      </c>
      <c r="AP1062">
        <v>21063.97</v>
      </c>
      <c r="AQ1062">
        <v>21063.97</v>
      </c>
      <c r="AR1062" s="19" t="s">
        <v>82</v>
      </c>
      <c r="AS1062">
        <v>0</v>
      </c>
      <c r="AT1062" s="20">
        <f>IF(t_ExtractAll[[#This Row],[Currency]]="GBP",t_ExtractAll[[#This Row],[Claimed Amount]]*$BD$2,IF(t_ExtractAll[[#This Row],[Currency]]="USD",t_ExtractAll[[#This Row],[Claimed Amount]]*$BD$3,IF(t_ExtractAll[[#This Row],[Currency]]="MXN",t_ExtractAll[[#This Row],[Claimed Amount]]*$BD$4,t_ExtractAll[[#This Row],[Claimed Amount]])))</f>
        <v>21064</v>
      </c>
      <c r="AU1062" s="20">
        <f>IF(t_ExtractAll[[#This Row],[Currency2]]="GBP",t_ExtractAll[[#This Row],[Accruals Plant]]*$BD$2,IF(t_ExtractAll[[#This Row],[Currency2]]="USD",t_ExtractAll[[#This Row],[Accruals Plant]]*$BD$3,IF(t_ExtractAll[[#This Row],[Currency2]]="MXN",t_ExtractAll[[#This Row],[Accruals Plant]]*$BD$4,t_ExtractAll[[#This Row],[Accruals Plant]])))</f>
        <v>21063.97</v>
      </c>
      <c r="AV1062" s="20">
        <f>IF(t_ExtractAll[[#This Row],[IMD_Currency]]="GBP",t_ExtractAll[[#This Row],[Accruals ABII]]*$BD$2,IF(t_ExtractAll[[#This Row],[IMD_Currency]]="USD",t_ExtractAll[[#This Row],[Accruals ABII]]*$BD$3,t_ExtractAll[[#This Row],[Accruals ABII]]))</f>
        <v>0</v>
      </c>
      <c r="AW1062" s="20">
        <f>IF(t_ExtractAll[[#This Row],[Currency2]]="GBP",t_ExtractAll[[#This Row],[PlantAmountAccepted]]*$BD$2,IF(t_ExtractAll[[#This Row],[Currency2]]="USD",t_ExtractAll[[#This Row],[PlantAmountAccepted]]*$BD$3,IF(t_ExtractAll[[#This Row],[Currency2]]="MXN",t_ExtractAll[[#This Row],[PlantAmountAccepted]]*$BD$4,t_ExtractAll[[#This Row],[PlantAmountAccepted]])))</f>
        <v>21063.97</v>
      </c>
      <c r="AX1062" s="20">
        <f>IF(t_ExtractAll[[#This Row],[IMD_Currency]]="GBP",t_ExtractAll[[#This Row],[Amount Accepted (ABII)]]*$BD$2,IF(t_ExtractAll[[#This Row],[IMD_Currency]]="USD",t_ExtractAll[[#This Row],[Amount Accepted (ABII)]]*$BD$3,t_ExtractAll[[#This Row],[Amount Accepted (ABII)]]))</f>
        <v>0</v>
      </c>
      <c r="AY1062" s="20">
        <f>IF((t_ExtractAll[[#This Row],[Amount Accepted ABII '[EUR']]]-t_ExtractAll[[#This Row],[Amount Accepted Plant '[EUR']]])&lt;0,0,t_ExtractAll[[#This Row],[Amount Accepted ABII '[EUR']]]-t_ExtractAll[[#This Row],[Amount Accepted Plant '[EUR']]])</f>
        <v>0</v>
      </c>
      <c r="AZ10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063" spans="1:52" ht="14.25" hidden="1" customHeight="1" x14ac:dyDescent="0.25">
      <c r="A1063" t="s">
        <v>5328</v>
      </c>
      <c r="B1063" s="16">
        <v>42692</v>
      </c>
      <c r="C1063" s="16">
        <v>42695</v>
      </c>
      <c r="D1063" s="16">
        <v>42695</v>
      </c>
      <c r="E1063">
        <v>20161017</v>
      </c>
      <c r="F1063" t="s">
        <v>64</v>
      </c>
      <c r="G1063" t="s">
        <v>85</v>
      </c>
      <c r="H1063" t="s">
        <v>86</v>
      </c>
      <c r="I1063" t="s">
        <v>87</v>
      </c>
      <c r="J1063" t="s">
        <v>68</v>
      </c>
      <c r="K1063" t="s">
        <v>88</v>
      </c>
      <c r="L1063" t="s">
        <v>546</v>
      </c>
      <c r="N1063" t="s">
        <v>90</v>
      </c>
      <c r="O1063" t="s">
        <v>738</v>
      </c>
      <c r="P1063" s="3" t="s">
        <v>5329</v>
      </c>
      <c r="Q1063">
        <v>9162995</v>
      </c>
      <c r="R1063" t="s">
        <v>5330</v>
      </c>
      <c r="S1063">
        <v>80501929</v>
      </c>
      <c r="T1063" t="s">
        <v>5331</v>
      </c>
      <c r="U1063" t="s">
        <v>75</v>
      </c>
      <c r="V1063" t="s">
        <v>76</v>
      </c>
      <c r="W1063">
        <v>55038</v>
      </c>
      <c r="X1063" t="s">
        <v>5332</v>
      </c>
      <c r="Y1063" t="s">
        <v>2945</v>
      </c>
      <c r="Z1063">
        <v>139.7088</v>
      </c>
      <c r="AB1063" t="s">
        <v>97</v>
      </c>
      <c r="AC1063" t="s">
        <v>743</v>
      </c>
      <c r="AE1063" s="3"/>
      <c r="AF1063" s="3"/>
      <c r="AG1063">
        <v>0</v>
      </c>
      <c r="AH1063" t="s">
        <v>82</v>
      </c>
      <c r="AI1063" s="18">
        <v>0</v>
      </c>
      <c r="AJ1063">
        <v>0</v>
      </c>
      <c r="AK1063">
        <v>0</v>
      </c>
      <c r="AM1063" s="19" t="s">
        <v>82</v>
      </c>
      <c r="AN1063">
        <v>0</v>
      </c>
      <c r="AO1063">
        <v>0</v>
      </c>
      <c r="AP1063">
        <v>0</v>
      </c>
      <c r="AR1063" s="19" t="s">
        <v>82</v>
      </c>
      <c r="AS1063">
        <v>0</v>
      </c>
      <c r="AT1063" s="20">
        <f>IF(t_ExtractAll[[#This Row],[Currency]]="GBP",t_ExtractAll[[#This Row],[Claimed Amount]]*$BD$2,IF(t_ExtractAll[[#This Row],[Currency]]="USD",t_ExtractAll[[#This Row],[Claimed Amount]]*$BD$3,IF(t_ExtractAll[[#This Row],[Currency]]="MXN",t_ExtractAll[[#This Row],[Claimed Amount]]*$BD$4,t_ExtractAll[[#This Row],[Claimed Amount]])))</f>
        <v>0</v>
      </c>
      <c r="AU1063" s="20">
        <f>IF(t_ExtractAll[[#This Row],[Currency2]]="GBP",t_ExtractAll[[#This Row],[Accruals Plant]]*$BD$2,IF(t_ExtractAll[[#This Row],[Currency2]]="USD",t_ExtractAll[[#This Row],[Accruals Plant]]*$BD$3,IF(t_ExtractAll[[#This Row],[Currency2]]="MXN",t_ExtractAll[[#This Row],[Accruals Plant]]*$BD$4,t_ExtractAll[[#This Row],[Accruals Plant]])))</f>
        <v>0</v>
      </c>
      <c r="AV1063" s="20">
        <f>IF(t_ExtractAll[[#This Row],[IMD_Currency]]="GBP",t_ExtractAll[[#This Row],[Accruals ABII]]*$BD$2,IF(t_ExtractAll[[#This Row],[IMD_Currency]]="USD",t_ExtractAll[[#This Row],[Accruals ABII]]*$BD$3,t_ExtractAll[[#This Row],[Accruals ABII]]))</f>
        <v>0</v>
      </c>
      <c r="AW10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63" s="20">
        <f>IF(t_ExtractAll[[#This Row],[IMD_Currency]]="GBP",t_ExtractAll[[#This Row],[Amount Accepted (ABII)]]*$BD$2,IF(t_ExtractAll[[#This Row],[IMD_Currency]]="USD",t_ExtractAll[[#This Row],[Amount Accepted (ABII)]]*$BD$3,t_ExtractAll[[#This Row],[Amount Accepted (ABII)]]))</f>
        <v>0</v>
      </c>
      <c r="AY1063" s="20">
        <f>IF((t_ExtractAll[[#This Row],[Amount Accepted ABII '[EUR']]]-t_ExtractAll[[#This Row],[Amount Accepted Plant '[EUR']]])&lt;0,0,t_ExtractAll[[#This Row],[Amount Accepted ABII '[EUR']]]-t_ExtractAll[[#This Row],[Amount Accepted Plant '[EUR']]])</f>
        <v>0</v>
      </c>
      <c r="AZ10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4" spans="1:52" ht="14.25" hidden="1" customHeight="1" x14ac:dyDescent="0.25">
      <c r="A1064" t="s">
        <v>5333</v>
      </c>
      <c r="B1064" s="16">
        <v>42691</v>
      </c>
      <c r="C1064" s="16">
        <v>42692</v>
      </c>
      <c r="D1064" s="16">
        <v>42694</v>
      </c>
      <c r="E1064">
        <v>20161011</v>
      </c>
      <c r="F1064" t="s">
        <v>64</v>
      </c>
      <c r="G1064" t="s">
        <v>305</v>
      </c>
      <c r="H1064" t="s">
        <v>306</v>
      </c>
      <c r="I1064" t="s">
        <v>307</v>
      </c>
      <c r="J1064" t="s">
        <v>118</v>
      </c>
      <c r="K1064" t="s">
        <v>69</v>
      </c>
      <c r="L1064" t="s">
        <v>103</v>
      </c>
      <c r="N1064" t="s">
        <v>90</v>
      </c>
      <c r="O1064" t="s">
        <v>91</v>
      </c>
      <c r="P1064" s="3" t="s">
        <v>5334</v>
      </c>
      <c r="Q1064">
        <v>9427450</v>
      </c>
      <c r="R1064" t="s">
        <v>5335</v>
      </c>
      <c r="U1064" t="s">
        <v>108</v>
      </c>
      <c r="V1064" t="s">
        <v>109</v>
      </c>
      <c r="W1064">
        <v>3452</v>
      </c>
      <c r="X1064" t="s">
        <v>898</v>
      </c>
      <c r="Y1064" t="s">
        <v>350</v>
      </c>
      <c r="Z1064">
        <v>0.12</v>
      </c>
      <c r="AB1064" t="s">
        <v>97</v>
      </c>
      <c r="AC1064" t="s">
        <v>98</v>
      </c>
      <c r="AE1064" s="3"/>
      <c r="AF1064" s="3"/>
      <c r="AG1064">
        <v>8.5299999999999994</v>
      </c>
      <c r="AH1064" t="s">
        <v>82</v>
      </c>
      <c r="AI1064" s="18">
        <v>8.5299999999999994</v>
      </c>
      <c r="AJ1064">
        <v>0</v>
      </c>
      <c r="AK1064">
        <v>8.5299999999999994</v>
      </c>
      <c r="AL1064">
        <v>8.5299999999999994</v>
      </c>
      <c r="AM1064" s="19" t="s">
        <v>82</v>
      </c>
      <c r="AN1064">
        <v>5.97</v>
      </c>
      <c r="AO1064">
        <v>0</v>
      </c>
      <c r="AP1064">
        <v>5.97</v>
      </c>
      <c r="AQ1064">
        <v>5.97</v>
      </c>
      <c r="AR1064" s="19" t="s">
        <v>82</v>
      </c>
      <c r="AS1064">
        <v>0</v>
      </c>
      <c r="AT1064" s="20">
        <f>IF(t_ExtractAll[[#This Row],[Currency]]="GBP",t_ExtractAll[[#This Row],[Claimed Amount]]*$BD$2,IF(t_ExtractAll[[#This Row],[Currency]]="USD",t_ExtractAll[[#This Row],[Claimed Amount]]*$BD$3,IF(t_ExtractAll[[#This Row],[Currency]]="MXN",t_ExtractAll[[#This Row],[Claimed Amount]]*$BD$4,t_ExtractAll[[#This Row],[Claimed Amount]])))</f>
        <v>8.5299999999999994</v>
      </c>
      <c r="AU1064" s="20">
        <f>IF(t_ExtractAll[[#This Row],[Currency2]]="GBP",t_ExtractAll[[#This Row],[Accruals Plant]]*$BD$2,IF(t_ExtractAll[[#This Row],[Currency2]]="USD",t_ExtractAll[[#This Row],[Accruals Plant]]*$BD$3,IF(t_ExtractAll[[#This Row],[Currency2]]="MXN",t_ExtractAll[[#This Row],[Accruals Plant]]*$BD$4,t_ExtractAll[[#This Row],[Accruals Plant]])))</f>
        <v>5.97</v>
      </c>
      <c r="AV1064" s="20">
        <f>IF(t_ExtractAll[[#This Row],[IMD_Currency]]="GBP",t_ExtractAll[[#This Row],[Accruals ABII]]*$BD$2,IF(t_ExtractAll[[#This Row],[IMD_Currency]]="USD",t_ExtractAll[[#This Row],[Accruals ABII]]*$BD$3,t_ExtractAll[[#This Row],[Accruals ABII]]))</f>
        <v>8.5299999999999994</v>
      </c>
      <c r="AW1064"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1064" s="20">
        <f>IF(t_ExtractAll[[#This Row],[IMD_Currency]]="GBP",t_ExtractAll[[#This Row],[Amount Accepted (ABII)]]*$BD$2,IF(t_ExtractAll[[#This Row],[IMD_Currency]]="USD",t_ExtractAll[[#This Row],[Amount Accepted (ABII)]]*$BD$3,t_ExtractAll[[#This Row],[Amount Accepted (ABII)]]))</f>
        <v>8.5299999999999994</v>
      </c>
      <c r="AY1064" s="20">
        <f>IF((t_ExtractAll[[#This Row],[Amount Accepted ABII '[EUR']]]-t_ExtractAll[[#This Row],[Amount Accepted Plant '[EUR']]])&lt;0,0,t_ExtractAll[[#This Row],[Amount Accepted ABII '[EUR']]]-t_ExtractAll[[#This Row],[Amount Accepted Plant '[EUR']]])</f>
        <v>2.5599999999999996</v>
      </c>
      <c r="AZ10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5" spans="1:52" ht="14.25" hidden="1" customHeight="1" x14ac:dyDescent="0.25">
      <c r="A1065" t="s">
        <v>5336</v>
      </c>
      <c r="B1065" s="16">
        <v>42692</v>
      </c>
      <c r="C1065" s="16">
        <v>42696</v>
      </c>
      <c r="D1065" s="16">
        <v>42698</v>
      </c>
      <c r="E1065">
        <v>20161012</v>
      </c>
      <c r="F1065" t="s">
        <v>64</v>
      </c>
      <c r="G1065" t="s">
        <v>3213</v>
      </c>
      <c r="H1065" t="s">
        <v>66</v>
      </c>
      <c r="I1065" t="s">
        <v>3214</v>
      </c>
      <c r="J1065" t="s">
        <v>118</v>
      </c>
      <c r="K1065" t="s">
        <v>69</v>
      </c>
      <c r="L1065" t="s">
        <v>609</v>
      </c>
      <c r="N1065" t="s">
        <v>90</v>
      </c>
      <c r="O1065" t="s">
        <v>121</v>
      </c>
      <c r="P1065" t="s">
        <v>5337</v>
      </c>
      <c r="Q1065">
        <v>9323142</v>
      </c>
      <c r="R1065" t="s">
        <v>5338</v>
      </c>
      <c r="S1065">
        <v>80506369</v>
      </c>
      <c r="T1065" t="s">
        <v>5339</v>
      </c>
      <c r="U1065" t="s">
        <v>144</v>
      </c>
      <c r="V1065" t="s">
        <v>145</v>
      </c>
      <c r="W1065">
        <v>52218</v>
      </c>
      <c r="X1065" t="s">
        <v>3218</v>
      </c>
      <c r="Y1065" t="s">
        <v>350</v>
      </c>
      <c r="Z1065">
        <v>7.9200000000000007E-2</v>
      </c>
      <c r="AB1065" t="s">
        <v>79</v>
      </c>
      <c r="AC1065" t="s">
        <v>127</v>
      </c>
      <c r="AD1065" t="s">
        <v>5340</v>
      </c>
      <c r="AE1065" s="3"/>
      <c r="AF1065" s="3"/>
      <c r="AG1065">
        <v>8.83</v>
      </c>
      <c r="AH1065" t="s">
        <v>82</v>
      </c>
      <c r="AI1065" s="18">
        <v>8.83</v>
      </c>
      <c r="AJ1065">
        <v>0</v>
      </c>
      <c r="AK1065">
        <v>8.83</v>
      </c>
      <c r="AL1065">
        <v>8.83</v>
      </c>
      <c r="AM1065" s="19" t="s">
        <v>82</v>
      </c>
      <c r="AN1065">
        <v>5.92</v>
      </c>
      <c r="AO1065">
        <v>0</v>
      </c>
      <c r="AP1065">
        <v>5.92</v>
      </c>
      <c r="AQ1065">
        <v>5.92</v>
      </c>
      <c r="AR1065" s="19" t="s">
        <v>82</v>
      </c>
      <c r="AS1065">
        <v>0</v>
      </c>
      <c r="AT1065" s="20">
        <f>IF(t_ExtractAll[[#This Row],[Currency]]="GBP",t_ExtractAll[[#This Row],[Claimed Amount]]*$BD$2,IF(t_ExtractAll[[#This Row],[Currency]]="USD",t_ExtractAll[[#This Row],[Claimed Amount]]*$BD$3,IF(t_ExtractAll[[#This Row],[Currency]]="MXN",t_ExtractAll[[#This Row],[Claimed Amount]]*$BD$4,t_ExtractAll[[#This Row],[Claimed Amount]])))</f>
        <v>8.83</v>
      </c>
      <c r="AU1065" s="20">
        <f>IF(t_ExtractAll[[#This Row],[Currency2]]="GBP",t_ExtractAll[[#This Row],[Accruals Plant]]*$BD$2,IF(t_ExtractAll[[#This Row],[Currency2]]="USD",t_ExtractAll[[#This Row],[Accruals Plant]]*$BD$3,IF(t_ExtractAll[[#This Row],[Currency2]]="MXN",t_ExtractAll[[#This Row],[Accruals Plant]]*$BD$4,t_ExtractAll[[#This Row],[Accruals Plant]])))</f>
        <v>5.92</v>
      </c>
      <c r="AV1065" s="20">
        <f>IF(t_ExtractAll[[#This Row],[IMD_Currency]]="GBP",t_ExtractAll[[#This Row],[Accruals ABII]]*$BD$2,IF(t_ExtractAll[[#This Row],[IMD_Currency]]="USD",t_ExtractAll[[#This Row],[Accruals ABII]]*$BD$3,t_ExtractAll[[#This Row],[Accruals ABII]]))</f>
        <v>8.83</v>
      </c>
      <c r="AW1065" s="20">
        <f>IF(t_ExtractAll[[#This Row],[Currency2]]="GBP",t_ExtractAll[[#This Row],[PlantAmountAccepted]]*$BD$2,IF(t_ExtractAll[[#This Row],[Currency2]]="USD",t_ExtractAll[[#This Row],[PlantAmountAccepted]]*$BD$3,IF(t_ExtractAll[[#This Row],[Currency2]]="MXN",t_ExtractAll[[#This Row],[PlantAmountAccepted]]*$BD$4,t_ExtractAll[[#This Row],[PlantAmountAccepted]])))</f>
        <v>5.92</v>
      </c>
      <c r="AX1065" s="20">
        <f>IF(t_ExtractAll[[#This Row],[IMD_Currency]]="GBP",t_ExtractAll[[#This Row],[Amount Accepted (ABII)]]*$BD$2,IF(t_ExtractAll[[#This Row],[IMD_Currency]]="USD",t_ExtractAll[[#This Row],[Amount Accepted (ABII)]]*$BD$3,t_ExtractAll[[#This Row],[Amount Accepted (ABII)]]))</f>
        <v>8.83</v>
      </c>
      <c r="AY1065" s="20">
        <f>IF((t_ExtractAll[[#This Row],[Amount Accepted ABII '[EUR']]]-t_ExtractAll[[#This Row],[Amount Accepted Plant '[EUR']]])&lt;0,0,t_ExtractAll[[#This Row],[Amount Accepted ABII '[EUR']]]-t_ExtractAll[[#This Row],[Amount Accepted Plant '[EUR']]])</f>
        <v>2.91</v>
      </c>
      <c r="AZ10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6" spans="1:52" ht="14.25" hidden="1" customHeight="1" x14ac:dyDescent="0.25">
      <c r="A1066" t="s">
        <v>5341</v>
      </c>
      <c r="B1066" s="16">
        <v>42692</v>
      </c>
      <c r="C1066" s="16">
        <v>42696</v>
      </c>
      <c r="D1066" s="16">
        <v>42698</v>
      </c>
      <c r="E1066">
        <v>20161013</v>
      </c>
      <c r="F1066" t="s">
        <v>64</v>
      </c>
      <c r="G1066" t="s">
        <v>3213</v>
      </c>
      <c r="H1066" t="s">
        <v>66</v>
      </c>
      <c r="I1066" t="s">
        <v>3214</v>
      </c>
      <c r="J1066" t="s">
        <v>118</v>
      </c>
      <c r="K1066" t="s">
        <v>69</v>
      </c>
      <c r="L1066" t="s">
        <v>609</v>
      </c>
      <c r="N1066" t="s">
        <v>90</v>
      </c>
      <c r="O1066" t="s">
        <v>121</v>
      </c>
      <c r="P1066" t="s">
        <v>5342</v>
      </c>
      <c r="Q1066">
        <v>9323143</v>
      </c>
      <c r="R1066" t="s">
        <v>5338</v>
      </c>
      <c r="S1066">
        <v>80506420</v>
      </c>
      <c r="T1066" t="s">
        <v>5343</v>
      </c>
      <c r="U1066" t="s">
        <v>144</v>
      </c>
      <c r="V1066" t="s">
        <v>145</v>
      </c>
      <c r="W1066">
        <v>52218</v>
      </c>
      <c r="X1066" t="s">
        <v>3218</v>
      </c>
      <c r="Y1066" t="s">
        <v>350</v>
      </c>
      <c r="Z1066">
        <v>7.9200000000000007E-2</v>
      </c>
      <c r="AB1066" t="s">
        <v>79</v>
      </c>
      <c r="AC1066" t="s">
        <v>127</v>
      </c>
      <c r="AD1066" t="s">
        <v>5340</v>
      </c>
      <c r="AE1066" s="3"/>
      <c r="AF1066" s="3"/>
      <c r="AG1066">
        <v>8.83</v>
      </c>
      <c r="AH1066" t="s">
        <v>82</v>
      </c>
      <c r="AI1066" s="18">
        <v>8.83</v>
      </c>
      <c r="AJ1066">
        <v>0</v>
      </c>
      <c r="AK1066">
        <v>8.83</v>
      </c>
      <c r="AL1066">
        <v>8.83</v>
      </c>
      <c r="AM1066" s="19" t="s">
        <v>82</v>
      </c>
      <c r="AN1066">
        <v>5.92</v>
      </c>
      <c r="AO1066">
        <v>0</v>
      </c>
      <c r="AP1066">
        <v>5.92</v>
      </c>
      <c r="AQ1066">
        <v>5.92</v>
      </c>
      <c r="AR1066" s="19" t="s">
        <v>82</v>
      </c>
      <c r="AS1066">
        <v>0</v>
      </c>
      <c r="AT1066" s="20">
        <f>IF(t_ExtractAll[[#This Row],[Currency]]="GBP",t_ExtractAll[[#This Row],[Claimed Amount]]*$BD$2,IF(t_ExtractAll[[#This Row],[Currency]]="USD",t_ExtractAll[[#This Row],[Claimed Amount]]*$BD$3,IF(t_ExtractAll[[#This Row],[Currency]]="MXN",t_ExtractAll[[#This Row],[Claimed Amount]]*$BD$4,t_ExtractAll[[#This Row],[Claimed Amount]])))</f>
        <v>8.83</v>
      </c>
      <c r="AU1066" s="20">
        <f>IF(t_ExtractAll[[#This Row],[Currency2]]="GBP",t_ExtractAll[[#This Row],[Accruals Plant]]*$BD$2,IF(t_ExtractAll[[#This Row],[Currency2]]="USD",t_ExtractAll[[#This Row],[Accruals Plant]]*$BD$3,IF(t_ExtractAll[[#This Row],[Currency2]]="MXN",t_ExtractAll[[#This Row],[Accruals Plant]]*$BD$4,t_ExtractAll[[#This Row],[Accruals Plant]])))</f>
        <v>5.92</v>
      </c>
      <c r="AV1066" s="20">
        <f>IF(t_ExtractAll[[#This Row],[IMD_Currency]]="GBP",t_ExtractAll[[#This Row],[Accruals ABII]]*$BD$2,IF(t_ExtractAll[[#This Row],[IMD_Currency]]="USD",t_ExtractAll[[#This Row],[Accruals ABII]]*$BD$3,t_ExtractAll[[#This Row],[Accruals ABII]]))</f>
        <v>8.83</v>
      </c>
      <c r="AW1066" s="20">
        <f>IF(t_ExtractAll[[#This Row],[Currency2]]="GBP",t_ExtractAll[[#This Row],[PlantAmountAccepted]]*$BD$2,IF(t_ExtractAll[[#This Row],[Currency2]]="USD",t_ExtractAll[[#This Row],[PlantAmountAccepted]]*$BD$3,IF(t_ExtractAll[[#This Row],[Currency2]]="MXN",t_ExtractAll[[#This Row],[PlantAmountAccepted]]*$BD$4,t_ExtractAll[[#This Row],[PlantAmountAccepted]])))</f>
        <v>5.92</v>
      </c>
      <c r="AX1066" s="20">
        <f>IF(t_ExtractAll[[#This Row],[IMD_Currency]]="GBP",t_ExtractAll[[#This Row],[Amount Accepted (ABII)]]*$BD$2,IF(t_ExtractAll[[#This Row],[IMD_Currency]]="USD",t_ExtractAll[[#This Row],[Amount Accepted (ABII)]]*$BD$3,t_ExtractAll[[#This Row],[Amount Accepted (ABII)]]))</f>
        <v>8.83</v>
      </c>
      <c r="AY1066" s="20">
        <f>IF((t_ExtractAll[[#This Row],[Amount Accepted ABII '[EUR']]]-t_ExtractAll[[#This Row],[Amount Accepted Plant '[EUR']]])&lt;0,0,t_ExtractAll[[#This Row],[Amount Accepted ABII '[EUR']]]-t_ExtractAll[[#This Row],[Amount Accepted Plant '[EUR']]])</f>
        <v>2.91</v>
      </c>
      <c r="AZ10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67" spans="1:52" ht="14.25" hidden="1" customHeight="1" x14ac:dyDescent="0.25">
      <c r="A1067" t="s">
        <v>5344</v>
      </c>
      <c r="B1067" s="16">
        <v>42692</v>
      </c>
      <c r="C1067" s="16">
        <v>42696</v>
      </c>
      <c r="D1067" s="16">
        <v>42698</v>
      </c>
      <c r="E1067">
        <v>20161014</v>
      </c>
      <c r="F1067" t="s">
        <v>64</v>
      </c>
      <c r="G1067" t="s">
        <v>3213</v>
      </c>
      <c r="H1067" t="s">
        <v>66</v>
      </c>
      <c r="I1067" t="s">
        <v>3214</v>
      </c>
      <c r="J1067" t="s">
        <v>118</v>
      </c>
      <c r="K1067" t="s">
        <v>69</v>
      </c>
      <c r="L1067" t="s">
        <v>609</v>
      </c>
      <c r="N1067" t="s">
        <v>90</v>
      </c>
      <c r="O1067" t="s">
        <v>91</v>
      </c>
      <c r="P1067" t="s">
        <v>5345</v>
      </c>
      <c r="Q1067">
        <v>9323144</v>
      </c>
      <c r="R1067">
        <v>4520124821</v>
      </c>
      <c r="T1067" t="s">
        <v>5346</v>
      </c>
      <c r="U1067" t="s">
        <v>144</v>
      </c>
      <c r="V1067" t="s">
        <v>145</v>
      </c>
      <c r="W1067">
        <v>52218</v>
      </c>
      <c r="X1067" t="s">
        <v>3218</v>
      </c>
      <c r="Y1067" t="s">
        <v>425</v>
      </c>
      <c r="Z1067">
        <v>1.1879999999999999</v>
      </c>
      <c r="AB1067" t="s">
        <v>97</v>
      </c>
      <c r="AC1067" t="s">
        <v>98</v>
      </c>
      <c r="AD1067" t="s">
        <v>5347</v>
      </c>
      <c r="AE1067" s="3"/>
      <c r="AF1067" s="3"/>
      <c r="AG1067">
        <v>132.44999999999999</v>
      </c>
      <c r="AH1067" t="s">
        <v>82</v>
      </c>
      <c r="AI1067" s="18">
        <v>132.44999999999999</v>
      </c>
      <c r="AJ1067">
        <v>0</v>
      </c>
      <c r="AK1067">
        <v>132.44999999999999</v>
      </c>
      <c r="AL1067">
        <v>132.44999999999999</v>
      </c>
      <c r="AM1067" s="19" t="s">
        <v>82</v>
      </c>
      <c r="AN1067">
        <v>0</v>
      </c>
      <c r="AO1067">
        <v>0</v>
      </c>
      <c r="AP1067">
        <v>0</v>
      </c>
      <c r="AQ1067">
        <v>0</v>
      </c>
      <c r="AR1067" s="19" t="s">
        <v>82</v>
      </c>
      <c r="AS1067">
        <v>0</v>
      </c>
      <c r="AT1067" s="20">
        <f>IF(t_ExtractAll[[#This Row],[Currency]]="GBP",t_ExtractAll[[#This Row],[Claimed Amount]]*$BD$2,IF(t_ExtractAll[[#This Row],[Currency]]="USD",t_ExtractAll[[#This Row],[Claimed Amount]]*$BD$3,IF(t_ExtractAll[[#This Row],[Currency]]="MXN",t_ExtractAll[[#This Row],[Claimed Amount]]*$BD$4,t_ExtractAll[[#This Row],[Claimed Amount]])))</f>
        <v>132.44999999999999</v>
      </c>
      <c r="AU1067" s="20">
        <f>IF(t_ExtractAll[[#This Row],[Currency2]]="GBP",t_ExtractAll[[#This Row],[Accruals Plant]]*$BD$2,IF(t_ExtractAll[[#This Row],[Currency2]]="USD",t_ExtractAll[[#This Row],[Accruals Plant]]*$BD$3,IF(t_ExtractAll[[#This Row],[Currency2]]="MXN",t_ExtractAll[[#This Row],[Accruals Plant]]*$BD$4,t_ExtractAll[[#This Row],[Accruals Plant]])))</f>
        <v>0</v>
      </c>
      <c r="AV1067" s="20">
        <f>IF(t_ExtractAll[[#This Row],[IMD_Currency]]="GBP",t_ExtractAll[[#This Row],[Accruals ABII]]*$BD$2,IF(t_ExtractAll[[#This Row],[IMD_Currency]]="USD",t_ExtractAll[[#This Row],[Accruals ABII]]*$BD$3,t_ExtractAll[[#This Row],[Accruals ABII]]))</f>
        <v>132.44999999999999</v>
      </c>
      <c r="AW10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67" s="20">
        <f>IF(t_ExtractAll[[#This Row],[IMD_Currency]]="GBP",t_ExtractAll[[#This Row],[Amount Accepted (ABII)]]*$BD$2,IF(t_ExtractAll[[#This Row],[IMD_Currency]]="USD",t_ExtractAll[[#This Row],[Amount Accepted (ABII)]]*$BD$3,t_ExtractAll[[#This Row],[Amount Accepted (ABII)]]))</f>
        <v>132.44999999999999</v>
      </c>
      <c r="AY1067" s="20">
        <f>IF((t_ExtractAll[[#This Row],[Amount Accepted ABII '[EUR']]]-t_ExtractAll[[#This Row],[Amount Accepted Plant '[EUR']]])&lt;0,0,t_ExtractAll[[#This Row],[Amount Accepted ABII '[EUR']]]-t_ExtractAll[[#This Row],[Amount Accepted Plant '[EUR']]])</f>
        <v>132.44999999999999</v>
      </c>
      <c r="AZ10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68" spans="1:52" ht="14.25" hidden="1" customHeight="1" x14ac:dyDescent="0.25">
      <c r="A1068" t="s">
        <v>5348</v>
      </c>
      <c r="B1068" s="16">
        <v>42691</v>
      </c>
      <c r="C1068" s="16">
        <v>42698</v>
      </c>
      <c r="D1068" s="16">
        <v>42698</v>
      </c>
      <c r="E1068">
        <v>20161018</v>
      </c>
      <c r="F1068" t="s">
        <v>64</v>
      </c>
      <c r="G1068" t="s">
        <v>478</v>
      </c>
      <c r="H1068" t="s">
        <v>273</v>
      </c>
      <c r="I1068" t="s">
        <v>479</v>
      </c>
      <c r="J1068" t="s">
        <v>118</v>
      </c>
      <c r="K1068" t="s">
        <v>69</v>
      </c>
      <c r="L1068" t="s">
        <v>70</v>
      </c>
      <c r="N1068" t="s">
        <v>71</v>
      </c>
      <c r="O1068" t="s">
        <v>361</v>
      </c>
      <c r="P1068" s="3" t="s">
        <v>5349</v>
      </c>
      <c r="Q1068">
        <v>9263867</v>
      </c>
      <c r="R1068" t="s">
        <v>5350</v>
      </c>
      <c r="S1068">
        <v>80487132</v>
      </c>
      <c r="U1068" t="s">
        <v>85</v>
      </c>
      <c r="V1068" t="s">
        <v>145</v>
      </c>
      <c r="W1068">
        <v>6325</v>
      </c>
      <c r="X1068" t="s">
        <v>5351</v>
      </c>
      <c r="Y1068" t="s">
        <v>1098</v>
      </c>
      <c r="Z1068">
        <v>549.48</v>
      </c>
      <c r="AB1068" t="s">
        <v>79</v>
      </c>
      <c r="AC1068" t="s">
        <v>80</v>
      </c>
      <c r="AD1068" s="3" t="s">
        <v>5352</v>
      </c>
      <c r="AE1068" s="3"/>
      <c r="AF1068" s="3"/>
      <c r="AG1068">
        <v>1344</v>
      </c>
      <c r="AH1068" t="s">
        <v>82</v>
      </c>
      <c r="AI1068" s="18">
        <v>0</v>
      </c>
      <c r="AJ1068">
        <v>1344</v>
      </c>
      <c r="AK1068">
        <v>1344</v>
      </c>
      <c r="AL1068">
        <v>1344</v>
      </c>
      <c r="AM1068" s="19" t="s">
        <v>82</v>
      </c>
      <c r="AN1068">
        <v>0</v>
      </c>
      <c r="AO1068">
        <v>0</v>
      </c>
      <c r="AP1068">
        <v>0</v>
      </c>
      <c r="AQ1068">
        <v>0</v>
      </c>
      <c r="AR1068" s="19" t="s">
        <v>82</v>
      </c>
      <c r="AS1068">
        <v>0</v>
      </c>
      <c r="AT1068" s="20">
        <f>IF(t_ExtractAll[[#This Row],[Currency]]="GBP",t_ExtractAll[[#This Row],[Claimed Amount]]*$BD$2,IF(t_ExtractAll[[#This Row],[Currency]]="USD",t_ExtractAll[[#This Row],[Claimed Amount]]*$BD$3,IF(t_ExtractAll[[#This Row],[Currency]]="MXN",t_ExtractAll[[#This Row],[Claimed Amount]]*$BD$4,t_ExtractAll[[#This Row],[Claimed Amount]])))</f>
        <v>1344</v>
      </c>
      <c r="AU1068" s="20">
        <f>IF(t_ExtractAll[[#This Row],[Currency2]]="GBP",t_ExtractAll[[#This Row],[Accruals Plant]]*$BD$2,IF(t_ExtractAll[[#This Row],[Currency2]]="USD",t_ExtractAll[[#This Row],[Accruals Plant]]*$BD$3,IF(t_ExtractAll[[#This Row],[Currency2]]="MXN",t_ExtractAll[[#This Row],[Accruals Plant]]*$BD$4,t_ExtractAll[[#This Row],[Accruals Plant]])))</f>
        <v>0</v>
      </c>
      <c r="AV1068" s="20">
        <f>IF(t_ExtractAll[[#This Row],[IMD_Currency]]="GBP",t_ExtractAll[[#This Row],[Accruals ABII]]*$BD$2,IF(t_ExtractAll[[#This Row],[IMD_Currency]]="USD",t_ExtractAll[[#This Row],[Accruals ABII]]*$BD$3,t_ExtractAll[[#This Row],[Accruals ABII]]))</f>
        <v>1344</v>
      </c>
      <c r="AW10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68" s="20">
        <f>IF(t_ExtractAll[[#This Row],[IMD_Currency]]="GBP",t_ExtractAll[[#This Row],[Amount Accepted (ABII)]]*$BD$2,IF(t_ExtractAll[[#This Row],[IMD_Currency]]="USD",t_ExtractAll[[#This Row],[Amount Accepted (ABII)]]*$BD$3,t_ExtractAll[[#This Row],[Amount Accepted (ABII)]]))</f>
        <v>1344</v>
      </c>
      <c r="AY1068" s="20">
        <f>IF((t_ExtractAll[[#This Row],[Amount Accepted ABII '[EUR']]]-t_ExtractAll[[#This Row],[Amount Accepted Plant '[EUR']]])&lt;0,0,t_ExtractAll[[#This Row],[Amount Accepted ABII '[EUR']]]-t_ExtractAll[[#This Row],[Amount Accepted Plant '[EUR']]])</f>
        <v>1344</v>
      </c>
      <c r="AZ10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69" spans="1:52" ht="14.25" hidden="1" customHeight="1" x14ac:dyDescent="0.25">
      <c r="A1069" t="s">
        <v>5353</v>
      </c>
      <c r="B1069" s="16">
        <v>42695</v>
      </c>
      <c r="C1069" s="16">
        <v>42720</v>
      </c>
      <c r="D1069" s="16">
        <v>42720</v>
      </c>
      <c r="E1069">
        <v>20161021</v>
      </c>
      <c r="F1069" t="s">
        <v>64</v>
      </c>
      <c r="G1069" t="s">
        <v>1528</v>
      </c>
      <c r="H1069" t="s">
        <v>66</v>
      </c>
      <c r="I1069" t="s">
        <v>1529</v>
      </c>
      <c r="J1069" t="s">
        <v>68</v>
      </c>
      <c r="K1069" t="s">
        <v>88</v>
      </c>
      <c r="L1069" t="s">
        <v>160</v>
      </c>
      <c r="N1069" t="s">
        <v>161</v>
      </c>
      <c r="O1069" t="s">
        <v>177</v>
      </c>
      <c r="P1069" s="3" t="s">
        <v>5354</v>
      </c>
      <c r="Q1069" t="s">
        <v>5355</v>
      </c>
      <c r="R1069" t="s">
        <v>5356</v>
      </c>
      <c r="U1069" t="s">
        <v>75</v>
      </c>
      <c r="V1069" t="s">
        <v>76</v>
      </c>
      <c r="W1069">
        <v>52549</v>
      </c>
      <c r="X1069" t="s">
        <v>3205</v>
      </c>
      <c r="Y1069" t="s">
        <v>5357</v>
      </c>
      <c r="Z1069">
        <v>749.76</v>
      </c>
      <c r="AB1069" t="s">
        <v>112</v>
      </c>
      <c r="AC1069" t="s">
        <v>185</v>
      </c>
      <c r="AD1069" s="3" t="s">
        <v>5358</v>
      </c>
      <c r="AE1069" s="3"/>
      <c r="AF1069" s="3"/>
      <c r="AG1069">
        <v>0</v>
      </c>
      <c r="AH1069" t="s">
        <v>82</v>
      </c>
      <c r="AI1069" s="18">
        <v>0</v>
      </c>
      <c r="AJ1069">
        <v>0</v>
      </c>
      <c r="AK1069">
        <v>0</v>
      </c>
      <c r="AM1069" s="19" t="s">
        <v>82</v>
      </c>
      <c r="AN1069">
        <v>0</v>
      </c>
      <c r="AO1069">
        <v>0</v>
      </c>
      <c r="AP1069">
        <v>0</v>
      </c>
      <c r="AR1069" s="19" t="s">
        <v>82</v>
      </c>
      <c r="AS1069">
        <v>0</v>
      </c>
      <c r="AT1069" s="20">
        <f>IF(t_ExtractAll[[#This Row],[Currency]]="GBP",t_ExtractAll[[#This Row],[Claimed Amount]]*$BD$2,IF(t_ExtractAll[[#This Row],[Currency]]="USD",t_ExtractAll[[#This Row],[Claimed Amount]]*$BD$3,IF(t_ExtractAll[[#This Row],[Currency]]="MXN",t_ExtractAll[[#This Row],[Claimed Amount]]*$BD$4,t_ExtractAll[[#This Row],[Claimed Amount]])))</f>
        <v>0</v>
      </c>
      <c r="AU1069" s="20">
        <f>IF(t_ExtractAll[[#This Row],[Currency2]]="GBP",t_ExtractAll[[#This Row],[Accruals Plant]]*$BD$2,IF(t_ExtractAll[[#This Row],[Currency2]]="USD",t_ExtractAll[[#This Row],[Accruals Plant]]*$BD$3,IF(t_ExtractAll[[#This Row],[Currency2]]="MXN",t_ExtractAll[[#This Row],[Accruals Plant]]*$BD$4,t_ExtractAll[[#This Row],[Accruals Plant]])))</f>
        <v>0</v>
      </c>
      <c r="AV1069" s="20">
        <f>IF(t_ExtractAll[[#This Row],[IMD_Currency]]="GBP",t_ExtractAll[[#This Row],[Accruals ABII]]*$BD$2,IF(t_ExtractAll[[#This Row],[IMD_Currency]]="USD",t_ExtractAll[[#This Row],[Accruals ABII]]*$BD$3,t_ExtractAll[[#This Row],[Accruals ABII]]))</f>
        <v>0</v>
      </c>
      <c r="AW10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69" s="20">
        <f>IF(t_ExtractAll[[#This Row],[IMD_Currency]]="GBP",t_ExtractAll[[#This Row],[Amount Accepted (ABII)]]*$BD$2,IF(t_ExtractAll[[#This Row],[IMD_Currency]]="USD",t_ExtractAll[[#This Row],[Amount Accepted (ABII)]]*$BD$3,t_ExtractAll[[#This Row],[Amount Accepted (ABII)]]))</f>
        <v>0</v>
      </c>
      <c r="AY1069" s="20">
        <f>IF((t_ExtractAll[[#This Row],[Amount Accepted ABII '[EUR']]]-t_ExtractAll[[#This Row],[Amount Accepted Plant '[EUR']]])&lt;0,0,t_ExtractAll[[#This Row],[Amount Accepted ABII '[EUR']]]-t_ExtractAll[[#This Row],[Amount Accepted Plant '[EUR']]])</f>
        <v>0</v>
      </c>
      <c r="AZ10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70" spans="1:52" ht="14.25" hidden="1" customHeight="1" x14ac:dyDescent="0.25">
      <c r="A1070" t="s">
        <v>5359</v>
      </c>
      <c r="B1070" s="16">
        <v>42692</v>
      </c>
      <c r="C1070" s="16">
        <v>42705</v>
      </c>
      <c r="D1070" s="16">
        <v>42705</v>
      </c>
      <c r="E1070">
        <v>20161024</v>
      </c>
      <c r="F1070" t="s">
        <v>64</v>
      </c>
      <c r="G1070" t="s">
        <v>241</v>
      </c>
      <c r="H1070" t="s">
        <v>86</v>
      </c>
      <c r="I1070" t="s">
        <v>242</v>
      </c>
      <c r="J1070" t="s">
        <v>68</v>
      </c>
      <c r="K1070" t="s">
        <v>69</v>
      </c>
      <c r="L1070" t="s">
        <v>195</v>
      </c>
      <c r="N1070" t="s">
        <v>161</v>
      </c>
      <c r="O1070" t="s">
        <v>2797</v>
      </c>
      <c r="P1070" s="3" t="s">
        <v>5360</v>
      </c>
      <c r="Q1070">
        <v>9338184</v>
      </c>
      <c r="R1070" t="s">
        <v>5361</v>
      </c>
      <c r="S1070">
        <v>80507997</v>
      </c>
      <c r="U1070" t="s">
        <v>182</v>
      </c>
      <c r="V1070" t="s">
        <v>145</v>
      </c>
      <c r="W1070">
        <v>18724</v>
      </c>
      <c r="X1070" t="s">
        <v>432</v>
      </c>
      <c r="Y1070" t="s">
        <v>819</v>
      </c>
      <c r="Z1070">
        <v>0.6</v>
      </c>
      <c r="AB1070" t="s">
        <v>112</v>
      </c>
      <c r="AC1070" t="s">
        <v>164</v>
      </c>
      <c r="AE1070" s="3"/>
      <c r="AF1070" s="3"/>
      <c r="AG1070">
        <v>36.67</v>
      </c>
      <c r="AH1070" t="s">
        <v>82</v>
      </c>
      <c r="AI1070" s="18">
        <v>0</v>
      </c>
      <c r="AJ1070">
        <v>0</v>
      </c>
      <c r="AK1070">
        <v>0</v>
      </c>
      <c r="AL1070">
        <v>0</v>
      </c>
      <c r="AM1070" s="19" t="s">
        <v>82</v>
      </c>
      <c r="AN1070">
        <v>36.68</v>
      </c>
      <c r="AO1070">
        <v>0</v>
      </c>
      <c r="AP1070">
        <v>36.68</v>
      </c>
      <c r="AQ1070">
        <v>36.68</v>
      </c>
      <c r="AR1070" s="19" t="s">
        <v>82</v>
      </c>
      <c r="AS1070">
        <v>0</v>
      </c>
      <c r="AT1070" s="20">
        <f>IF(t_ExtractAll[[#This Row],[Currency]]="GBP",t_ExtractAll[[#This Row],[Claimed Amount]]*$BD$2,IF(t_ExtractAll[[#This Row],[Currency]]="USD",t_ExtractAll[[#This Row],[Claimed Amount]]*$BD$3,IF(t_ExtractAll[[#This Row],[Currency]]="MXN",t_ExtractAll[[#This Row],[Claimed Amount]]*$BD$4,t_ExtractAll[[#This Row],[Claimed Amount]])))</f>
        <v>36.67</v>
      </c>
      <c r="AU1070" s="20">
        <f>IF(t_ExtractAll[[#This Row],[Currency2]]="GBP",t_ExtractAll[[#This Row],[Accruals Plant]]*$BD$2,IF(t_ExtractAll[[#This Row],[Currency2]]="USD",t_ExtractAll[[#This Row],[Accruals Plant]]*$BD$3,IF(t_ExtractAll[[#This Row],[Currency2]]="MXN",t_ExtractAll[[#This Row],[Accruals Plant]]*$BD$4,t_ExtractAll[[#This Row],[Accruals Plant]])))</f>
        <v>36.68</v>
      </c>
      <c r="AV1070" s="20">
        <f>IF(t_ExtractAll[[#This Row],[IMD_Currency]]="GBP",t_ExtractAll[[#This Row],[Accruals ABII]]*$BD$2,IF(t_ExtractAll[[#This Row],[IMD_Currency]]="USD",t_ExtractAll[[#This Row],[Accruals ABII]]*$BD$3,t_ExtractAll[[#This Row],[Accruals ABII]]))</f>
        <v>0</v>
      </c>
      <c r="AW1070" s="20">
        <f>IF(t_ExtractAll[[#This Row],[Currency2]]="GBP",t_ExtractAll[[#This Row],[PlantAmountAccepted]]*$BD$2,IF(t_ExtractAll[[#This Row],[Currency2]]="USD",t_ExtractAll[[#This Row],[PlantAmountAccepted]]*$BD$3,IF(t_ExtractAll[[#This Row],[Currency2]]="MXN",t_ExtractAll[[#This Row],[PlantAmountAccepted]]*$BD$4,t_ExtractAll[[#This Row],[PlantAmountAccepted]])))</f>
        <v>36.68</v>
      </c>
      <c r="AX1070" s="20">
        <f>IF(t_ExtractAll[[#This Row],[IMD_Currency]]="GBP",t_ExtractAll[[#This Row],[Amount Accepted (ABII)]]*$BD$2,IF(t_ExtractAll[[#This Row],[IMD_Currency]]="USD",t_ExtractAll[[#This Row],[Amount Accepted (ABII)]]*$BD$3,t_ExtractAll[[#This Row],[Amount Accepted (ABII)]]))</f>
        <v>0</v>
      </c>
      <c r="AY1070" s="20">
        <f>IF((t_ExtractAll[[#This Row],[Amount Accepted ABII '[EUR']]]-t_ExtractAll[[#This Row],[Amount Accepted Plant '[EUR']]])&lt;0,0,t_ExtractAll[[#This Row],[Amount Accepted ABII '[EUR']]]-t_ExtractAll[[#This Row],[Amount Accepted Plant '[EUR']]])</f>
        <v>0</v>
      </c>
      <c r="AZ10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71" spans="1:52" ht="14.25" hidden="1" customHeight="1" x14ac:dyDescent="0.25">
      <c r="A1071" t="s">
        <v>5362</v>
      </c>
      <c r="B1071" s="16">
        <v>42692</v>
      </c>
      <c r="C1071" s="16">
        <v>42723</v>
      </c>
      <c r="D1071" s="16">
        <v>42723</v>
      </c>
      <c r="E1071">
        <v>20161026</v>
      </c>
      <c r="F1071" t="s">
        <v>64</v>
      </c>
      <c r="G1071" t="s">
        <v>396</v>
      </c>
      <c r="H1071" t="s">
        <v>1695</v>
      </c>
      <c r="I1071" t="s">
        <v>117</v>
      </c>
      <c r="J1071" t="s">
        <v>68</v>
      </c>
      <c r="K1071" t="s">
        <v>88</v>
      </c>
      <c r="L1071" t="s">
        <v>609</v>
      </c>
      <c r="N1071" t="s">
        <v>90</v>
      </c>
      <c r="O1071" t="s">
        <v>321</v>
      </c>
      <c r="P1071" t="s">
        <v>5363</v>
      </c>
      <c r="Q1071">
        <v>9336057</v>
      </c>
      <c r="R1071">
        <v>4504774527</v>
      </c>
      <c r="S1071">
        <v>80507299</v>
      </c>
      <c r="U1071" t="s">
        <v>144</v>
      </c>
      <c r="V1071" t="s">
        <v>145</v>
      </c>
      <c r="W1071">
        <v>48984</v>
      </c>
      <c r="X1071" t="s">
        <v>4636</v>
      </c>
      <c r="Y1071" t="s">
        <v>1269</v>
      </c>
      <c r="Z1071">
        <v>114</v>
      </c>
      <c r="AB1071" t="s">
        <v>97</v>
      </c>
      <c r="AC1071" t="s">
        <v>98</v>
      </c>
      <c r="AD1071" t="s">
        <v>5364</v>
      </c>
      <c r="AE1071" s="3"/>
      <c r="AF1071" s="3"/>
      <c r="AG1071">
        <v>0</v>
      </c>
      <c r="AH1071" t="s">
        <v>82</v>
      </c>
      <c r="AI1071" s="18">
        <v>0</v>
      </c>
      <c r="AJ1071">
        <v>0</v>
      </c>
      <c r="AK1071">
        <v>0</v>
      </c>
      <c r="AM1071" s="19" t="s">
        <v>82</v>
      </c>
      <c r="AN1071">
        <v>0</v>
      </c>
      <c r="AO1071">
        <v>0</v>
      </c>
      <c r="AP1071">
        <v>0</v>
      </c>
      <c r="AR1071" s="19" t="s">
        <v>82</v>
      </c>
      <c r="AS1071">
        <v>0</v>
      </c>
      <c r="AT1071" s="20">
        <f>IF(t_ExtractAll[[#This Row],[Currency]]="GBP",t_ExtractAll[[#This Row],[Claimed Amount]]*$BD$2,IF(t_ExtractAll[[#This Row],[Currency]]="USD",t_ExtractAll[[#This Row],[Claimed Amount]]*$BD$3,IF(t_ExtractAll[[#This Row],[Currency]]="MXN",t_ExtractAll[[#This Row],[Claimed Amount]]*$BD$4,t_ExtractAll[[#This Row],[Claimed Amount]])))</f>
        <v>0</v>
      </c>
      <c r="AU1071" s="20">
        <f>IF(t_ExtractAll[[#This Row],[Currency2]]="GBP",t_ExtractAll[[#This Row],[Accruals Plant]]*$BD$2,IF(t_ExtractAll[[#This Row],[Currency2]]="USD",t_ExtractAll[[#This Row],[Accruals Plant]]*$BD$3,IF(t_ExtractAll[[#This Row],[Currency2]]="MXN",t_ExtractAll[[#This Row],[Accruals Plant]]*$BD$4,t_ExtractAll[[#This Row],[Accruals Plant]])))</f>
        <v>0</v>
      </c>
      <c r="AV1071" s="20">
        <f>IF(t_ExtractAll[[#This Row],[IMD_Currency]]="GBP",t_ExtractAll[[#This Row],[Accruals ABII]]*$BD$2,IF(t_ExtractAll[[#This Row],[IMD_Currency]]="USD",t_ExtractAll[[#This Row],[Accruals ABII]]*$BD$3,t_ExtractAll[[#This Row],[Accruals ABII]]))</f>
        <v>0</v>
      </c>
      <c r="AW10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1" s="20">
        <f>IF(t_ExtractAll[[#This Row],[IMD_Currency]]="GBP",t_ExtractAll[[#This Row],[Amount Accepted (ABII)]]*$BD$2,IF(t_ExtractAll[[#This Row],[IMD_Currency]]="USD",t_ExtractAll[[#This Row],[Amount Accepted (ABII)]]*$BD$3,t_ExtractAll[[#This Row],[Amount Accepted (ABII)]]))</f>
        <v>0</v>
      </c>
      <c r="AY1071" s="20">
        <f>IF((t_ExtractAll[[#This Row],[Amount Accepted ABII '[EUR']]]-t_ExtractAll[[#This Row],[Amount Accepted Plant '[EUR']]])&lt;0,0,t_ExtractAll[[#This Row],[Amount Accepted ABII '[EUR']]]-t_ExtractAll[[#This Row],[Amount Accepted Plant '[EUR']]])</f>
        <v>0</v>
      </c>
      <c r="AZ10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72" spans="1:52" ht="14.25" hidden="1" customHeight="1" x14ac:dyDescent="0.25">
      <c r="A1072" t="s">
        <v>5365</v>
      </c>
      <c r="B1072" s="16">
        <v>42695</v>
      </c>
      <c r="C1072" s="16">
        <v>42758</v>
      </c>
      <c r="D1072" s="16">
        <v>42758</v>
      </c>
      <c r="E1072">
        <v>20161027</v>
      </c>
      <c r="F1072" t="s">
        <v>64</v>
      </c>
      <c r="G1072" t="s">
        <v>65</v>
      </c>
      <c r="H1072" t="s">
        <v>86</v>
      </c>
      <c r="I1072" t="s">
        <v>67</v>
      </c>
      <c r="J1072" t="s">
        <v>68</v>
      </c>
      <c r="K1072" t="s">
        <v>88</v>
      </c>
      <c r="L1072" t="s">
        <v>3943</v>
      </c>
      <c r="N1072" t="s">
        <v>71</v>
      </c>
      <c r="O1072" t="s">
        <v>131</v>
      </c>
      <c r="P1072" s="3" t="s">
        <v>5366</v>
      </c>
      <c r="Q1072">
        <v>8935802</v>
      </c>
      <c r="R1072" t="s">
        <v>5367</v>
      </c>
      <c r="S1072">
        <v>80448782</v>
      </c>
      <c r="T1072" t="s">
        <v>5368</v>
      </c>
      <c r="U1072" t="s">
        <v>2377</v>
      </c>
      <c r="V1072" t="s">
        <v>117</v>
      </c>
      <c r="W1072" t="s">
        <v>5369</v>
      </c>
      <c r="Y1072" t="s">
        <v>976</v>
      </c>
      <c r="Z1072">
        <v>68.16</v>
      </c>
      <c r="AB1072" t="s">
        <v>97</v>
      </c>
      <c r="AC1072" t="s">
        <v>98</v>
      </c>
      <c r="AE1072" s="3"/>
      <c r="AF1072" s="3"/>
      <c r="AG1072">
        <v>270.49</v>
      </c>
      <c r="AH1072" t="s">
        <v>82</v>
      </c>
      <c r="AI1072" s="18">
        <v>0</v>
      </c>
      <c r="AJ1072">
        <v>0</v>
      </c>
      <c r="AK1072">
        <v>0</v>
      </c>
      <c r="AM1072" s="19" t="s">
        <v>82</v>
      </c>
      <c r="AN1072">
        <v>0</v>
      </c>
      <c r="AO1072">
        <v>0</v>
      </c>
      <c r="AP1072">
        <v>0</v>
      </c>
      <c r="AR1072" s="19" t="s">
        <v>100</v>
      </c>
      <c r="AS1072">
        <v>0</v>
      </c>
      <c r="AT1072" s="20">
        <f>IF(t_ExtractAll[[#This Row],[Currency]]="GBP",t_ExtractAll[[#This Row],[Claimed Amount]]*$BD$2,IF(t_ExtractAll[[#This Row],[Currency]]="USD",t_ExtractAll[[#This Row],[Claimed Amount]]*$BD$3,IF(t_ExtractAll[[#This Row],[Currency]]="MXN",t_ExtractAll[[#This Row],[Claimed Amount]]*$BD$4,t_ExtractAll[[#This Row],[Claimed Amount]])))</f>
        <v>270.49</v>
      </c>
      <c r="AU1072" s="20">
        <f>IF(t_ExtractAll[[#This Row],[Currency2]]="GBP",t_ExtractAll[[#This Row],[Accruals Plant]]*$BD$2,IF(t_ExtractAll[[#This Row],[Currency2]]="USD",t_ExtractAll[[#This Row],[Accruals Plant]]*$BD$3,IF(t_ExtractAll[[#This Row],[Currency2]]="MXN",t_ExtractAll[[#This Row],[Accruals Plant]]*$BD$4,t_ExtractAll[[#This Row],[Accruals Plant]])))</f>
        <v>0</v>
      </c>
      <c r="AV1072" s="20">
        <f>IF(t_ExtractAll[[#This Row],[IMD_Currency]]="GBP",t_ExtractAll[[#This Row],[Accruals ABII]]*$BD$2,IF(t_ExtractAll[[#This Row],[IMD_Currency]]="USD",t_ExtractAll[[#This Row],[Accruals ABII]]*$BD$3,t_ExtractAll[[#This Row],[Accruals ABII]]))</f>
        <v>0</v>
      </c>
      <c r="AW10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2" s="20">
        <f>IF(t_ExtractAll[[#This Row],[IMD_Currency]]="GBP",t_ExtractAll[[#This Row],[Amount Accepted (ABII)]]*$BD$2,IF(t_ExtractAll[[#This Row],[IMD_Currency]]="USD",t_ExtractAll[[#This Row],[Amount Accepted (ABII)]]*$BD$3,t_ExtractAll[[#This Row],[Amount Accepted (ABII)]]))</f>
        <v>0</v>
      </c>
      <c r="AY1072" s="20">
        <f>IF((t_ExtractAll[[#This Row],[Amount Accepted ABII '[EUR']]]-t_ExtractAll[[#This Row],[Amount Accepted Plant '[EUR']]])&lt;0,0,t_ExtractAll[[#This Row],[Amount Accepted ABII '[EUR']]]-t_ExtractAll[[#This Row],[Amount Accepted Plant '[EUR']]])</f>
        <v>0</v>
      </c>
      <c r="AZ10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73" spans="1:52" ht="14.25" hidden="1" customHeight="1" x14ac:dyDescent="0.25">
      <c r="A1073" t="s">
        <v>5370</v>
      </c>
      <c r="B1073" s="16">
        <v>42695</v>
      </c>
      <c r="C1073" s="16">
        <v>42702</v>
      </c>
      <c r="D1073" s="16">
        <v>42724</v>
      </c>
      <c r="E1073">
        <v>20161030</v>
      </c>
      <c r="F1073" t="s">
        <v>64</v>
      </c>
      <c r="G1073" t="s">
        <v>297</v>
      </c>
      <c r="H1073" t="s">
        <v>86</v>
      </c>
      <c r="I1073" t="s">
        <v>288</v>
      </c>
      <c r="J1073" t="s">
        <v>118</v>
      </c>
      <c r="K1073" t="s">
        <v>69</v>
      </c>
      <c r="L1073" t="s">
        <v>512</v>
      </c>
      <c r="N1073" t="s">
        <v>161</v>
      </c>
      <c r="O1073" t="s">
        <v>211</v>
      </c>
      <c r="P1073" t="s">
        <v>5371</v>
      </c>
      <c r="Q1073">
        <v>9117714</v>
      </c>
      <c r="R1073" t="s">
        <v>5372</v>
      </c>
      <c r="U1073" t="s">
        <v>515</v>
      </c>
      <c r="V1073" t="s">
        <v>109</v>
      </c>
      <c r="W1073" t="s">
        <v>5373</v>
      </c>
      <c r="Y1073" t="s">
        <v>5374</v>
      </c>
      <c r="Z1073">
        <v>5.7</v>
      </c>
      <c r="AB1073" t="s">
        <v>112</v>
      </c>
      <c r="AC1073" t="s">
        <v>164</v>
      </c>
      <c r="AD1073" t="s">
        <v>5375</v>
      </c>
      <c r="AE1073" s="3"/>
      <c r="AF1073" s="3"/>
      <c r="AG1073">
        <v>336.28</v>
      </c>
      <c r="AH1073" t="s">
        <v>82</v>
      </c>
      <c r="AI1073" s="18">
        <v>227.8</v>
      </c>
      <c r="AJ1073">
        <v>0</v>
      </c>
      <c r="AK1073">
        <v>227.8</v>
      </c>
      <c r="AL1073">
        <v>227.8</v>
      </c>
      <c r="AM1073" s="19" t="s">
        <v>82</v>
      </c>
      <c r="AN1073">
        <v>91.4</v>
      </c>
      <c r="AO1073">
        <v>30.78</v>
      </c>
      <c r="AP1073">
        <v>122.18</v>
      </c>
      <c r="AQ1073">
        <v>122.18</v>
      </c>
      <c r="AR1073" s="19" t="s">
        <v>82</v>
      </c>
      <c r="AS1073">
        <v>0</v>
      </c>
      <c r="AT1073" s="20">
        <f>IF(t_ExtractAll[[#This Row],[Currency]]="GBP",t_ExtractAll[[#This Row],[Claimed Amount]]*$BD$2,IF(t_ExtractAll[[#This Row],[Currency]]="USD",t_ExtractAll[[#This Row],[Claimed Amount]]*$BD$3,IF(t_ExtractAll[[#This Row],[Currency]]="MXN",t_ExtractAll[[#This Row],[Claimed Amount]]*$BD$4,t_ExtractAll[[#This Row],[Claimed Amount]])))</f>
        <v>336.28</v>
      </c>
      <c r="AU1073" s="20">
        <f>IF(t_ExtractAll[[#This Row],[Currency2]]="GBP",t_ExtractAll[[#This Row],[Accruals Plant]]*$BD$2,IF(t_ExtractAll[[#This Row],[Currency2]]="USD",t_ExtractAll[[#This Row],[Accruals Plant]]*$BD$3,IF(t_ExtractAll[[#This Row],[Currency2]]="MXN",t_ExtractAll[[#This Row],[Accruals Plant]]*$BD$4,t_ExtractAll[[#This Row],[Accruals Plant]])))</f>
        <v>122.18</v>
      </c>
      <c r="AV1073" s="20">
        <f>IF(t_ExtractAll[[#This Row],[IMD_Currency]]="GBP",t_ExtractAll[[#This Row],[Accruals ABII]]*$BD$2,IF(t_ExtractAll[[#This Row],[IMD_Currency]]="USD",t_ExtractAll[[#This Row],[Accruals ABII]]*$BD$3,t_ExtractAll[[#This Row],[Accruals ABII]]))</f>
        <v>227.8</v>
      </c>
      <c r="AW1073" s="20">
        <f>IF(t_ExtractAll[[#This Row],[Currency2]]="GBP",t_ExtractAll[[#This Row],[PlantAmountAccepted]]*$BD$2,IF(t_ExtractAll[[#This Row],[Currency2]]="USD",t_ExtractAll[[#This Row],[PlantAmountAccepted]]*$BD$3,IF(t_ExtractAll[[#This Row],[Currency2]]="MXN",t_ExtractAll[[#This Row],[PlantAmountAccepted]]*$BD$4,t_ExtractAll[[#This Row],[PlantAmountAccepted]])))</f>
        <v>122.18</v>
      </c>
      <c r="AX1073" s="20">
        <f>IF(t_ExtractAll[[#This Row],[IMD_Currency]]="GBP",t_ExtractAll[[#This Row],[Amount Accepted (ABII)]]*$BD$2,IF(t_ExtractAll[[#This Row],[IMD_Currency]]="USD",t_ExtractAll[[#This Row],[Amount Accepted (ABII)]]*$BD$3,t_ExtractAll[[#This Row],[Amount Accepted (ABII)]]))</f>
        <v>227.8</v>
      </c>
      <c r="AY1073" s="20">
        <f>IF((t_ExtractAll[[#This Row],[Amount Accepted ABII '[EUR']]]-t_ExtractAll[[#This Row],[Amount Accepted Plant '[EUR']]])&lt;0,0,t_ExtractAll[[#This Row],[Amount Accepted ABII '[EUR']]]-t_ExtractAll[[#This Row],[Amount Accepted Plant '[EUR']]])</f>
        <v>105.62</v>
      </c>
      <c r="AZ10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074" spans="1:52" ht="14.25" hidden="1" customHeight="1" x14ac:dyDescent="0.25">
      <c r="A1074" t="s">
        <v>5370</v>
      </c>
      <c r="B1074" s="16">
        <v>42695</v>
      </c>
      <c r="C1074" s="16">
        <v>42702</v>
      </c>
      <c r="D1074" s="16">
        <v>42724</v>
      </c>
      <c r="E1074">
        <v>20161030</v>
      </c>
      <c r="F1074" t="s">
        <v>64</v>
      </c>
      <c r="G1074" t="s">
        <v>297</v>
      </c>
      <c r="H1074" t="s">
        <v>86</v>
      </c>
      <c r="I1074" t="s">
        <v>288</v>
      </c>
      <c r="J1074" t="s">
        <v>118</v>
      </c>
      <c r="K1074" t="s">
        <v>69</v>
      </c>
      <c r="L1074" t="s">
        <v>512</v>
      </c>
      <c r="N1074" t="s">
        <v>161</v>
      </c>
      <c r="O1074" t="s">
        <v>1230</v>
      </c>
      <c r="P1074" t="s">
        <v>5371</v>
      </c>
      <c r="Q1074">
        <v>9117714</v>
      </c>
      <c r="R1074" t="s">
        <v>5372</v>
      </c>
      <c r="U1074" t="s">
        <v>278</v>
      </c>
      <c r="V1074" t="s">
        <v>109</v>
      </c>
      <c r="W1074">
        <v>21387</v>
      </c>
      <c r="X1074" t="s">
        <v>5376</v>
      </c>
      <c r="Y1074" t="s">
        <v>819</v>
      </c>
      <c r="Z1074">
        <v>0.9</v>
      </c>
      <c r="AB1074" t="s">
        <v>112</v>
      </c>
      <c r="AC1074" t="s">
        <v>185</v>
      </c>
      <c r="AE1074" s="3"/>
      <c r="AF1074" s="3"/>
      <c r="AG1074">
        <v>336.28</v>
      </c>
      <c r="AH1074" t="s">
        <v>82</v>
      </c>
      <c r="AI1074" s="18">
        <v>77.7</v>
      </c>
      <c r="AJ1074">
        <v>0</v>
      </c>
      <c r="AK1074">
        <v>77.7</v>
      </c>
      <c r="AL1074">
        <v>77.7</v>
      </c>
      <c r="AM1074" s="19" t="s">
        <v>82</v>
      </c>
      <c r="AN1074">
        <v>37.08</v>
      </c>
      <c r="AO1074">
        <v>0</v>
      </c>
      <c r="AP1074">
        <v>37.08</v>
      </c>
      <c r="AQ1074">
        <v>37.08</v>
      </c>
      <c r="AR1074" s="19" t="s">
        <v>82</v>
      </c>
      <c r="AS1074">
        <v>0</v>
      </c>
      <c r="AT1074" s="20">
        <f>IF(t_ExtractAll[[#This Row],[Currency]]="GBP",t_ExtractAll[[#This Row],[Claimed Amount]]*$BD$2,IF(t_ExtractAll[[#This Row],[Currency]]="USD",t_ExtractAll[[#This Row],[Claimed Amount]]*$BD$3,IF(t_ExtractAll[[#This Row],[Currency]]="MXN",t_ExtractAll[[#This Row],[Claimed Amount]]*$BD$4,t_ExtractAll[[#This Row],[Claimed Amount]])))</f>
        <v>336.28</v>
      </c>
      <c r="AU1074" s="20">
        <f>IF(t_ExtractAll[[#This Row],[Currency2]]="GBP",t_ExtractAll[[#This Row],[Accruals Plant]]*$BD$2,IF(t_ExtractAll[[#This Row],[Currency2]]="USD",t_ExtractAll[[#This Row],[Accruals Plant]]*$BD$3,IF(t_ExtractAll[[#This Row],[Currency2]]="MXN",t_ExtractAll[[#This Row],[Accruals Plant]]*$BD$4,t_ExtractAll[[#This Row],[Accruals Plant]])))</f>
        <v>37.08</v>
      </c>
      <c r="AV1074" s="20">
        <f>IF(t_ExtractAll[[#This Row],[IMD_Currency]]="GBP",t_ExtractAll[[#This Row],[Accruals ABII]]*$BD$2,IF(t_ExtractAll[[#This Row],[IMD_Currency]]="USD",t_ExtractAll[[#This Row],[Accruals ABII]]*$BD$3,t_ExtractAll[[#This Row],[Accruals ABII]]))</f>
        <v>77.7</v>
      </c>
      <c r="AW1074" s="20">
        <f>IF(t_ExtractAll[[#This Row],[Currency2]]="GBP",t_ExtractAll[[#This Row],[PlantAmountAccepted]]*$BD$2,IF(t_ExtractAll[[#This Row],[Currency2]]="USD",t_ExtractAll[[#This Row],[PlantAmountAccepted]]*$BD$3,IF(t_ExtractAll[[#This Row],[Currency2]]="MXN",t_ExtractAll[[#This Row],[PlantAmountAccepted]]*$BD$4,t_ExtractAll[[#This Row],[PlantAmountAccepted]])))</f>
        <v>37.08</v>
      </c>
      <c r="AX1074" s="20">
        <f>IF(t_ExtractAll[[#This Row],[IMD_Currency]]="GBP",t_ExtractAll[[#This Row],[Amount Accepted (ABII)]]*$BD$2,IF(t_ExtractAll[[#This Row],[IMD_Currency]]="USD",t_ExtractAll[[#This Row],[Amount Accepted (ABII)]]*$BD$3,t_ExtractAll[[#This Row],[Amount Accepted (ABII)]]))</f>
        <v>77.7</v>
      </c>
      <c r="AY1074" s="20">
        <f>IF((t_ExtractAll[[#This Row],[Amount Accepted ABII '[EUR']]]-t_ExtractAll[[#This Row],[Amount Accepted Plant '[EUR']]])&lt;0,0,t_ExtractAll[[#This Row],[Amount Accepted ABII '[EUR']]]-t_ExtractAll[[#This Row],[Amount Accepted Plant '[EUR']]])</f>
        <v>40.620000000000005</v>
      </c>
      <c r="AZ10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075" spans="1:52" ht="14.25" hidden="1" customHeight="1" x14ac:dyDescent="0.25">
      <c r="A1075" t="s">
        <v>5377</v>
      </c>
      <c r="B1075" s="16">
        <v>42697</v>
      </c>
      <c r="C1075" s="16">
        <v>42732</v>
      </c>
      <c r="D1075" s="16">
        <v>42732</v>
      </c>
      <c r="E1075">
        <v>20161033</v>
      </c>
      <c r="F1075" t="s">
        <v>64</v>
      </c>
      <c r="G1075" t="s">
        <v>1528</v>
      </c>
      <c r="H1075" t="s">
        <v>66</v>
      </c>
      <c r="I1075" t="s">
        <v>1529</v>
      </c>
      <c r="J1075" t="s">
        <v>68</v>
      </c>
      <c r="K1075" t="s">
        <v>88</v>
      </c>
      <c r="L1075" t="s">
        <v>70</v>
      </c>
      <c r="N1075" t="s">
        <v>71</v>
      </c>
      <c r="O1075" t="s">
        <v>72</v>
      </c>
      <c r="P1075" s="3" t="s">
        <v>5378</v>
      </c>
      <c r="R1075" t="s">
        <v>5379</v>
      </c>
      <c r="U1075" t="s">
        <v>75</v>
      </c>
      <c r="V1075" t="s">
        <v>76</v>
      </c>
      <c r="W1075" t="s">
        <v>5380</v>
      </c>
      <c r="Y1075" t="s">
        <v>5381</v>
      </c>
      <c r="Z1075">
        <v>4782.6527999999998</v>
      </c>
      <c r="AB1075" t="s">
        <v>79</v>
      </c>
      <c r="AC1075" t="s">
        <v>80</v>
      </c>
      <c r="AD1075" s="3" t="s">
        <v>5382</v>
      </c>
      <c r="AE1075" s="3"/>
      <c r="AF1075" s="3"/>
      <c r="AG1075">
        <v>30650.799999999999</v>
      </c>
      <c r="AH1075" t="s">
        <v>100</v>
      </c>
      <c r="AI1075" s="18">
        <v>0</v>
      </c>
      <c r="AJ1075">
        <v>0</v>
      </c>
      <c r="AK1075">
        <v>0</v>
      </c>
      <c r="AM1075" s="19" t="s">
        <v>82</v>
      </c>
      <c r="AN1075">
        <v>0</v>
      </c>
      <c r="AO1075">
        <v>30650.799999999999</v>
      </c>
      <c r="AP1075">
        <v>30650.799999999999</v>
      </c>
      <c r="AR1075" s="19" t="s">
        <v>100</v>
      </c>
      <c r="AS1075">
        <v>0</v>
      </c>
      <c r="AT1075" s="20">
        <f>IF(t_ExtractAll[[#This Row],[Currency]]="GBP",t_ExtractAll[[#This Row],[Claimed Amount]]*$BD$2,IF(t_ExtractAll[[#This Row],[Currency]]="USD",t_ExtractAll[[#This Row],[Claimed Amount]]*$BD$3,IF(t_ExtractAll[[#This Row],[Currency]]="MXN",t_ExtractAll[[#This Row],[Claimed Amount]]*$BD$4,t_ExtractAll[[#This Row],[Claimed Amount]])))</f>
        <v>28042.41692</v>
      </c>
      <c r="AU1075" s="20">
        <f>IF(t_ExtractAll[[#This Row],[Currency2]]="GBP",t_ExtractAll[[#This Row],[Accruals Plant]]*$BD$2,IF(t_ExtractAll[[#This Row],[Currency2]]="USD",t_ExtractAll[[#This Row],[Accruals Plant]]*$BD$3,IF(t_ExtractAll[[#This Row],[Currency2]]="MXN",t_ExtractAll[[#This Row],[Accruals Plant]]*$BD$4,t_ExtractAll[[#This Row],[Accruals Plant]])))</f>
        <v>28042.41692</v>
      </c>
      <c r="AV1075" s="20">
        <f>IF(t_ExtractAll[[#This Row],[IMD_Currency]]="GBP",t_ExtractAll[[#This Row],[Accruals ABII]]*$BD$2,IF(t_ExtractAll[[#This Row],[IMD_Currency]]="USD",t_ExtractAll[[#This Row],[Accruals ABII]]*$BD$3,t_ExtractAll[[#This Row],[Accruals ABII]]))</f>
        <v>0</v>
      </c>
      <c r="AW10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5" s="20">
        <f>IF(t_ExtractAll[[#This Row],[IMD_Currency]]="GBP",t_ExtractAll[[#This Row],[Amount Accepted (ABII)]]*$BD$2,IF(t_ExtractAll[[#This Row],[IMD_Currency]]="USD",t_ExtractAll[[#This Row],[Amount Accepted (ABII)]]*$BD$3,t_ExtractAll[[#This Row],[Amount Accepted (ABII)]]))</f>
        <v>0</v>
      </c>
      <c r="AY1075" s="20">
        <f>IF((t_ExtractAll[[#This Row],[Amount Accepted ABII '[EUR']]]-t_ExtractAll[[#This Row],[Amount Accepted Plant '[EUR']]])&lt;0,0,t_ExtractAll[[#This Row],[Amount Accepted ABII '[EUR']]]-t_ExtractAll[[#This Row],[Amount Accepted Plant '[EUR']]])</f>
        <v>0</v>
      </c>
      <c r="AZ10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1076" spans="1:52" ht="14.25" hidden="1" customHeight="1" x14ac:dyDescent="0.25">
      <c r="A1076" t="s">
        <v>5383</v>
      </c>
      <c r="B1076" s="16">
        <v>42697</v>
      </c>
      <c r="C1076" s="16">
        <v>42725</v>
      </c>
      <c r="D1076" s="16">
        <v>42732</v>
      </c>
      <c r="E1076">
        <v>20161034</v>
      </c>
      <c r="F1076" t="s">
        <v>64</v>
      </c>
      <c r="G1076" t="s">
        <v>65</v>
      </c>
      <c r="H1076" t="s">
        <v>86</v>
      </c>
      <c r="I1076" t="s">
        <v>67</v>
      </c>
      <c r="J1076" t="s">
        <v>68</v>
      </c>
      <c r="K1076" t="s">
        <v>69</v>
      </c>
      <c r="L1076" t="s">
        <v>609</v>
      </c>
      <c r="N1076" t="s">
        <v>90</v>
      </c>
      <c r="O1076" t="s">
        <v>738</v>
      </c>
      <c r="P1076" t="s">
        <v>5384</v>
      </c>
      <c r="Q1076">
        <v>9204542</v>
      </c>
      <c r="R1076" t="s">
        <v>5385</v>
      </c>
      <c r="S1076">
        <v>80496167</v>
      </c>
      <c r="U1076" t="s">
        <v>278</v>
      </c>
      <c r="V1076" t="s">
        <v>145</v>
      </c>
      <c r="W1076">
        <v>6526</v>
      </c>
      <c r="X1076" t="s">
        <v>3260</v>
      </c>
      <c r="Y1076" t="s">
        <v>3511</v>
      </c>
      <c r="Z1076">
        <v>0</v>
      </c>
      <c r="AB1076" t="s">
        <v>97</v>
      </c>
      <c r="AC1076" t="s">
        <v>743</v>
      </c>
      <c r="AE1076" s="3"/>
      <c r="AF1076" s="3"/>
      <c r="AG1076">
        <v>0</v>
      </c>
      <c r="AH1076" t="s">
        <v>82</v>
      </c>
      <c r="AI1076" s="18">
        <v>0</v>
      </c>
      <c r="AJ1076">
        <v>0</v>
      </c>
      <c r="AK1076">
        <v>0</v>
      </c>
      <c r="AL1076">
        <v>0</v>
      </c>
      <c r="AM1076" s="19" t="s">
        <v>82</v>
      </c>
      <c r="AN1076">
        <v>0</v>
      </c>
      <c r="AO1076">
        <v>0</v>
      </c>
      <c r="AP1076">
        <v>0</v>
      </c>
      <c r="AQ1076">
        <v>0</v>
      </c>
      <c r="AR1076" s="19" t="s">
        <v>82</v>
      </c>
      <c r="AS1076">
        <v>0</v>
      </c>
      <c r="AT1076" s="20">
        <f>IF(t_ExtractAll[[#This Row],[Currency]]="GBP",t_ExtractAll[[#This Row],[Claimed Amount]]*$BD$2,IF(t_ExtractAll[[#This Row],[Currency]]="USD",t_ExtractAll[[#This Row],[Claimed Amount]]*$BD$3,IF(t_ExtractAll[[#This Row],[Currency]]="MXN",t_ExtractAll[[#This Row],[Claimed Amount]]*$BD$4,t_ExtractAll[[#This Row],[Claimed Amount]])))</f>
        <v>0</v>
      </c>
      <c r="AU1076" s="20">
        <f>IF(t_ExtractAll[[#This Row],[Currency2]]="GBP",t_ExtractAll[[#This Row],[Accruals Plant]]*$BD$2,IF(t_ExtractAll[[#This Row],[Currency2]]="USD",t_ExtractAll[[#This Row],[Accruals Plant]]*$BD$3,IF(t_ExtractAll[[#This Row],[Currency2]]="MXN",t_ExtractAll[[#This Row],[Accruals Plant]]*$BD$4,t_ExtractAll[[#This Row],[Accruals Plant]])))</f>
        <v>0</v>
      </c>
      <c r="AV1076" s="20">
        <f>IF(t_ExtractAll[[#This Row],[IMD_Currency]]="GBP",t_ExtractAll[[#This Row],[Accruals ABII]]*$BD$2,IF(t_ExtractAll[[#This Row],[IMD_Currency]]="USD",t_ExtractAll[[#This Row],[Accruals ABII]]*$BD$3,t_ExtractAll[[#This Row],[Accruals ABII]]))</f>
        <v>0</v>
      </c>
      <c r="AW10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6" s="20">
        <f>IF(t_ExtractAll[[#This Row],[IMD_Currency]]="GBP",t_ExtractAll[[#This Row],[Amount Accepted (ABII)]]*$BD$2,IF(t_ExtractAll[[#This Row],[IMD_Currency]]="USD",t_ExtractAll[[#This Row],[Amount Accepted (ABII)]]*$BD$3,t_ExtractAll[[#This Row],[Amount Accepted (ABII)]]))</f>
        <v>0</v>
      </c>
      <c r="AY1076" s="20">
        <f>IF((t_ExtractAll[[#This Row],[Amount Accepted ABII '[EUR']]]-t_ExtractAll[[#This Row],[Amount Accepted Plant '[EUR']]])&lt;0,0,t_ExtractAll[[#This Row],[Amount Accepted ABII '[EUR']]]-t_ExtractAll[[#This Row],[Amount Accepted Plant '[EUR']]])</f>
        <v>0</v>
      </c>
      <c r="AZ10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77" spans="1:52" ht="14.25" hidden="1" customHeight="1" x14ac:dyDescent="0.25">
      <c r="A1077" t="s">
        <v>5386</v>
      </c>
      <c r="B1077" s="16">
        <v>42697</v>
      </c>
      <c r="C1077" s="16">
        <v>42703</v>
      </c>
      <c r="D1077" s="16">
        <v>42703</v>
      </c>
      <c r="E1077">
        <v>20161036</v>
      </c>
      <c r="F1077" t="s">
        <v>64</v>
      </c>
      <c r="G1077" t="s">
        <v>65</v>
      </c>
      <c r="H1077" t="s">
        <v>86</v>
      </c>
      <c r="I1077" t="s">
        <v>67</v>
      </c>
      <c r="J1077" t="s">
        <v>68</v>
      </c>
      <c r="K1077" t="s">
        <v>69</v>
      </c>
      <c r="L1077" t="s">
        <v>609</v>
      </c>
      <c r="N1077" t="s">
        <v>90</v>
      </c>
      <c r="O1077" t="s">
        <v>91</v>
      </c>
      <c r="P1077" t="s">
        <v>5387</v>
      </c>
      <c r="Q1077">
        <v>9215151</v>
      </c>
      <c r="R1077" t="s">
        <v>5388</v>
      </c>
      <c r="S1077">
        <v>80496191</v>
      </c>
      <c r="U1077" t="s">
        <v>515</v>
      </c>
      <c r="V1077" t="s">
        <v>145</v>
      </c>
      <c r="W1077">
        <v>43521</v>
      </c>
      <c r="X1077" t="s">
        <v>677</v>
      </c>
      <c r="Y1077" t="s">
        <v>976</v>
      </c>
      <c r="Z1077">
        <v>0.96</v>
      </c>
      <c r="AB1077" t="s">
        <v>97</v>
      </c>
      <c r="AC1077" t="s">
        <v>98</v>
      </c>
      <c r="AE1077" s="3"/>
      <c r="AF1077" s="3"/>
      <c r="AG1077">
        <v>54.74</v>
      </c>
      <c r="AH1077" t="s">
        <v>82</v>
      </c>
      <c r="AI1077" s="18">
        <v>0</v>
      </c>
      <c r="AJ1077">
        <v>0</v>
      </c>
      <c r="AK1077">
        <v>0</v>
      </c>
      <c r="AL1077">
        <v>0</v>
      </c>
      <c r="AM1077" s="19" t="s">
        <v>82</v>
      </c>
      <c r="AN1077">
        <v>54.74</v>
      </c>
      <c r="AO1077">
        <v>0</v>
      </c>
      <c r="AP1077">
        <v>54.74</v>
      </c>
      <c r="AQ1077">
        <v>54.74</v>
      </c>
      <c r="AR1077" s="19" t="s">
        <v>82</v>
      </c>
      <c r="AS1077">
        <v>0</v>
      </c>
      <c r="AT1077" s="20">
        <f>IF(t_ExtractAll[[#This Row],[Currency]]="GBP",t_ExtractAll[[#This Row],[Claimed Amount]]*$BD$2,IF(t_ExtractAll[[#This Row],[Currency]]="USD",t_ExtractAll[[#This Row],[Claimed Amount]]*$BD$3,IF(t_ExtractAll[[#This Row],[Currency]]="MXN",t_ExtractAll[[#This Row],[Claimed Amount]]*$BD$4,t_ExtractAll[[#This Row],[Claimed Amount]])))</f>
        <v>54.74</v>
      </c>
      <c r="AU1077" s="20">
        <f>IF(t_ExtractAll[[#This Row],[Currency2]]="GBP",t_ExtractAll[[#This Row],[Accruals Plant]]*$BD$2,IF(t_ExtractAll[[#This Row],[Currency2]]="USD",t_ExtractAll[[#This Row],[Accruals Plant]]*$BD$3,IF(t_ExtractAll[[#This Row],[Currency2]]="MXN",t_ExtractAll[[#This Row],[Accruals Plant]]*$BD$4,t_ExtractAll[[#This Row],[Accruals Plant]])))</f>
        <v>54.74</v>
      </c>
      <c r="AV1077" s="20">
        <f>IF(t_ExtractAll[[#This Row],[IMD_Currency]]="GBP",t_ExtractAll[[#This Row],[Accruals ABII]]*$BD$2,IF(t_ExtractAll[[#This Row],[IMD_Currency]]="USD",t_ExtractAll[[#This Row],[Accruals ABII]]*$BD$3,t_ExtractAll[[#This Row],[Accruals ABII]]))</f>
        <v>0</v>
      </c>
      <c r="AW1077" s="20">
        <f>IF(t_ExtractAll[[#This Row],[Currency2]]="GBP",t_ExtractAll[[#This Row],[PlantAmountAccepted]]*$BD$2,IF(t_ExtractAll[[#This Row],[Currency2]]="USD",t_ExtractAll[[#This Row],[PlantAmountAccepted]]*$BD$3,IF(t_ExtractAll[[#This Row],[Currency2]]="MXN",t_ExtractAll[[#This Row],[PlantAmountAccepted]]*$BD$4,t_ExtractAll[[#This Row],[PlantAmountAccepted]])))</f>
        <v>54.74</v>
      </c>
      <c r="AX1077" s="20">
        <f>IF(t_ExtractAll[[#This Row],[IMD_Currency]]="GBP",t_ExtractAll[[#This Row],[Amount Accepted (ABII)]]*$BD$2,IF(t_ExtractAll[[#This Row],[IMD_Currency]]="USD",t_ExtractAll[[#This Row],[Amount Accepted (ABII)]]*$BD$3,t_ExtractAll[[#This Row],[Amount Accepted (ABII)]]))</f>
        <v>0</v>
      </c>
      <c r="AY1077" s="20">
        <f>IF((t_ExtractAll[[#This Row],[Amount Accepted ABII '[EUR']]]-t_ExtractAll[[#This Row],[Amount Accepted Plant '[EUR']]])&lt;0,0,t_ExtractAll[[#This Row],[Amount Accepted ABII '[EUR']]]-t_ExtractAll[[#This Row],[Amount Accepted Plant '[EUR']]])</f>
        <v>0</v>
      </c>
      <c r="AZ10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078" spans="1:52" ht="14.25" hidden="1" customHeight="1" x14ac:dyDescent="0.25">
      <c r="A1078" t="s">
        <v>5389</v>
      </c>
      <c r="B1078" s="16">
        <v>42698</v>
      </c>
      <c r="C1078" s="16">
        <v>42718</v>
      </c>
      <c r="D1078" s="16">
        <v>42718</v>
      </c>
      <c r="E1078">
        <v>20161039</v>
      </c>
      <c r="F1078" t="s">
        <v>64</v>
      </c>
      <c r="G1078" t="s">
        <v>4612</v>
      </c>
      <c r="H1078" t="s">
        <v>66</v>
      </c>
      <c r="I1078" t="s">
        <v>313</v>
      </c>
      <c r="J1078" t="s">
        <v>68</v>
      </c>
      <c r="K1078" t="s">
        <v>88</v>
      </c>
      <c r="L1078" t="s">
        <v>546</v>
      </c>
      <c r="N1078" t="s">
        <v>90</v>
      </c>
      <c r="O1078" t="s">
        <v>547</v>
      </c>
      <c r="P1078" t="s">
        <v>5390</v>
      </c>
      <c r="Q1078" t="s">
        <v>5391</v>
      </c>
      <c r="R1078" t="s">
        <v>5392</v>
      </c>
      <c r="S1078" t="s">
        <v>5393</v>
      </c>
      <c r="T1078" t="s">
        <v>5394</v>
      </c>
      <c r="U1078" t="s">
        <v>75</v>
      </c>
      <c r="V1078" t="s">
        <v>76</v>
      </c>
      <c r="W1078">
        <v>46961</v>
      </c>
      <c r="X1078" t="s">
        <v>4615</v>
      </c>
      <c r="Y1078" t="s">
        <v>5395</v>
      </c>
      <c r="Z1078">
        <v>17.5032</v>
      </c>
      <c r="AB1078" t="s">
        <v>97</v>
      </c>
      <c r="AC1078" t="s">
        <v>98</v>
      </c>
      <c r="AD1078" s="3" t="s">
        <v>5396</v>
      </c>
      <c r="AE1078" s="3"/>
      <c r="AF1078" s="3"/>
      <c r="AG1078">
        <v>0</v>
      </c>
      <c r="AH1078" t="s">
        <v>82</v>
      </c>
      <c r="AI1078" s="18">
        <v>0</v>
      </c>
      <c r="AJ1078">
        <v>0</v>
      </c>
      <c r="AK1078">
        <v>0</v>
      </c>
      <c r="AM1078" s="19" t="s">
        <v>82</v>
      </c>
      <c r="AN1078">
        <v>0</v>
      </c>
      <c r="AO1078">
        <v>0</v>
      </c>
      <c r="AP1078">
        <v>0</v>
      </c>
      <c r="AR1078" s="19" t="s">
        <v>82</v>
      </c>
      <c r="AS1078">
        <v>0</v>
      </c>
      <c r="AT1078" s="20">
        <f>IF(t_ExtractAll[[#This Row],[Currency]]="GBP",t_ExtractAll[[#This Row],[Claimed Amount]]*$BD$2,IF(t_ExtractAll[[#This Row],[Currency]]="USD",t_ExtractAll[[#This Row],[Claimed Amount]]*$BD$3,IF(t_ExtractAll[[#This Row],[Currency]]="MXN",t_ExtractAll[[#This Row],[Claimed Amount]]*$BD$4,t_ExtractAll[[#This Row],[Claimed Amount]])))</f>
        <v>0</v>
      </c>
      <c r="AU1078" s="20">
        <f>IF(t_ExtractAll[[#This Row],[Currency2]]="GBP",t_ExtractAll[[#This Row],[Accruals Plant]]*$BD$2,IF(t_ExtractAll[[#This Row],[Currency2]]="USD",t_ExtractAll[[#This Row],[Accruals Plant]]*$BD$3,IF(t_ExtractAll[[#This Row],[Currency2]]="MXN",t_ExtractAll[[#This Row],[Accruals Plant]]*$BD$4,t_ExtractAll[[#This Row],[Accruals Plant]])))</f>
        <v>0</v>
      </c>
      <c r="AV1078" s="20">
        <f>IF(t_ExtractAll[[#This Row],[IMD_Currency]]="GBP",t_ExtractAll[[#This Row],[Accruals ABII]]*$BD$2,IF(t_ExtractAll[[#This Row],[IMD_Currency]]="USD",t_ExtractAll[[#This Row],[Accruals ABII]]*$BD$3,t_ExtractAll[[#This Row],[Accruals ABII]]))</f>
        <v>0</v>
      </c>
      <c r="AW10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78" s="20">
        <f>IF(t_ExtractAll[[#This Row],[IMD_Currency]]="GBP",t_ExtractAll[[#This Row],[Amount Accepted (ABII)]]*$BD$2,IF(t_ExtractAll[[#This Row],[IMD_Currency]]="USD",t_ExtractAll[[#This Row],[Amount Accepted (ABII)]]*$BD$3,t_ExtractAll[[#This Row],[Amount Accepted (ABII)]]))</f>
        <v>0</v>
      </c>
      <c r="AY1078" s="20">
        <f>IF((t_ExtractAll[[#This Row],[Amount Accepted ABII '[EUR']]]-t_ExtractAll[[#This Row],[Amount Accepted Plant '[EUR']]])&lt;0,0,t_ExtractAll[[#This Row],[Amount Accepted ABII '[EUR']]]-t_ExtractAll[[#This Row],[Amount Accepted Plant '[EUR']]])</f>
        <v>0</v>
      </c>
      <c r="AZ10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79" spans="1:52" ht="14.25" hidden="1" customHeight="1" x14ac:dyDescent="0.25">
      <c r="A1079" t="s">
        <v>5397</v>
      </c>
      <c r="B1079" s="16">
        <v>42695</v>
      </c>
      <c r="C1079" s="16">
        <v>42796</v>
      </c>
      <c r="D1079" s="16">
        <v>42802</v>
      </c>
      <c r="E1079">
        <v>20161040</v>
      </c>
      <c r="F1079" t="s">
        <v>64</v>
      </c>
      <c r="G1079" t="s">
        <v>5053</v>
      </c>
      <c r="H1079" t="s">
        <v>86</v>
      </c>
      <c r="I1079" t="s">
        <v>117</v>
      </c>
      <c r="J1079" t="s">
        <v>118</v>
      </c>
      <c r="K1079" t="s">
        <v>69</v>
      </c>
      <c r="L1079" t="s">
        <v>4292</v>
      </c>
      <c r="M1079" t="s">
        <v>3148</v>
      </c>
      <c r="N1079" t="s">
        <v>90</v>
      </c>
      <c r="O1079" t="s">
        <v>121</v>
      </c>
      <c r="P1079" s="3" t="s">
        <v>5398</v>
      </c>
      <c r="Q1079">
        <v>9426618</v>
      </c>
      <c r="R1079" t="s">
        <v>5399</v>
      </c>
      <c r="S1079" t="s">
        <v>5400</v>
      </c>
      <c r="T1079" t="s">
        <v>5401</v>
      </c>
      <c r="U1079" t="s">
        <v>4099</v>
      </c>
      <c r="V1079" t="s">
        <v>117</v>
      </c>
      <c r="W1079">
        <v>52947</v>
      </c>
      <c r="X1079" t="s">
        <v>5057</v>
      </c>
      <c r="Y1079" t="s">
        <v>5402</v>
      </c>
      <c r="Z1079">
        <v>58.44</v>
      </c>
      <c r="AB1079" t="s">
        <v>79</v>
      </c>
      <c r="AC1079" t="s">
        <v>127</v>
      </c>
      <c r="AD1079" s="3" t="s">
        <v>5403</v>
      </c>
      <c r="AE1079" s="3"/>
      <c r="AF1079" s="3"/>
      <c r="AG1079">
        <v>6818</v>
      </c>
      <c r="AH1079" t="s">
        <v>100</v>
      </c>
      <c r="AI1079" s="18">
        <v>0</v>
      </c>
      <c r="AJ1079">
        <v>0</v>
      </c>
      <c r="AK1079">
        <v>0</v>
      </c>
      <c r="AL1079">
        <v>0</v>
      </c>
      <c r="AM1079" s="19" t="s">
        <v>82</v>
      </c>
      <c r="AN1079">
        <v>6818</v>
      </c>
      <c r="AO1079">
        <v>0</v>
      </c>
      <c r="AP1079">
        <v>6818</v>
      </c>
      <c r="AQ1079">
        <v>6818</v>
      </c>
      <c r="AR1079" s="19" t="s">
        <v>100</v>
      </c>
      <c r="AS1079">
        <v>0</v>
      </c>
      <c r="AT1079" s="20">
        <f>IF(t_ExtractAll[[#This Row],[Currency]]="GBP",t_ExtractAll[[#This Row],[Claimed Amount]]*$BD$2,IF(t_ExtractAll[[#This Row],[Currency]]="USD",t_ExtractAll[[#This Row],[Claimed Amount]]*$BD$3,IF(t_ExtractAll[[#This Row],[Currency]]="MXN",t_ExtractAll[[#This Row],[Claimed Amount]]*$BD$4,t_ExtractAll[[#This Row],[Claimed Amount]])))</f>
        <v>6237.7882</v>
      </c>
      <c r="AU1079" s="20">
        <f>IF(t_ExtractAll[[#This Row],[Currency2]]="GBP",t_ExtractAll[[#This Row],[Accruals Plant]]*$BD$2,IF(t_ExtractAll[[#This Row],[Currency2]]="USD",t_ExtractAll[[#This Row],[Accruals Plant]]*$BD$3,IF(t_ExtractAll[[#This Row],[Currency2]]="MXN",t_ExtractAll[[#This Row],[Accruals Plant]]*$BD$4,t_ExtractAll[[#This Row],[Accruals Plant]])))</f>
        <v>6237.7882</v>
      </c>
      <c r="AV1079" s="20">
        <f>IF(t_ExtractAll[[#This Row],[IMD_Currency]]="GBP",t_ExtractAll[[#This Row],[Accruals ABII]]*$BD$2,IF(t_ExtractAll[[#This Row],[IMD_Currency]]="USD",t_ExtractAll[[#This Row],[Accruals ABII]]*$BD$3,t_ExtractAll[[#This Row],[Accruals ABII]]))</f>
        <v>0</v>
      </c>
      <c r="AW1079" s="20">
        <f>IF(t_ExtractAll[[#This Row],[Currency2]]="GBP",t_ExtractAll[[#This Row],[PlantAmountAccepted]]*$BD$2,IF(t_ExtractAll[[#This Row],[Currency2]]="USD",t_ExtractAll[[#This Row],[PlantAmountAccepted]]*$BD$3,IF(t_ExtractAll[[#This Row],[Currency2]]="MXN",t_ExtractAll[[#This Row],[PlantAmountAccepted]]*$BD$4,t_ExtractAll[[#This Row],[PlantAmountAccepted]])))</f>
        <v>6237.7882</v>
      </c>
      <c r="AX1079" s="20">
        <f>IF(t_ExtractAll[[#This Row],[IMD_Currency]]="GBP",t_ExtractAll[[#This Row],[Amount Accepted (ABII)]]*$BD$2,IF(t_ExtractAll[[#This Row],[IMD_Currency]]="USD",t_ExtractAll[[#This Row],[Amount Accepted (ABII)]]*$BD$3,t_ExtractAll[[#This Row],[Amount Accepted (ABII)]]))</f>
        <v>0</v>
      </c>
      <c r="AY1079" s="20">
        <f>IF((t_ExtractAll[[#This Row],[Amount Accepted ABII '[EUR']]]-t_ExtractAll[[#This Row],[Amount Accepted Plant '[EUR']]])&lt;0,0,t_ExtractAll[[#This Row],[Amount Accepted ABII '[EUR']]]-t_ExtractAll[[#This Row],[Amount Accepted Plant '[EUR']]])</f>
        <v>0</v>
      </c>
      <c r="AZ10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080" spans="1:52" ht="14.25" hidden="1" customHeight="1" x14ac:dyDescent="0.25">
      <c r="A1080" t="s">
        <v>5404</v>
      </c>
      <c r="B1080" s="16">
        <v>42697</v>
      </c>
      <c r="C1080" s="16">
        <v>42712</v>
      </c>
      <c r="D1080" s="16">
        <v>42712</v>
      </c>
      <c r="E1080">
        <v>20161037</v>
      </c>
      <c r="F1080" t="s">
        <v>64</v>
      </c>
      <c r="G1080" t="s">
        <v>65</v>
      </c>
      <c r="H1080" t="s">
        <v>86</v>
      </c>
      <c r="I1080" t="s">
        <v>67</v>
      </c>
      <c r="J1080" t="s">
        <v>68</v>
      </c>
      <c r="K1080" t="s">
        <v>88</v>
      </c>
      <c r="L1080" t="s">
        <v>609</v>
      </c>
      <c r="N1080" t="s">
        <v>90</v>
      </c>
      <c r="O1080" t="s">
        <v>91</v>
      </c>
      <c r="P1080" t="s">
        <v>5405</v>
      </c>
      <c r="Q1080">
        <v>9280612</v>
      </c>
      <c r="R1080" t="s">
        <v>5406</v>
      </c>
      <c r="S1080">
        <v>80496200</v>
      </c>
      <c r="U1080" t="s">
        <v>278</v>
      </c>
      <c r="V1080" t="s">
        <v>145</v>
      </c>
      <c r="W1080">
        <v>6526</v>
      </c>
      <c r="X1080" t="s">
        <v>3260</v>
      </c>
      <c r="Y1080" t="s">
        <v>647</v>
      </c>
      <c r="Z1080">
        <v>1.8</v>
      </c>
      <c r="AB1080" t="s">
        <v>97</v>
      </c>
      <c r="AC1080" t="s">
        <v>98</v>
      </c>
      <c r="AE1080" s="3"/>
      <c r="AF1080" s="3"/>
      <c r="AG1080">
        <v>103.14</v>
      </c>
      <c r="AH1080" t="s">
        <v>82</v>
      </c>
      <c r="AI1080" s="18">
        <v>0</v>
      </c>
      <c r="AJ1080">
        <v>0</v>
      </c>
      <c r="AK1080">
        <v>0</v>
      </c>
      <c r="AM1080" s="19" t="s">
        <v>82</v>
      </c>
      <c r="AN1080">
        <v>103.14</v>
      </c>
      <c r="AO1080">
        <v>0</v>
      </c>
      <c r="AP1080">
        <v>103.14</v>
      </c>
      <c r="AR1080" s="19" t="s">
        <v>82</v>
      </c>
      <c r="AS1080">
        <v>0</v>
      </c>
      <c r="AT1080" s="20">
        <f>IF(t_ExtractAll[[#This Row],[Currency]]="GBP",t_ExtractAll[[#This Row],[Claimed Amount]]*$BD$2,IF(t_ExtractAll[[#This Row],[Currency]]="USD",t_ExtractAll[[#This Row],[Claimed Amount]]*$BD$3,IF(t_ExtractAll[[#This Row],[Currency]]="MXN",t_ExtractAll[[#This Row],[Claimed Amount]]*$BD$4,t_ExtractAll[[#This Row],[Claimed Amount]])))</f>
        <v>103.14</v>
      </c>
      <c r="AU1080" s="20">
        <f>IF(t_ExtractAll[[#This Row],[Currency2]]="GBP",t_ExtractAll[[#This Row],[Accruals Plant]]*$BD$2,IF(t_ExtractAll[[#This Row],[Currency2]]="USD",t_ExtractAll[[#This Row],[Accruals Plant]]*$BD$3,IF(t_ExtractAll[[#This Row],[Currency2]]="MXN",t_ExtractAll[[#This Row],[Accruals Plant]]*$BD$4,t_ExtractAll[[#This Row],[Accruals Plant]])))</f>
        <v>103.14</v>
      </c>
      <c r="AV1080" s="20">
        <f>IF(t_ExtractAll[[#This Row],[IMD_Currency]]="GBP",t_ExtractAll[[#This Row],[Accruals ABII]]*$BD$2,IF(t_ExtractAll[[#This Row],[IMD_Currency]]="USD",t_ExtractAll[[#This Row],[Accruals ABII]]*$BD$3,t_ExtractAll[[#This Row],[Accruals ABII]]))</f>
        <v>0</v>
      </c>
      <c r="AW10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0" s="20">
        <f>IF(t_ExtractAll[[#This Row],[IMD_Currency]]="GBP",t_ExtractAll[[#This Row],[Amount Accepted (ABII)]]*$BD$2,IF(t_ExtractAll[[#This Row],[IMD_Currency]]="USD",t_ExtractAll[[#This Row],[Amount Accepted (ABII)]]*$BD$3,t_ExtractAll[[#This Row],[Amount Accepted (ABII)]]))</f>
        <v>0</v>
      </c>
      <c r="AY1080" s="20">
        <f>IF((t_ExtractAll[[#This Row],[Amount Accepted ABII '[EUR']]]-t_ExtractAll[[#This Row],[Amount Accepted Plant '[EUR']]])&lt;0,0,t_ExtractAll[[#This Row],[Amount Accepted ABII '[EUR']]]-t_ExtractAll[[#This Row],[Amount Accepted Plant '[EUR']]])</f>
        <v>0</v>
      </c>
      <c r="AZ10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81" spans="1:52" ht="14.25" hidden="1" customHeight="1" x14ac:dyDescent="0.25">
      <c r="A1081" t="s">
        <v>5407</v>
      </c>
      <c r="B1081" s="16">
        <v>42698</v>
      </c>
      <c r="C1081" s="16">
        <v>42699</v>
      </c>
      <c r="D1081" s="16">
        <v>42699</v>
      </c>
      <c r="E1081">
        <v>20161042</v>
      </c>
      <c r="F1081" t="s">
        <v>64</v>
      </c>
      <c r="G1081" t="s">
        <v>4612</v>
      </c>
      <c r="H1081" t="s">
        <v>66</v>
      </c>
      <c r="I1081" t="s">
        <v>313</v>
      </c>
      <c r="J1081" t="s">
        <v>68</v>
      </c>
      <c r="K1081" t="s">
        <v>88</v>
      </c>
      <c r="L1081" t="s">
        <v>130</v>
      </c>
      <c r="N1081" t="s">
        <v>90</v>
      </c>
      <c r="O1081" t="s">
        <v>547</v>
      </c>
      <c r="P1081" t="s">
        <v>5408</v>
      </c>
      <c r="Q1081">
        <v>9212930</v>
      </c>
      <c r="R1081">
        <v>4503259659</v>
      </c>
      <c r="S1081">
        <v>80492911</v>
      </c>
      <c r="T1081" t="s">
        <v>5409</v>
      </c>
      <c r="U1081" t="s">
        <v>5138</v>
      </c>
      <c r="V1081" t="s">
        <v>76</v>
      </c>
      <c r="W1081">
        <v>47025</v>
      </c>
      <c r="X1081" t="s">
        <v>5410</v>
      </c>
      <c r="Y1081" t="s">
        <v>1593</v>
      </c>
      <c r="Z1081">
        <v>0</v>
      </c>
      <c r="AB1081" t="s">
        <v>97</v>
      </c>
      <c r="AC1081" t="s">
        <v>98</v>
      </c>
      <c r="AD1081" t="s">
        <v>5411</v>
      </c>
      <c r="AE1081" s="3"/>
      <c r="AF1081" s="3"/>
      <c r="AG1081">
        <v>1771.2</v>
      </c>
      <c r="AH1081" t="s">
        <v>82</v>
      </c>
      <c r="AI1081" s="18">
        <v>1771.2</v>
      </c>
      <c r="AJ1081">
        <v>0</v>
      </c>
      <c r="AK1081">
        <v>1771.2</v>
      </c>
      <c r="AM1081" s="19" t="s">
        <v>82</v>
      </c>
      <c r="AN1081">
        <v>1771.2</v>
      </c>
      <c r="AO1081">
        <v>0</v>
      </c>
      <c r="AP1081">
        <v>1771.2</v>
      </c>
      <c r="AR1081" s="19" t="s">
        <v>82</v>
      </c>
      <c r="AS1081">
        <v>0</v>
      </c>
      <c r="AT1081" s="20">
        <f>IF(t_ExtractAll[[#This Row],[Currency]]="GBP",t_ExtractAll[[#This Row],[Claimed Amount]]*$BD$2,IF(t_ExtractAll[[#This Row],[Currency]]="USD",t_ExtractAll[[#This Row],[Claimed Amount]]*$BD$3,IF(t_ExtractAll[[#This Row],[Currency]]="MXN",t_ExtractAll[[#This Row],[Claimed Amount]]*$BD$4,t_ExtractAll[[#This Row],[Claimed Amount]])))</f>
        <v>1771.2</v>
      </c>
      <c r="AU1081" s="20">
        <f>IF(t_ExtractAll[[#This Row],[Currency2]]="GBP",t_ExtractAll[[#This Row],[Accruals Plant]]*$BD$2,IF(t_ExtractAll[[#This Row],[Currency2]]="USD",t_ExtractAll[[#This Row],[Accruals Plant]]*$BD$3,IF(t_ExtractAll[[#This Row],[Currency2]]="MXN",t_ExtractAll[[#This Row],[Accruals Plant]]*$BD$4,t_ExtractAll[[#This Row],[Accruals Plant]])))</f>
        <v>1771.2</v>
      </c>
      <c r="AV1081" s="20">
        <f>IF(t_ExtractAll[[#This Row],[IMD_Currency]]="GBP",t_ExtractAll[[#This Row],[Accruals ABII]]*$BD$2,IF(t_ExtractAll[[#This Row],[IMD_Currency]]="USD",t_ExtractAll[[#This Row],[Accruals ABII]]*$BD$3,t_ExtractAll[[#This Row],[Accruals ABII]]))</f>
        <v>1771.2</v>
      </c>
      <c r="AW10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1" s="20">
        <f>IF(t_ExtractAll[[#This Row],[IMD_Currency]]="GBP",t_ExtractAll[[#This Row],[Amount Accepted (ABII)]]*$BD$2,IF(t_ExtractAll[[#This Row],[IMD_Currency]]="USD",t_ExtractAll[[#This Row],[Amount Accepted (ABII)]]*$BD$3,t_ExtractAll[[#This Row],[Amount Accepted (ABII)]]))</f>
        <v>0</v>
      </c>
      <c r="AY1081" s="20">
        <f>IF((t_ExtractAll[[#This Row],[Amount Accepted ABII '[EUR']]]-t_ExtractAll[[#This Row],[Amount Accepted Plant '[EUR']]])&lt;0,0,t_ExtractAll[[#This Row],[Amount Accepted ABII '[EUR']]]-t_ExtractAll[[#This Row],[Amount Accepted Plant '[EUR']]])</f>
        <v>0</v>
      </c>
      <c r="AZ10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82" spans="1:52" ht="14.25" hidden="1" customHeight="1" x14ac:dyDescent="0.25">
      <c r="A1082" t="s">
        <v>5412</v>
      </c>
      <c r="B1082" s="16">
        <v>42697</v>
      </c>
      <c r="C1082" s="16">
        <v>42731</v>
      </c>
      <c r="D1082" s="16">
        <v>42731</v>
      </c>
      <c r="E1082">
        <v>20161028</v>
      </c>
      <c r="F1082" t="s">
        <v>64</v>
      </c>
      <c r="G1082" t="s">
        <v>900</v>
      </c>
      <c r="H1082" t="s">
        <v>86</v>
      </c>
      <c r="I1082" t="s">
        <v>901</v>
      </c>
      <c r="J1082" t="s">
        <v>68</v>
      </c>
      <c r="K1082" t="s">
        <v>88</v>
      </c>
      <c r="L1082" t="s">
        <v>70</v>
      </c>
      <c r="N1082" t="s">
        <v>71</v>
      </c>
      <c r="O1082" t="s">
        <v>72</v>
      </c>
      <c r="P1082" s="3" t="s">
        <v>5413</v>
      </c>
      <c r="Q1082">
        <v>9404729</v>
      </c>
      <c r="R1082" t="s">
        <v>5414</v>
      </c>
      <c r="S1082">
        <v>80505241</v>
      </c>
      <c r="U1082" t="s">
        <v>2377</v>
      </c>
      <c r="V1082" t="s">
        <v>117</v>
      </c>
      <c r="W1082" t="s">
        <v>5415</v>
      </c>
      <c r="Y1082" t="s">
        <v>5416</v>
      </c>
      <c r="Z1082">
        <v>32.76</v>
      </c>
      <c r="AB1082" t="s">
        <v>79</v>
      </c>
      <c r="AC1082" t="s">
        <v>80</v>
      </c>
      <c r="AD1082" t="s">
        <v>5417</v>
      </c>
      <c r="AE1082" s="3"/>
      <c r="AF1082" s="3"/>
      <c r="AG1082">
        <v>281.52999999999997</v>
      </c>
      <c r="AH1082" t="s">
        <v>82</v>
      </c>
      <c r="AI1082" s="18">
        <v>0</v>
      </c>
      <c r="AJ1082">
        <v>0</v>
      </c>
      <c r="AK1082">
        <v>0</v>
      </c>
      <c r="AM1082" s="19" t="s">
        <v>82</v>
      </c>
      <c r="AN1082">
        <v>0</v>
      </c>
      <c r="AO1082">
        <v>0</v>
      </c>
      <c r="AP1082">
        <v>0</v>
      </c>
      <c r="AR1082" s="19" t="s">
        <v>82</v>
      </c>
      <c r="AS1082">
        <v>281.52999999999997</v>
      </c>
      <c r="AT1082" s="20">
        <f>IF(t_ExtractAll[[#This Row],[Currency]]="GBP",t_ExtractAll[[#This Row],[Claimed Amount]]*$BD$2,IF(t_ExtractAll[[#This Row],[Currency]]="USD",t_ExtractAll[[#This Row],[Claimed Amount]]*$BD$3,IF(t_ExtractAll[[#This Row],[Currency]]="MXN",t_ExtractAll[[#This Row],[Claimed Amount]]*$BD$4,t_ExtractAll[[#This Row],[Claimed Amount]])))</f>
        <v>281.52999999999997</v>
      </c>
      <c r="AU1082" s="20">
        <f>IF(t_ExtractAll[[#This Row],[Currency2]]="GBP",t_ExtractAll[[#This Row],[Accruals Plant]]*$BD$2,IF(t_ExtractAll[[#This Row],[Currency2]]="USD",t_ExtractAll[[#This Row],[Accruals Plant]]*$BD$3,IF(t_ExtractAll[[#This Row],[Currency2]]="MXN",t_ExtractAll[[#This Row],[Accruals Plant]]*$BD$4,t_ExtractAll[[#This Row],[Accruals Plant]])))</f>
        <v>0</v>
      </c>
      <c r="AV1082" s="20">
        <f>IF(t_ExtractAll[[#This Row],[IMD_Currency]]="GBP",t_ExtractAll[[#This Row],[Accruals ABII]]*$BD$2,IF(t_ExtractAll[[#This Row],[IMD_Currency]]="USD",t_ExtractAll[[#This Row],[Accruals ABII]]*$BD$3,t_ExtractAll[[#This Row],[Accruals ABII]]))</f>
        <v>0</v>
      </c>
      <c r="AW10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2" s="20">
        <f>IF(t_ExtractAll[[#This Row],[IMD_Currency]]="GBP",t_ExtractAll[[#This Row],[Amount Accepted (ABII)]]*$BD$2,IF(t_ExtractAll[[#This Row],[IMD_Currency]]="USD",t_ExtractAll[[#This Row],[Amount Accepted (ABII)]]*$BD$3,t_ExtractAll[[#This Row],[Amount Accepted (ABII)]]))</f>
        <v>0</v>
      </c>
      <c r="AY1082" s="20">
        <f>IF((t_ExtractAll[[#This Row],[Amount Accepted ABII '[EUR']]]-t_ExtractAll[[#This Row],[Amount Accepted Plant '[EUR']]])&lt;0,0,t_ExtractAll[[#This Row],[Amount Accepted ABII '[EUR']]]-t_ExtractAll[[#This Row],[Amount Accepted Plant '[EUR']]])</f>
        <v>0</v>
      </c>
      <c r="AZ10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83" spans="1:52" ht="14.25" hidden="1" customHeight="1" x14ac:dyDescent="0.25">
      <c r="A1083" t="s">
        <v>5418</v>
      </c>
      <c r="B1083" s="16">
        <v>42697</v>
      </c>
      <c r="C1083" s="16">
        <v>42731</v>
      </c>
      <c r="D1083" s="16">
        <v>42731</v>
      </c>
      <c r="E1083">
        <v>20161038</v>
      </c>
      <c r="F1083" t="s">
        <v>64</v>
      </c>
      <c r="G1083" t="s">
        <v>2880</v>
      </c>
      <c r="H1083" t="s">
        <v>86</v>
      </c>
      <c r="I1083" t="s">
        <v>2393</v>
      </c>
      <c r="J1083" t="s">
        <v>68</v>
      </c>
      <c r="K1083" t="s">
        <v>88</v>
      </c>
      <c r="L1083" t="s">
        <v>5419</v>
      </c>
      <c r="M1083" t="s">
        <v>120</v>
      </c>
      <c r="N1083" t="s">
        <v>90</v>
      </c>
      <c r="O1083" t="s">
        <v>121</v>
      </c>
      <c r="P1083" s="3" t="s">
        <v>5420</v>
      </c>
      <c r="Q1083">
        <v>9280442</v>
      </c>
      <c r="R1083" t="s">
        <v>5421</v>
      </c>
      <c r="S1083">
        <v>80481169</v>
      </c>
      <c r="T1083" t="s">
        <v>5422</v>
      </c>
      <c r="U1083" t="s">
        <v>124</v>
      </c>
      <c r="V1083" t="s">
        <v>117</v>
      </c>
      <c r="W1083">
        <v>53150</v>
      </c>
      <c r="X1083" t="s">
        <v>5423</v>
      </c>
      <c r="Y1083" t="s">
        <v>5424</v>
      </c>
      <c r="Z1083">
        <v>66.7</v>
      </c>
      <c r="AB1083" t="s">
        <v>79</v>
      </c>
      <c r="AC1083" t="s">
        <v>127</v>
      </c>
      <c r="AD1083" s="3" t="s">
        <v>5425</v>
      </c>
      <c r="AE1083" s="3"/>
      <c r="AF1083" s="3"/>
      <c r="AG1083">
        <v>2213.37</v>
      </c>
      <c r="AH1083" t="s">
        <v>82</v>
      </c>
      <c r="AI1083" s="18">
        <v>0</v>
      </c>
      <c r="AJ1083">
        <v>2213.37</v>
      </c>
      <c r="AK1083">
        <v>2213.37</v>
      </c>
      <c r="AM1083" s="19" t="s">
        <v>82</v>
      </c>
      <c r="AN1083">
        <v>0</v>
      </c>
      <c r="AO1083">
        <v>0</v>
      </c>
      <c r="AP1083">
        <v>0</v>
      </c>
      <c r="AR1083" s="19" t="s">
        <v>82</v>
      </c>
      <c r="AS1083">
        <v>2213.37</v>
      </c>
      <c r="AT1083" s="20">
        <f>IF(t_ExtractAll[[#This Row],[Currency]]="GBP",t_ExtractAll[[#This Row],[Claimed Amount]]*$BD$2,IF(t_ExtractAll[[#This Row],[Currency]]="USD",t_ExtractAll[[#This Row],[Claimed Amount]]*$BD$3,IF(t_ExtractAll[[#This Row],[Currency]]="MXN",t_ExtractAll[[#This Row],[Claimed Amount]]*$BD$4,t_ExtractAll[[#This Row],[Claimed Amount]])))</f>
        <v>2213.37</v>
      </c>
      <c r="AU1083" s="20">
        <f>IF(t_ExtractAll[[#This Row],[Currency2]]="GBP",t_ExtractAll[[#This Row],[Accruals Plant]]*$BD$2,IF(t_ExtractAll[[#This Row],[Currency2]]="USD",t_ExtractAll[[#This Row],[Accruals Plant]]*$BD$3,IF(t_ExtractAll[[#This Row],[Currency2]]="MXN",t_ExtractAll[[#This Row],[Accruals Plant]]*$BD$4,t_ExtractAll[[#This Row],[Accruals Plant]])))</f>
        <v>0</v>
      </c>
      <c r="AV1083" s="20">
        <f>IF(t_ExtractAll[[#This Row],[IMD_Currency]]="GBP",t_ExtractAll[[#This Row],[Accruals ABII]]*$BD$2,IF(t_ExtractAll[[#This Row],[IMD_Currency]]="USD",t_ExtractAll[[#This Row],[Accruals ABII]]*$BD$3,t_ExtractAll[[#This Row],[Accruals ABII]]))</f>
        <v>2213.37</v>
      </c>
      <c r="AW10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3" s="20">
        <f>IF(t_ExtractAll[[#This Row],[IMD_Currency]]="GBP",t_ExtractAll[[#This Row],[Amount Accepted (ABII)]]*$BD$2,IF(t_ExtractAll[[#This Row],[IMD_Currency]]="USD",t_ExtractAll[[#This Row],[Amount Accepted (ABII)]]*$BD$3,t_ExtractAll[[#This Row],[Amount Accepted (ABII)]]))</f>
        <v>0</v>
      </c>
      <c r="AY1083" s="20">
        <f>IF((t_ExtractAll[[#This Row],[Amount Accepted ABII '[EUR']]]-t_ExtractAll[[#This Row],[Amount Accepted Plant '[EUR']]])&lt;0,0,t_ExtractAll[[#This Row],[Amount Accepted ABII '[EUR']]]-t_ExtractAll[[#This Row],[Amount Accepted Plant '[EUR']]])</f>
        <v>0</v>
      </c>
      <c r="AZ10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084" spans="1:52" ht="14.25" hidden="1" customHeight="1" x14ac:dyDescent="0.25">
      <c r="A1084" t="s">
        <v>5426</v>
      </c>
      <c r="B1084" s="16">
        <v>42695</v>
      </c>
      <c r="C1084" s="16">
        <v>42726</v>
      </c>
      <c r="D1084" s="16">
        <v>42796</v>
      </c>
      <c r="E1084">
        <v>20161019</v>
      </c>
      <c r="F1084" t="s">
        <v>64</v>
      </c>
      <c r="G1084" t="s">
        <v>1286</v>
      </c>
      <c r="H1084" t="s">
        <v>86</v>
      </c>
      <c r="I1084" t="s">
        <v>479</v>
      </c>
      <c r="J1084" t="s">
        <v>118</v>
      </c>
      <c r="K1084" t="s">
        <v>69</v>
      </c>
      <c r="L1084" t="s">
        <v>70</v>
      </c>
      <c r="N1084" t="s">
        <v>71</v>
      </c>
      <c r="O1084" t="s">
        <v>72</v>
      </c>
      <c r="P1084" t="s">
        <v>5427</v>
      </c>
      <c r="Q1084">
        <v>9411880</v>
      </c>
      <c r="R1084" t="s">
        <v>5428</v>
      </c>
      <c r="S1084">
        <v>80514063</v>
      </c>
      <c r="T1084" t="s">
        <v>5429</v>
      </c>
      <c r="U1084" t="s">
        <v>341</v>
      </c>
      <c r="V1084" t="s">
        <v>145</v>
      </c>
      <c r="W1084">
        <v>45416</v>
      </c>
      <c r="X1084" t="s">
        <v>529</v>
      </c>
      <c r="Y1084" t="s">
        <v>5430</v>
      </c>
      <c r="Z1084">
        <v>158.4</v>
      </c>
      <c r="AB1084" t="s">
        <v>79</v>
      </c>
      <c r="AC1084" t="s">
        <v>80</v>
      </c>
      <c r="AD1084" t="s">
        <v>5431</v>
      </c>
      <c r="AE1084" s="3"/>
      <c r="AF1084" s="3"/>
      <c r="AG1084">
        <v>861.31</v>
      </c>
      <c r="AH1084" t="s">
        <v>100</v>
      </c>
      <c r="AI1084" s="18">
        <v>0</v>
      </c>
      <c r="AJ1084">
        <v>861.31</v>
      </c>
      <c r="AK1084">
        <v>861.31</v>
      </c>
      <c r="AL1084">
        <v>861.31</v>
      </c>
      <c r="AM1084" s="19" t="s">
        <v>82</v>
      </c>
      <c r="AN1084">
        <v>0</v>
      </c>
      <c r="AO1084">
        <v>0</v>
      </c>
      <c r="AP1084">
        <v>0</v>
      </c>
      <c r="AQ1084">
        <v>0</v>
      </c>
      <c r="AR1084" s="19" t="s">
        <v>82</v>
      </c>
      <c r="AS1084">
        <v>800.85</v>
      </c>
      <c r="AT1084" s="20">
        <f>IF(t_ExtractAll[[#This Row],[Currency]]="GBP",t_ExtractAll[[#This Row],[Claimed Amount]]*$BD$2,IF(t_ExtractAll[[#This Row],[Currency]]="USD",t_ExtractAll[[#This Row],[Claimed Amount]]*$BD$3,IF(t_ExtractAll[[#This Row],[Currency]]="MXN",t_ExtractAll[[#This Row],[Claimed Amount]]*$BD$4,t_ExtractAll[[#This Row],[Claimed Amount]])))</f>
        <v>788.012519</v>
      </c>
      <c r="AU1084" s="20">
        <f>IF(t_ExtractAll[[#This Row],[Currency2]]="GBP",t_ExtractAll[[#This Row],[Accruals Plant]]*$BD$2,IF(t_ExtractAll[[#This Row],[Currency2]]="USD",t_ExtractAll[[#This Row],[Accruals Plant]]*$BD$3,IF(t_ExtractAll[[#This Row],[Currency2]]="MXN",t_ExtractAll[[#This Row],[Accruals Plant]]*$BD$4,t_ExtractAll[[#This Row],[Accruals Plant]])))</f>
        <v>0</v>
      </c>
      <c r="AV1084" s="20">
        <f>IF(t_ExtractAll[[#This Row],[IMD_Currency]]="GBP",t_ExtractAll[[#This Row],[Accruals ABII]]*$BD$2,IF(t_ExtractAll[[#This Row],[IMD_Currency]]="USD",t_ExtractAll[[#This Row],[Accruals ABII]]*$BD$3,t_ExtractAll[[#This Row],[Accruals ABII]]))</f>
        <v>861.31</v>
      </c>
      <c r="AW10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4" s="20">
        <f>IF(t_ExtractAll[[#This Row],[IMD_Currency]]="GBP",t_ExtractAll[[#This Row],[Amount Accepted (ABII)]]*$BD$2,IF(t_ExtractAll[[#This Row],[IMD_Currency]]="USD",t_ExtractAll[[#This Row],[Amount Accepted (ABII)]]*$BD$3,t_ExtractAll[[#This Row],[Amount Accepted (ABII)]]))</f>
        <v>861.31</v>
      </c>
      <c r="AY1084" s="20">
        <f>IF((t_ExtractAll[[#This Row],[Amount Accepted ABII '[EUR']]]-t_ExtractAll[[#This Row],[Amount Accepted Plant '[EUR']]])&lt;0,0,t_ExtractAll[[#This Row],[Amount Accepted ABII '[EUR']]]-t_ExtractAll[[#This Row],[Amount Accepted Plant '[EUR']]])</f>
        <v>861.31</v>
      </c>
      <c r="AZ10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085" spans="1:52" ht="14.25" hidden="1" customHeight="1" x14ac:dyDescent="0.25">
      <c r="A1085" t="s">
        <v>5432</v>
      </c>
      <c r="B1085" s="16">
        <v>42698</v>
      </c>
      <c r="C1085" s="16">
        <v>42746</v>
      </c>
      <c r="D1085" s="16">
        <v>42748</v>
      </c>
      <c r="E1085">
        <v>20161043</v>
      </c>
      <c r="F1085" t="s">
        <v>64</v>
      </c>
      <c r="G1085" t="s">
        <v>65</v>
      </c>
      <c r="H1085" t="s">
        <v>86</v>
      </c>
      <c r="I1085" t="s">
        <v>67</v>
      </c>
      <c r="J1085" t="s">
        <v>68</v>
      </c>
      <c r="K1085" t="s">
        <v>88</v>
      </c>
      <c r="L1085" t="s">
        <v>3943</v>
      </c>
      <c r="N1085" t="s">
        <v>71</v>
      </c>
      <c r="O1085" t="s">
        <v>131</v>
      </c>
      <c r="P1085" s="3" t="s">
        <v>5433</v>
      </c>
      <c r="Q1085">
        <v>9577819</v>
      </c>
      <c r="R1085" t="s">
        <v>5434</v>
      </c>
      <c r="S1085">
        <v>80527552</v>
      </c>
      <c r="U1085" t="s">
        <v>2377</v>
      </c>
      <c r="V1085" t="s">
        <v>117</v>
      </c>
      <c r="W1085">
        <v>57652</v>
      </c>
      <c r="X1085" t="s">
        <v>5435</v>
      </c>
      <c r="Y1085" t="s">
        <v>350</v>
      </c>
      <c r="Z1085">
        <v>8.5000000000000006E-2</v>
      </c>
      <c r="AB1085" t="s">
        <v>97</v>
      </c>
      <c r="AC1085" t="s">
        <v>98</v>
      </c>
      <c r="AD1085" s="3" t="s">
        <v>5436</v>
      </c>
      <c r="AE1085" s="3"/>
      <c r="AF1085" s="3"/>
      <c r="AG1085">
        <v>120.78</v>
      </c>
      <c r="AH1085" t="s">
        <v>82</v>
      </c>
      <c r="AI1085" s="18">
        <v>0</v>
      </c>
      <c r="AJ1085">
        <v>0</v>
      </c>
      <c r="AK1085">
        <v>0</v>
      </c>
      <c r="AM1085" s="19" t="s">
        <v>82</v>
      </c>
      <c r="AN1085">
        <v>11.44</v>
      </c>
      <c r="AO1085">
        <v>109</v>
      </c>
      <c r="AP1085">
        <v>120.44</v>
      </c>
      <c r="AR1085" s="19" t="s">
        <v>82</v>
      </c>
      <c r="AS1085">
        <v>0</v>
      </c>
      <c r="AT1085" s="20">
        <f>IF(t_ExtractAll[[#This Row],[Currency]]="GBP",t_ExtractAll[[#This Row],[Claimed Amount]]*$BD$2,IF(t_ExtractAll[[#This Row],[Currency]]="USD",t_ExtractAll[[#This Row],[Claimed Amount]]*$BD$3,IF(t_ExtractAll[[#This Row],[Currency]]="MXN",t_ExtractAll[[#This Row],[Claimed Amount]]*$BD$4,t_ExtractAll[[#This Row],[Claimed Amount]])))</f>
        <v>120.78</v>
      </c>
      <c r="AU1085" s="20">
        <f>IF(t_ExtractAll[[#This Row],[Currency2]]="GBP",t_ExtractAll[[#This Row],[Accruals Plant]]*$BD$2,IF(t_ExtractAll[[#This Row],[Currency2]]="USD",t_ExtractAll[[#This Row],[Accruals Plant]]*$BD$3,IF(t_ExtractAll[[#This Row],[Currency2]]="MXN",t_ExtractAll[[#This Row],[Accruals Plant]]*$BD$4,t_ExtractAll[[#This Row],[Accruals Plant]])))</f>
        <v>120.44</v>
      </c>
      <c r="AV1085" s="20">
        <f>IF(t_ExtractAll[[#This Row],[IMD_Currency]]="GBP",t_ExtractAll[[#This Row],[Accruals ABII]]*$BD$2,IF(t_ExtractAll[[#This Row],[IMD_Currency]]="USD",t_ExtractAll[[#This Row],[Accruals ABII]]*$BD$3,t_ExtractAll[[#This Row],[Accruals ABII]]))</f>
        <v>0</v>
      </c>
      <c r="AW10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5" s="20">
        <f>IF(t_ExtractAll[[#This Row],[IMD_Currency]]="GBP",t_ExtractAll[[#This Row],[Amount Accepted (ABII)]]*$BD$2,IF(t_ExtractAll[[#This Row],[IMD_Currency]]="USD",t_ExtractAll[[#This Row],[Amount Accepted (ABII)]]*$BD$3,t_ExtractAll[[#This Row],[Amount Accepted (ABII)]]))</f>
        <v>0</v>
      </c>
      <c r="AY1085" s="20">
        <f>IF((t_ExtractAll[[#This Row],[Amount Accepted ABII '[EUR']]]-t_ExtractAll[[#This Row],[Amount Accepted Plant '[EUR']]])&lt;0,0,t_ExtractAll[[#This Row],[Amount Accepted ABII '[EUR']]]-t_ExtractAll[[#This Row],[Amount Accepted Plant '[EUR']]])</f>
        <v>0</v>
      </c>
      <c r="AZ10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86" spans="1:52" ht="14.25" hidden="1" customHeight="1" x14ac:dyDescent="0.25">
      <c r="A1086" t="s">
        <v>5426</v>
      </c>
      <c r="B1086" s="16">
        <v>42695</v>
      </c>
      <c r="C1086" s="16">
        <v>42726</v>
      </c>
      <c r="D1086" s="16">
        <v>42766</v>
      </c>
      <c r="E1086">
        <v>20161020</v>
      </c>
      <c r="F1086" t="s">
        <v>64</v>
      </c>
      <c r="G1086" t="s">
        <v>5223</v>
      </c>
      <c r="H1086" t="s">
        <v>287</v>
      </c>
      <c r="I1086" t="s">
        <v>479</v>
      </c>
      <c r="J1086" t="s">
        <v>118</v>
      </c>
      <c r="K1086" t="s">
        <v>69</v>
      </c>
      <c r="L1086" t="s">
        <v>70</v>
      </c>
      <c r="N1086" t="s">
        <v>71</v>
      </c>
      <c r="O1086" t="s">
        <v>72</v>
      </c>
      <c r="P1086" t="s">
        <v>5437</v>
      </c>
      <c r="Q1086">
        <v>9279379</v>
      </c>
      <c r="R1086" t="s">
        <v>5438</v>
      </c>
      <c r="S1086">
        <v>80492537</v>
      </c>
      <c r="T1086" t="s">
        <v>5439</v>
      </c>
      <c r="U1086" t="s">
        <v>341</v>
      </c>
      <c r="V1086" t="s">
        <v>145</v>
      </c>
      <c r="W1086">
        <v>30603</v>
      </c>
      <c r="X1086" t="s">
        <v>1290</v>
      </c>
      <c r="Y1086" t="s">
        <v>2787</v>
      </c>
      <c r="Z1086">
        <v>108.3456</v>
      </c>
      <c r="AB1086" t="s">
        <v>79</v>
      </c>
      <c r="AC1086" t="s">
        <v>80</v>
      </c>
      <c r="AD1086" t="s">
        <v>5440</v>
      </c>
      <c r="AE1086" s="3"/>
      <c r="AF1086" s="3"/>
      <c r="AG1086">
        <v>0</v>
      </c>
      <c r="AH1086" t="s">
        <v>82</v>
      </c>
      <c r="AI1086" s="18">
        <v>0</v>
      </c>
      <c r="AJ1086">
        <v>0</v>
      </c>
      <c r="AK1086">
        <v>0</v>
      </c>
      <c r="AL1086">
        <v>0</v>
      </c>
      <c r="AM1086" s="19" t="s">
        <v>82</v>
      </c>
      <c r="AN1086">
        <v>0</v>
      </c>
      <c r="AO1086">
        <v>0</v>
      </c>
      <c r="AP1086">
        <v>0</v>
      </c>
      <c r="AQ1086">
        <v>0</v>
      </c>
      <c r="AR1086" s="19" t="s">
        <v>82</v>
      </c>
      <c r="AS1086">
        <v>0</v>
      </c>
      <c r="AT1086" s="20">
        <f>IF(t_ExtractAll[[#This Row],[Currency]]="GBP",t_ExtractAll[[#This Row],[Claimed Amount]]*$BD$2,IF(t_ExtractAll[[#This Row],[Currency]]="USD",t_ExtractAll[[#This Row],[Claimed Amount]]*$BD$3,IF(t_ExtractAll[[#This Row],[Currency]]="MXN",t_ExtractAll[[#This Row],[Claimed Amount]]*$BD$4,t_ExtractAll[[#This Row],[Claimed Amount]])))</f>
        <v>0</v>
      </c>
      <c r="AU1086" s="20">
        <f>IF(t_ExtractAll[[#This Row],[Currency2]]="GBP",t_ExtractAll[[#This Row],[Accruals Plant]]*$BD$2,IF(t_ExtractAll[[#This Row],[Currency2]]="USD",t_ExtractAll[[#This Row],[Accruals Plant]]*$BD$3,IF(t_ExtractAll[[#This Row],[Currency2]]="MXN",t_ExtractAll[[#This Row],[Accruals Plant]]*$BD$4,t_ExtractAll[[#This Row],[Accruals Plant]])))</f>
        <v>0</v>
      </c>
      <c r="AV1086" s="20">
        <f>IF(t_ExtractAll[[#This Row],[IMD_Currency]]="GBP",t_ExtractAll[[#This Row],[Accruals ABII]]*$BD$2,IF(t_ExtractAll[[#This Row],[IMD_Currency]]="USD",t_ExtractAll[[#This Row],[Accruals ABII]]*$BD$3,t_ExtractAll[[#This Row],[Accruals ABII]]))</f>
        <v>0</v>
      </c>
      <c r="AW10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6" s="20">
        <f>IF(t_ExtractAll[[#This Row],[IMD_Currency]]="GBP",t_ExtractAll[[#This Row],[Amount Accepted (ABII)]]*$BD$2,IF(t_ExtractAll[[#This Row],[IMD_Currency]]="USD",t_ExtractAll[[#This Row],[Amount Accepted (ABII)]]*$BD$3,t_ExtractAll[[#This Row],[Amount Accepted (ABII)]]))</f>
        <v>0</v>
      </c>
      <c r="AY1086" s="20">
        <f>IF((t_ExtractAll[[#This Row],[Amount Accepted ABII '[EUR']]]-t_ExtractAll[[#This Row],[Amount Accepted Plant '[EUR']]])&lt;0,0,t_ExtractAll[[#This Row],[Amount Accepted ABII '[EUR']]]-t_ExtractAll[[#This Row],[Amount Accepted Plant '[EUR']]])</f>
        <v>0</v>
      </c>
      <c r="AZ10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87" spans="1:52" ht="14.25" hidden="1" customHeight="1" x14ac:dyDescent="0.25">
      <c r="A1087" t="s">
        <v>5432</v>
      </c>
      <c r="B1087" s="16">
        <v>42698</v>
      </c>
      <c r="C1087" s="16">
        <v>42746</v>
      </c>
      <c r="D1087" s="16">
        <v>42748</v>
      </c>
      <c r="E1087">
        <v>20161043</v>
      </c>
      <c r="F1087" t="s">
        <v>64</v>
      </c>
      <c r="G1087" t="s">
        <v>65</v>
      </c>
      <c r="H1087" t="s">
        <v>86</v>
      </c>
      <c r="I1087" t="s">
        <v>67</v>
      </c>
      <c r="J1087" t="s">
        <v>68</v>
      </c>
      <c r="K1087" t="s">
        <v>88</v>
      </c>
      <c r="L1087" t="s">
        <v>70</v>
      </c>
      <c r="N1087" t="s">
        <v>71</v>
      </c>
      <c r="O1087" t="s">
        <v>72</v>
      </c>
      <c r="P1087" s="3" t="s">
        <v>5433</v>
      </c>
      <c r="Q1087">
        <v>9577819</v>
      </c>
      <c r="R1087" t="s">
        <v>5434</v>
      </c>
      <c r="S1087">
        <v>80527552</v>
      </c>
      <c r="U1087" t="s">
        <v>2377</v>
      </c>
      <c r="V1087" t="s">
        <v>117</v>
      </c>
      <c r="W1087">
        <v>57652</v>
      </c>
      <c r="X1087" t="s">
        <v>5435</v>
      </c>
      <c r="Z1087">
        <v>8.5000000000000006E-2</v>
      </c>
      <c r="AB1087" t="s">
        <v>79</v>
      </c>
      <c r="AC1087" t="s">
        <v>80</v>
      </c>
      <c r="AE1087" s="3"/>
      <c r="AF1087" s="3"/>
      <c r="AG1087">
        <v>120.78</v>
      </c>
      <c r="AH1087" t="s">
        <v>82</v>
      </c>
      <c r="AI1087" s="18">
        <v>0</v>
      </c>
      <c r="AJ1087">
        <v>0</v>
      </c>
      <c r="AK1087">
        <v>0</v>
      </c>
      <c r="AM1087" s="19" t="s">
        <v>82</v>
      </c>
      <c r="AN1087">
        <v>0</v>
      </c>
      <c r="AO1087">
        <v>0</v>
      </c>
      <c r="AP1087">
        <v>0</v>
      </c>
      <c r="AR1087" s="19" t="s">
        <v>82</v>
      </c>
      <c r="AS1087">
        <v>0</v>
      </c>
      <c r="AT1087" s="20">
        <f>IF(t_ExtractAll[[#This Row],[Currency]]="GBP",t_ExtractAll[[#This Row],[Claimed Amount]]*$BD$2,IF(t_ExtractAll[[#This Row],[Currency]]="USD",t_ExtractAll[[#This Row],[Claimed Amount]]*$BD$3,IF(t_ExtractAll[[#This Row],[Currency]]="MXN",t_ExtractAll[[#This Row],[Claimed Amount]]*$BD$4,t_ExtractAll[[#This Row],[Claimed Amount]])))</f>
        <v>120.78</v>
      </c>
      <c r="AU1087" s="20">
        <f>IF(t_ExtractAll[[#This Row],[Currency2]]="GBP",t_ExtractAll[[#This Row],[Accruals Plant]]*$BD$2,IF(t_ExtractAll[[#This Row],[Currency2]]="USD",t_ExtractAll[[#This Row],[Accruals Plant]]*$BD$3,IF(t_ExtractAll[[#This Row],[Currency2]]="MXN",t_ExtractAll[[#This Row],[Accruals Plant]]*$BD$4,t_ExtractAll[[#This Row],[Accruals Plant]])))</f>
        <v>0</v>
      </c>
      <c r="AV1087" s="20">
        <f>IF(t_ExtractAll[[#This Row],[IMD_Currency]]="GBP",t_ExtractAll[[#This Row],[Accruals ABII]]*$BD$2,IF(t_ExtractAll[[#This Row],[IMD_Currency]]="USD",t_ExtractAll[[#This Row],[Accruals ABII]]*$BD$3,t_ExtractAll[[#This Row],[Accruals ABII]]))</f>
        <v>0</v>
      </c>
      <c r="AW10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7" s="20">
        <f>IF(t_ExtractAll[[#This Row],[IMD_Currency]]="GBP",t_ExtractAll[[#This Row],[Amount Accepted (ABII)]]*$BD$2,IF(t_ExtractAll[[#This Row],[IMD_Currency]]="USD",t_ExtractAll[[#This Row],[Amount Accepted (ABII)]]*$BD$3,t_ExtractAll[[#This Row],[Amount Accepted (ABII)]]))</f>
        <v>0</v>
      </c>
      <c r="AY1087" s="20">
        <f>IF((t_ExtractAll[[#This Row],[Amount Accepted ABII '[EUR']]]-t_ExtractAll[[#This Row],[Amount Accepted Plant '[EUR']]])&lt;0,0,t_ExtractAll[[#This Row],[Amount Accepted ABII '[EUR']]]-t_ExtractAll[[#This Row],[Amount Accepted Plant '[EUR']]])</f>
        <v>0</v>
      </c>
      <c r="AZ10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88" spans="1:52" ht="14.25" hidden="1" customHeight="1" x14ac:dyDescent="0.25">
      <c r="A1088" t="s">
        <v>5441</v>
      </c>
      <c r="B1088" s="16">
        <v>42695</v>
      </c>
      <c r="C1088" s="16">
        <v>42719</v>
      </c>
      <c r="D1088" s="16">
        <v>42719</v>
      </c>
      <c r="E1088">
        <v>20161029</v>
      </c>
      <c r="F1088" t="s">
        <v>64</v>
      </c>
      <c r="G1088" t="s">
        <v>241</v>
      </c>
      <c r="H1088" t="s">
        <v>86</v>
      </c>
      <c r="I1088" t="s">
        <v>242</v>
      </c>
      <c r="J1088" t="s">
        <v>68</v>
      </c>
      <c r="K1088" t="s">
        <v>88</v>
      </c>
      <c r="L1088" t="s">
        <v>609</v>
      </c>
      <c r="N1088" t="s">
        <v>90</v>
      </c>
      <c r="O1088" t="s">
        <v>91</v>
      </c>
      <c r="P1088" s="3" t="s">
        <v>5442</v>
      </c>
      <c r="Q1088" t="s">
        <v>5443</v>
      </c>
      <c r="R1088" t="s">
        <v>5444</v>
      </c>
      <c r="S1088">
        <v>80509937</v>
      </c>
      <c r="U1088" t="s">
        <v>182</v>
      </c>
      <c r="V1088" t="s">
        <v>145</v>
      </c>
      <c r="W1088">
        <v>53424</v>
      </c>
      <c r="X1088" t="s">
        <v>3537</v>
      </c>
      <c r="Y1088" t="s">
        <v>1794</v>
      </c>
      <c r="Z1088">
        <v>4.92</v>
      </c>
      <c r="AB1088" t="s">
        <v>97</v>
      </c>
      <c r="AC1088" t="s">
        <v>98</v>
      </c>
      <c r="AE1088" s="3"/>
      <c r="AF1088" s="3"/>
      <c r="AG1088">
        <v>251.33</v>
      </c>
      <c r="AH1088" t="s">
        <v>82</v>
      </c>
      <c r="AI1088" s="18">
        <v>0</v>
      </c>
      <c r="AJ1088">
        <v>0</v>
      </c>
      <c r="AK1088">
        <v>0</v>
      </c>
      <c r="AM1088" s="19" t="s">
        <v>82</v>
      </c>
      <c r="AN1088">
        <v>251.33</v>
      </c>
      <c r="AO1088">
        <v>0</v>
      </c>
      <c r="AP1088">
        <v>251.33</v>
      </c>
      <c r="AR1088" s="19" t="s">
        <v>82</v>
      </c>
      <c r="AS1088">
        <v>0</v>
      </c>
      <c r="AT1088" s="20">
        <f>IF(t_ExtractAll[[#This Row],[Currency]]="GBP",t_ExtractAll[[#This Row],[Claimed Amount]]*$BD$2,IF(t_ExtractAll[[#This Row],[Currency]]="USD",t_ExtractAll[[#This Row],[Claimed Amount]]*$BD$3,IF(t_ExtractAll[[#This Row],[Currency]]="MXN",t_ExtractAll[[#This Row],[Claimed Amount]]*$BD$4,t_ExtractAll[[#This Row],[Claimed Amount]])))</f>
        <v>251.33</v>
      </c>
      <c r="AU1088" s="20">
        <f>IF(t_ExtractAll[[#This Row],[Currency2]]="GBP",t_ExtractAll[[#This Row],[Accruals Plant]]*$BD$2,IF(t_ExtractAll[[#This Row],[Currency2]]="USD",t_ExtractAll[[#This Row],[Accruals Plant]]*$BD$3,IF(t_ExtractAll[[#This Row],[Currency2]]="MXN",t_ExtractAll[[#This Row],[Accruals Plant]]*$BD$4,t_ExtractAll[[#This Row],[Accruals Plant]])))</f>
        <v>251.33</v>
      </c>
      <c r="AV1088" s="20">
        <f>IF(t_ExtractAll[[#This Row],[IMD_Currency]]="GBP",t_ExtractAll[[#This Row],[Accruals ABII]]*$BD$2,IF(t_ExtractAll[[#This Row],[IMD_Currency]]="USD",t_ExtractAll[[#This Row],[Accruals ABII]]*$BD$3,t_ExtractAll[[#This Row],[Accruals ABII]]))</f>
        <v>0</v>
      </c>
      <c r="AW10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8" s="20">
        <f>IF(t_ExtractAll[[#This Row],[IMD_Currency]]="GBP",t_ExtractAll[[#This Row],[Amount Accepted (ABII)]]*$BD$2,IF(t_ExtractAll[[#This Row],[IMD_Currency]]="USD",t_ExtractAll[[#This Row],[Amount Accepted (ABII)]]*$BD$3,t_ExtractAll[[#This Row],[Amount Accepted (ABII)]]))</f>
        <v>0</v>
      </c>
      <c r="AY1088" s="20">
        <f>IF((t_ExtractAll[[#This Row],[Amount Accepted ABII '[EUR']]]-t_ExtractAll[[#This Row],[Amount Accepted Plant '[EUR']]])&lt;0,0,t_ExtractAll[[#This Row],[Amount Accepted ABII '[EUR']]]-t_ExtractAll[[#This Row],[Amount Accepted Plant '[EUR']]])</f>
        <v>0</v>
      </c>
      <c r="AZ10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089" spans="1:52" ht="14.25" hidden="1" customHeight="1" x14ac:dyDescent="0.25">
      <c r="A1089" t="s">
        <v>5445</v>
      </c>
      <c r="B1089" s="16">
        <v>42620</v>
      </c>
      <c r="C1089" s="16">
        <v>42734</v>
      </c>
      <c r="D1089" s="16">
        <v>42734</v>
      </c>
      <c r="E1089">
        <v>2016786</v>
      </c>
      <c r="F1089" t="s">
        <v>64</v>
      </c>
      <c r="G1089" t="s">
        <v>4154</v>
      </c>
      <c r="H1089" t="s">
        <v>306</v>
      </c>
      <c r="I1089" t="s">
        <v>313</v>
      </c>
      <c r="J1089" t="s">
        <v>118</v>
      </c>
      <c r="K1089" t="s">
        <v>69</v>
      </c>
      <c r="L1089" t="s">
        <v>70</v>
      </c>
      <c r="N1089" t="s">
        <v>71</v>
      </c>
      <c r="O1089" t="s">
        <v>444</v>
      </c>
      <c r="Q1089">
        <v>9269056</v>
      </c>
      <c r="R1089">
        <v>9705</v>
      </c>
      <c r="U1089" t="s">
        <v>108</v>
      </c>
      <c r="V1089" t="s">
        <v>145</v>
      </c>
      <c r="W1089">
        <v>19085</v>
      </c>
      <c r="X1089" t="s">
        <v>5446</v>
      </c>
      <c r="Y1089" t="s">
        <v>5044</v>
      </c>
      <c r="Z1089">
        <v>40</v>
      </c>
      <c r="AB1089" t="s">
        <v>79</v>
      </c>
      <c r="AC1089" t="s">
        <v>127</v>
      </c>
      <c r="AE1089" s="3"/>
      <c r="AF1089" s="3"/>
      <c r="AG1089">
        <v>105.57</v>
      </c>
      <c r="AH1089" t="s">
        <v>82</v>
      </c>
      <c r="AI1089" s="18">
        <v>0</v>
      </c>
      <c r="AJ1089">
        <v>105.57</v>
      </c>
      <c r="AK1089">
        <v>105.57</v>
      </c>
      <c r="AL1089">
        <v>105.57</v>
      </c>
      <c r="AM1089" s="19" t="s">
        <v>82</v>
      </c>
      <c r="AN1089">
        <v>0</v>
      </c>
      <c r="AO1089">
        <v>0</v>
      </c>
      <c r="AP1089">
        <v>0</v>
      </c>
      <c r="AQ1089">
        <v>0</v>
      </c>
      <c r="AR1089" s="19" t="s">
        <v>82</v>
      </c>
      <c r="AS1089">
        <v>105.57</v>
      </c>
      <c r="AT1089" s="20">
        <f>IF(t_ExtractAll[[#This Row],[Currency]]="GBP",t_ExtractAll[[#This Row],[Claimed Amount]]*$BD$2,IF(t_ExtractAll[[#This Row],[Currency]]="USD",t_ExtractAll[[#This Row],[Claimed Amount]]*$BD$3,IF(t_ExtractAll[[#This Row],[Currency]]="MXN",t_ExtractAll[[#This Row],[Claimed Amount]]*$BD$4,t_ExtractAll[[#This Row],[Claimed Amount]])))</f>
        <v>105.57</v>
      </c>
      <c r="AU1089" s="20">
        <f>IF(t_ExtractAll[[#This Row],[Currency2]]="GBP",t_ExtractAll[[#This Row],[Accruals Plant]]*$BD$2,IF(t_ExtractAll[[#This Row],[Currency2]]="USD",t_ExtractAll[[#This Row],[Accruals Plant]]*$BD$3,IF(t_ExtractAll[[#This Row],[Currency2]]="MXN",t_ExtractAll[[#This Row],[Accruals Plant]]*$BD$4,t_ExtractAll[[#This Row],[Accruals Plant]])))</f>
        <v>0</v>
      </c>
      <c r="AV1089" s="20">
        <f>IF(t_ExtractAll[[#This Row],[IMD_Currency]]="GBP",t_ExtractAll[[#This Row],[Accruals ABII]]*$BD$2,IF(t_ExtractAll[[#This Row],[IMD_Currency]]="USD",t_ExtractAll[[#This Row],[Accruals ABII]]*$BD$3,t_ExtractAll[[#This Row],[Accruals ABII]]))</f>
        <v>105.57</v>
      </c>
      <c r="AW10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89" s="20">
        <f>IF(t_ExtractAll[[#This Row],[IMD_Currency]]="GBP",t_ExtractAll[[#This Row],[Amount Accepted (ABII)]]*$BD$2,IF(t_ExtractAll[[#This Row],[IMD_Currency]]="USD",t_ExtractAll[[#This Row],[Amount Accepted (ABII)]]*$BD$3,t_ExtractAll[[#This Row],[Amount Accepted (ABII)]]))</f>
        <v>105.57</v>
      </c>
      <c r="AY1089" s="20">
        <f>IF((t_ExtractAll[[#This Row],[Amount Accepted ABII '[EUR']]]-t_ExtractAll[[#This Row],[Amount Accepted Plant '[EUR']]])&lt;0,0,t_ExtractAll[[#This Row],[Amount Accepted ABII '[EUR']]]-t_ExtractAll[[#This Row],[Amount Accepted Plant '[EUR']]])</f>
        <v>105.57</v>
      </c>
      <c r="AZ10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090" spans="1:52" ht="14.25" hidden="1" customHeight="1" x14ac:dyDescent="0.25">
      <c r="A1090" t="s">
        <v>5447</v>
      </c>
      <c r="B1090" s="16">
        <v>42699</v>
      </c>
      <c r="C1090" s="16">
        <v>42718</v>
      </c>
      <c r="D1090" s="16">
        <v>42718</v>
      </c>
      <c r="E1090">
        <v>20161047</v>
      </c>
      <c r="F1090" t="s">
        <v>64</v>
      </c>
      <c r="G1090" t="s">
        <v>567</v>
      </c>
      <c r="H1090" t="s">
        <v>86</v>
      </c>
      <c r="I1090" t="s">
        <v>568</v>
      </c>
      <c r="J1090" t="s">
        <v>68</v>
      </c>
      <c r="K1090" t="s">
        <v>88</v>
      </c>
      <c r="L1090" t="s">
        <v>70</v>
      </c>
      <c r="N1090" t="s">
        <v>71</v>
      </c>
      <c r="O1090" t="s">
        <v>72</v>
      </c>
      <c r="P1090" s="3" t="s">
        <v>5448</v>
      </c>
      <c r="Q1090" t="s">
        <v>5449</v>
      </c>
      <c r="R1090" t="s">
        <v>5450</v>
      </c>
      <c r="T1090" t="s">
        <v>5451</v>
      </c>
      <c r="U1090" t="s">
        <v>75</v>
      </c>
      <c r="V1090" t="s">
        <v>76</v>
      </c>
      <c r="W1090">
        <v>51120</v>
      </c>
      <c r="X1090" t="s">
        <v>4524</v>
      </c>
      <c r="Y1090" t="s">
        <v>3518</v>
      </c>
      <c r="Z1090">
        <v>1349.568</v>
      </c>
      <c r="AB1090" t="s">
        <v>79</v>
      </c>
      <c r="AC1090" t="s">
        <v>80</v>
      </c>
      <c r="AD1090" s="3" t="s">
        <v>5452</v>
      </c>
      <c r="AE1090" s="3"/>
      <c r="AF1090" s="3"/>
      <c r="AG1090">
        <v>21032.81</v>
      </c>
      <c r="AH1090" t="s">
        <v>100</v>
      </c>
      <c r="AI1090" s="18">
        <v>0</v>
      </c>
      <c r="AJ1090">
        <v>0</v>
      </c>
      <c r="AK1090">
        <v>0</v>
      </c>
      <c r="AM1090" s="19" t="s">
        <v>82</v>
      </c>
      <c r="AN1090">
        <v>0</v>
      </c>
      <c r="AO1090">
        <v>0</v>
      </c>
      <c r="AP1090">
        <v>0</v>
      </c>
      <c r="AR1090" s="19" t="s">
        <v>82</v>
      </c>
      <c r="AS1090">
        <v>21032.81</v>
      </c>
      <c r="AT1090" s="20">
        <f>IF(t_ExtractAll[[#This Row],[Currency]]="GBP",t_ExtractAll[[#This Row],[Claimed Amount]]*$BD$2,IF(t_ExtractAll[[#This Row],[Currency]]="USD",t_ExtractAll[[#This Row],[Claimed Amount]]*$BD$3,IF(t_ExtractAll[[#This Row],[Currency]]="MXN",t_ExtractAll[[#This Row],[Claimed Amount]]*$BD$4,t_ExtractAll[[#This Row],[Claimed Amount]])))</f>
        <v>19242.917869000001</v>
      </c>
      <c r="AU1090" s="20">
        <f>IF(t_ExtractAll[[#This Row],[Currency2]]="GBP",t_ExtractAll[[#This Row],[Accruals Plant]]*$BD$2,IF(t_ExtractAll[[#This Row],[Currency2]]="USD",t_ExtractAll[[#This Row],[Accruals Plant]]*$BD$3,IF(t_ExtractAll[[#This Row],[Currency2]]="MXN",t_ExtractAll[[#This Row],[Accruals Plant]]*$BD$4,t_ExtractAll[[#This Row],[Accruals Plant]])))</f>
        <v>0</v>
      </c>
      <c r="AV1090" s="20">
        <f>IF(t_ExtractAll[[#This Row],[IMD_Currency]]="GBP",t_ExtractAll[[#This Row],[Accruals ABII]]*$BD$2,IF(t_ExtractAll[[#This Row],[IMD_Currency]]="USD",t_ExtractAll[[#This Row],[Accruals ABII]]*$BD$3,t_ExtractAll[[#This Row],[Accruals ABII]]))</f>
        <v>0</v>
      </c>
      <c r="AW10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0" s="20">
        <f>IF(t_ExtractAll[[#This Row],[IMD_Currency]]="GBP",t_ExtractAll[[#This Row],[Amount Accepted (ABII)]]*$BD$2,IF(t_ExtractAll[[#This Row],[IMD_Currency]]="USD",t_ExtractAll[[#This Row],[Amount Accepted (ABII)]]*$BD$3,t_ExtractAll[[#This Row],[Amount Accepted (ABII)]]))</f>
        <v>0</v>
      </c>
      <c r="AY1090" s="20">
        <f>IF((t_ExtractAll[[#This Row],[Amount Accepted ABII '[EUR']]]-t_ExtractAll[[#This Row],[Amount Accepted Plant '[EUR']]])&lt;0,0,t_ExtractAll[[#This Row],[Amount Accepted ABII '[EUR']]]-t_ExtractAll[[#This Row],[Amount Accepted Plant '[EUR']]])</f>
        <v>0</v>
      </c>
      <c r="AZ10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091" spans="1:52" ht="14.25" hidden="1" customHeight="1" x14ac:dyDescent="0.25">
      <c r="A1091" t="s">
        <v>5453</v>
      </c>
      <c r="B1091" s="16">
        <v>42699</v>
      </c>
      <c r="C1091" s="16">
        <v>42710</v>
      </c>
      <c r="D1091" s="16">
        <v>42711</v>
      </c>
      <c r="E1091">
        <v>20161050</v>
      </c>
      <c r="F1091" t="s">
        <v>64</v>
      </c>
      <c r="G1091" t="s">
        <v>1052</v>
      </c>
      <c r="H1091" t="s">
        <v>287</v>
      </c>
      <c r="I1091" t="s">
        <v>313</v>
      </c>
      <c r="J1091" t="s">
        <v>118</v>
      </c>
      <c r="K1091" t="s">
        <v>69</v>
      </c>
      <c r="L1091" t="s">
        <v>130</v>
      </c>
      <c r="N1091" t="s">
        <v>90</v>
      </c>
      <c r="O1091" t="s">
        <v>121</v>
      </c>
      <c r="P1091" s="3" t="s">
        <v>5454</v>
      </c>
      <c r="Q1091" t="s">
        <v>5455</v>
      </c>
      <c r="R1091" t="s">
        <v>5456</v>
      </c>
      <c r="S1091">
        <v>80487533</v>
      </c>
      <c r="T1091" t="s">
        <v>5457</v>
      </c>
      <c r="U1091" t="s">
        <v>75</v>
      </c>
      <c r="V1091" t="s">
        <v>76</v>
      </c>
      <c r="W1091">
        <v>53516</v>
      </c>
      <c r="X1091" t="s">
        <v>2537</v>
      </c>
      <c r="Y1091" t="s">
        <v>1574</v>
      </c>
      <c r="Z1091">
        <v>16.3584</v>
      </c>
      <c r="AB1091" t="s">
        <v>79</v>
      </c>
      <c r="AC1091" t="s">
        <v>127</v>
      </c>
      <c r="AD1091" s="3" t="s">
        <v>5458</v>
      </c>
      <c r="AE1091" s="3"/>
      <c r="AF1091" s="3"/>
      <c r="AG1091">
        <v>1891.2</v>
      </c>
      <c r="AH1091" t="s">
        <v>82</v>
      </c>
      <c r="AI1091" s="18">
        <v>0</v>
      </c>
      <c r="AJ1091">
        <v>0</v>
      </c>
      <c r="AK1091">
        <v>0</v>
      </c>
      <c r="AL1091">
        <v>0</v>
      </c>
      <c r="AM1091" s="19" t="s">
        <v>82</v>
      </c>
      <c r="AN1091">
        <v>0</v>
      </c>
      <c r="AO1091">
        <v>0</v>
      </c>
      <c r="AP1091">
        <v>0</v>
      </c>
      <c r="AQ1091">
        <v>0</v>
      </c>
      <c r="AR1091" s="19" t="s">
        <v>82</v>
      </c>
      <c r="AS1091">
        <v>0</v>
      </c>
      <c r="AT1091" s="20">
        <f>IF(t_ExtractAll[[#This Row],[Currency]]="GBP",t_ExtractAll[[#This Row],[Claimed Amount]]*$BD$2,IF(t_ExtractAll[[#This Row],[Currency]]="USD",t_ExtractAll[[#This Row],[Claimed Amount]]*$BD$3,IF(t_ExtractAll[[#This Row],[Currency]]="MXN",t_ExtractAll[[#This Row],[Claimed Amount]]*$BD$4,t_ExtractAll[[#This Row],[Claimed Amount]])))</f>
        <v>1891.2</v>
      </c>
      <c r="AU1091" s="20">
        <f>IF(t_ExtractAll[[#This Row],[Currency2]]="GBP",t_ExtractAll[[#This Row],[Accruals Plant]]*$BD$2,IF(t_ExtractAll[[#This Row],[Currency2]]="USD",t_ExtractAll[[#This Row],[Accruals Plant]]*$BD$3,IF(t_ExtractAll[[#This Row],[Currency2]]="MXN",t_ExtractAll[[#This Row],[Accruals Plant]]*$BD$4,t_ExtractAll[[#This Row],[Accruals Plant]])))</f>
        <v>0</v>
      </c>
      <c r="AV1091" s="20">
        <f>IF(t_ExtractAll[[#This Row],[IMD_Currency]]="GBP",t_ExtractAll[[#This Row],[Accruals ABII]]*$BD$2,IF(t_ExtractAll[[#This Row],[IMD_Currency]]="USD",t_ExtractAll[[#This Row],[Accruals ABII]]*$BD$3,t_ExtractAll[[#This Row],[Accruals ABII]]))</f>
        <v>0</v>
      </c>
      <c r="AW10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1" s="20">
        <f>IF(t_ExtractAll[[#This Row],[IMD_Currency]]="GBP",t_ExtractAll[[#This Row],[Amount Accepted (ABII)]]*$BD$2,IF(t_ExtractAll[[#This Row],[IMD_Currency]]="USD",t_ExtractAll[[#This Row],[Amount Accepted (ABII)]]*$BD$3,t_ExtractAll[[#This Row],[Amount Accepted (ABII)]]))</f>
        <v>0</v>
      </c>
      <c r="AY1091" s="20">
        <f>IF((t_ExtractAll[[#This Row],[Amount Accepted ABII '[EUR']]]-t_ExtractAll[[#This Row],[Amount Accepted Plant '[EUR']]])&lt;0,0,t_ExtractAll[[#This Row],[Amount Accepted ABII '[EUR']]]-t_ExtractAll[[#This Row],[Amount Accepted Plant '[EUR']]])</f>
        <v>0</v>
      </c>
      <c r="AZ10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092" spans="1:52" ht="14.25" customHeight="1" x14ac:dyDescent="0.25">
      <c r="A1092" t="s">
        <v>5459</v>
      </c>
      <c r="B1092" s="16">
        <v>42699</v>
      </c>
      <c r="C1092" s="16"/>
      <c r="D1092" s="16"/>
      <c r="E1092">
        <v>20161053</v>
      </c>
      <c r="F1092" t="s">
        <v>64</v>
      </c>
      <c r="G1092" t="s">
        <v>5460</v>
      </c>
      <c r="H1092" t="s">
        <v>287</v>
      </c>
      <c r="I1092" t="s">
        <v>545</v>
      </c>
      <c r="J1092" t="s">
        <v>118</v>
      </c>
      <c r="K1092" t="s">
        <v>2023</v>
      </c>
      <c r="L1092" t="s">
        <v>5461</v>
      </c>
      <c r="M1092" t="s">
        <v>5462</v>
      </c>
      <c r="N1092" t="s">
        <v>90</v>
      </c>
      <c r="O1092" t="s">
        <v>547</v>
      </c>
      <c r="P1092" t="s">
        <v>5463</v>
      </c>
      <c r="Q1092" t="s">
        <v>5464</v>
      </c>
      <c r="R1092" t="s">
        <v>5465</v>
      </c>
      <c r="S1092" t="s">
        <v>5466</v>
      </c>
      <c r="T1092" t="s">
        <v>5467</v>
      </c>
      <c r="U1092" t="s">
        <v>75</v>
      </c>
      <c r="V1092" t="s">
        <v>76</v>
      </c>
      <c r="W1092">
        <v>56890</v>
      </c>
      <c r="X1092" t="s">
        <v>5468</v>
      </c>
      <c r="Y1092" t="s">
        <v>5469</v>
      </c>
      <c r="Z1092">
        <v>12.78</v>
      </c>
      <c r="AB1092" t="s">
        <v>97</v>
      </c>
      <c r="AC1092" t="s">
        <v>98</v>
      </c>
      <c r="AD1092" s="3" t="s">
        <v>5470</v>
      </c>
      <c r="AE1092" s="3"/>
      <c r="AF1092" s="3"/>
      <c r="AG1092">
        <v>0</v>
      </c>
      <c r="AH1092" t="s">
        <v>82</v>
      </c>
      <c r="AI1092" s="18">
        <v>0</v>
      </c>
      <c r="AJ1092">
        <v>0</v>
      </c>
      <c r="AK1092">
        <v>0</v>
      </c>
      <c r="AM1092" s="19" t="s">
        <v>82</v>
      </c>
      <c r="AN1092">
        <v>0</v>
      </c>
      <c r="AO1092">
        <v>0</v>
      </c>
      <c r="AP1092">
        <v>0</v>
      </c>
      <c r="AR1092" s="19" t="s">
        <v>82</v>
      </c>
      <c r="AS1092">
        <v>0</v>
      </c>
      <c r="AT1092" s="20">
        <f>IF(t_ExtractAll[[#This Row],[Currency]]="GBP",t_ExtractAll[[#This Row],[Claimed Amount]]*$BD$2,IF(t_ExtractAll[[#This Row],[Currency]]="USD",t_ExtractAll[[#This Row],[Claimed Amount]]*$BD$3,IF(t_ExtractAll[[#This Row],[Currency]]="MXN",t_ExtractAll[[#This Row],[Claimed Amount]]*$BD$4,t_ExtractAll[[#This Row],[Claimed Amount]])))</f>
        <v>0</v>
      </c>
      <c r="AU1092" s="20">
        <f>IF(t_ExtractAll[[#This Row],[Currency2]]="GBP",t_ExtractAll[[#This Row],[Accruals Plant]]*$BD$2,IF(t_ExtractAll[[#This Row],[Currency2]]="USD",t_ExtractAll[[#This Row],[Accruals Plant]]*$BD$3,IF(t_ExtractAll[[#This Row],[Currency2]]="MXN",t_ExtractAll[[#This Row],[Accruals Plant]]*$BD$4,t_ExtractAll[[#This Row],[Accruals Plant]])))</f>
        <v>0</v>
      </c>
      <c r="AV1092" s="20">
        <f>IF(t_ExtractAll[[#This Row],[IMD_Currency]]="GBP",t_ExtractAll[[#This Row],[Accruals ABII]]*$BD$2,IF(t_ExtractAll[[#This Row],[IMD_Currency]]="USD",t_ExtractAll[[#This Row],[Accruals ABII]]*$BD$3,t_ExtractAll[[#This Row],[Accruals ABII]]))</f>
        <v>0</v>
      </c>
      <c r="AW10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2" s="20">
        <f>IF(t_ExtractAll[[#This Row],[IMD_Currency]]="GBP",t_ExtractAll[[#This Row],[Amount Accepted (ABII)]]*$BD$2,IF(t_ExtractAll[[#This Row],[IMD_Currency]]="USD",t_ExtractAll[[#This Row],[Amount Accepted (ABII)]]*$BD$3,t_ExtractAll[[#This Row],[Amount Accepted (ABII)]]))</f>
        <v>0</v>
      </c>
      <c r="AY1092" s="20">
        <f>IF((t_ExtractAll[[#This Row],[Amount Accepted ABII '[EUR']]]-t_ExtractAll[[#This Row],[Amount Accepted Plant '[EUR']]])&lt;0,0,t_ExtractAll[[#This Row],[Amount Accepted ABII '[EUR']]]-t_ExtractAll[[#This Row],[Amount Accepted Plant '[EUR']]])</f>
        <v>0</v>
      </c>
      <c r="AZ10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3" spans="1:52" ht="14.25" hidden="1" customHeight="1" x14ac:dyDescent="0.25">
      <c r="A1093" t="s">
        <v>5471</v>
      </c>
      <c r="B1093" s="16">
        <v>42695</v>
      </c>
      <c r="C1093" s="16">
        <v>42699</v>
      </c>
      <c r="D1093" s="16">
        <v>42713</v>
      </c>
      <c r="E1093">
        <v>20161022</v>
      </c>
      <c r="F1093" t="s">
        <v>64</v>
      </c>
      <c r="G1093" t="s">
        <v>305</v>
      </c>
      <c r="H1093" t="s">
        <v>306</v>
      </c>
      <c r="I1093" t="s">
        <v>307</v>
      </c>
      <c r="J1093" t="s">
        <v>118</v>
      </c>
      <c r="K1093" t="s">
        <v>69</v>
      </c>
      <c r="L1093" t="s">
        <v>308</v>
      </c>
      <c r="N1093" t="s">
        <v>90</v>
      </c>
      <c r="O1093" t="s">
        <v>91</v>
      </c>
      <c r="P1093" s="3" t="s">
        <v>5472</v>
      </c>
      <c r="Q1093" s="3" t="s">
        <v>5473</v>
      </c>
      <c r="R1093" t="s">
        <v>5474</v>
      </c>
      <c r="U1093" t="s">
        <v>341</v>
      </c>
      <c r="V1093" t="s">
        <v>313</v>
      </c>
      <c r="W1093">
        <v>35658</v>
      </c>
      <c r="X1093" t="s">
        <v>342</v>
      </c>
      <c r="Y1093" t="s">
        <v>5475</v>
      </c>
      <c r="Z1093">
        <v>43.92</v>
      </c>
      <c r="AB1093" t="s">
        <v>97</v>
      </c>
      <c r="AC1093" t="s">
        <v>98</v>
      </c>
      <c r="AD1093" s="3" t="s">
        <v>5476</v>
      </c>
      <c r="AE1093" s="3"/>
      <c r="AF1093" s="3"/>
      <c r="AG1093">
        <v>0</v>
      </c>
      <c r="AH1093" t="s">
        <v>82</v>
      </c>
      <c r="AI1093" s="18">
        <v>0</v>
      </c>
      <c r="AJ1093">
        <v>0</v>
      </c>
      <c r="AK1093">
        <v>0</v>
      </c>
      <c r="AL1093">
        <v>0</v>
      </c>
      <c r="AM1093" s="19" t="s">
        <v>82</v>
      </c>
      <c r="AN1093">
        <v>0</v>
      </c>
      <c r="AO1093">
        <v>0</v>
      </c>
      <c r="AP1093">
        <v>0</v>
      </c>
      <c r="AQ1093">
        <v>0</v>
      </c>
      <c r="AR1093" s="19" t="s">
        <v>82</v>
      </c>
      <c r="AS1093">
        <v>0</v>
      </c>
      <c r="AT1093" s="20">
        <f>IF(t_ExtractAll[[#This Row],[Currency]]="GBP",t_ExtractAll[[#This Row],[Claimed Amount]]*$BD$2,IF(t_ExtractAll[[#This Row],[Currency]]="USD",t_ExtractAll[[#This Row],[Claimed Amount]]*$BD$3,IF(t_ExtractAll[[#This Row],[Currency]]="MXN",t_ExtractAll[[#This Row],[Claimed Amount]]*$BD$4,t_ExtractAll[[#This Row],[Claimed Amount]])))</f>
        <v>0</v>
      </c>
      <c r="AU1093" s="20">
        <f>IF(t_ExtractAll[[#This Row],[Currency2]]="GBP",t_ExtractAll[[#This Row],[Accruals Plant]]*$BD$2,IF(t_ExtractAll[[#This Row],[Currency2]]="USD",t_ExtractAll[[#This Row],[Accruals Plant]]*$BD$3,IF(t_ExtractAll[[#This Row],[Currency2]]="MXN",t_ExtractAll[[#This Row],[Accruals Plant]]*$BD$4,t_ExtractAll[[#This Row],[Accruals Plant]])))</f>
        <v>0</v>
      </c>
      <c r="AV1093" s="20">
        <f>IF(t_ExtractAll[[#This Row],[IMD_Currency]]="GBP",t_ExtractAll[[#This Row],[Accruals ABII]]*$BD$2,IF(t_ExtractAll[[#This Row],[IMD_Currency]]="USD",t_ExtractAll[[#This Row],[Accruals ABII]]*$BD$3,t_ExtractAll[[#This Row],[Accruals ABII]]))</f>
        <v>0</v>
      </c>
      <c r="AW10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3" s="20">
        <f>IF(t_ExtractAll[[#This Row],[IMD_Currency]]="GBP",t_ExtractAll[[#This Row],[Amount Accepted (ABII)]]*$BD$2,IF(t_ExtractAll[[#This Row],[IMD_Currency]]="USD",t_ExtractAll[[#This Row],[Amount Accepted (ABII)]]*$BD$3,t_ExtractAll[[#This Row],[Amount Accepted (ABII)]]))</f>
        <v>0</v>
      </c>
      <c r="AY1093" s="20">
        <f>IF((t_ExtractAll[[#This Row],[Amount Accepted ABII '[EUR']]]-t_ExtractAll[[#This Row],[Amount Accepted Plant '[EUR']]])&lt;0,0,t_ExtractAll[[#This Row],[Amount Accepted ABII '[EUR']]]-t_ExtractAll[[#This Row],[Amount Accepted Plant '[EUR']]])</f>
        <v>0</v>
      </c>
      <c r="AZ10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4" spans="1:52" ht="14.25" hidden="1" customHeight="1" x14ac:dyDescent="0.25">
      <c r="A1094" t="s">
        <v>5477</v>
      </c>
      <c r="B1094" s="16">
        <v>42698</v>
      </c>
      <c r="C1094" s="16">
        <v>42702</v>
      </c>
      <c r="D1094" s="16">
        <v>42702</v>
      </c>
      <c r="E1094">
        <v>20161048</v>
      </c>
      <c r="F1094" t="s">
        <v>64</v>
      </c>
      <c r="G1094" t="s">
        <v>241</v>
      </c>
      <c r="H1094" t="s">
        <v>86</v>
      </c>
      <c r="I1094" t="s">
        <v>242</v>
      </c>
      <c r="J1094" t="s">
        <v>68</v>
      </c>
      <c r="K1094" t="s">
        <v>69</v>
      </c>
      <c r="L1094" t="s">
        <v>187</v>
      </c>
      <c r="N1094" t="s">
        <v>161</v>
      </c>
      <c r="O1094" t="s">
        <v>2797</v>
      </c>
      <c r="P1094" s="3" t="s">
        <v>5478</v>
      </c>
      <c r="Q1094" t="s">
        <v>5479</v>
      </c>
      <c r="R1094" t="s">
        <v>4620</v>
      </c>
      <c r="S1094" t="s">
        <v>5480</v>
      </c>
      <c r="U1094" t="s">
        <v>182</v>
      </c>
      <c r="V1094" t="s">
        <v>145</v>
      </c>
      <c r="W1094">
        <v>43477</v>
      </c>
      <c r="X1094" t="s">
        <v>192</v>
      </c>
      <c r="Y1094" t="s">
        <v>2151</v>
      </c>
      <c r="Z1094">
        <v>0.8</v>
      </c>
      <c r="AB1094" t="s">
        <v>112</v>
      </c>
      <c r="AC1094" t="s">
        <v>164</v>
      </c>
      <c r="AE1094" s="3"/>
      <c r="AF1094" s="3"/>
      <c r="AG1094">
        <v>27.93</v>
      </c>
      <c r="AH1094" t="s">
        <v>82</v>
      </c>
      <c r="AI1094" s="18">
        <v>0</v>
      </c>
      <c r="AJ1094">
        <v>0</v>
      </c>
      <c r="AK1094">
        <v>0</v>
      </c>
      <c r="AL1094">
        <v>0</v>
      </c>
      <c r="AM1094" s="19" t="s">
        <v>82</v>
      </c>
      <c r="AN1094">
        <v>27.93</v>
      </c>
      <c r="AO1094">
        <v>0</v>
      </c>
      <c r="AP1094">
        <v>27.93</v>
      </c>
      <c r="AQ1094">
        <v>27.93</v>
      </c>
      <c r="AR1094" s="19" t="s">
        <v>82</v>
      </c>
      <c r="AS1094">
        <v>0</v>
      </c>
      <c r="AT1094" s="20">
        <f>IF(t_ExtractAll[[#This Row],[Currency]]="GBP",t_ExtractAll[[#This Row],[Claimed Amount]]*$BD$2,IF(t_ExtractAll[[#This Row],[Currency]]="USD",t_ExtractAll[[#This Row],[Claimed Amount]]*$BD$3,IF(t_ExtractAll[[#This Row],[Currency]]="MXN",t_ExtractAll[[#This Row],[Claimed Amount]]*$BD$4,t_ExtractAll[[#This Row],[Claimed Amount]])))</f>
        <v>27.93</v>
      </c>
      <c r="AU1094" s="20">
        <f>IF(t_ExtractAll[[#This Row],[Currency2]]="GBP",t_ExtractAll[[#This Row],[Accruals Plant]]*$BD$2,IF(t_ExtractAll[[#This Row],[Currency2]]="USD",t_ExtractAll[[#This Row],[Accruals Plant]]*$BD$3,IF(t_ExtractAll[[#This Row],[Currency2]]="MXN",t_ExtractAll[[#This Row],[Accruals Plant]]*$BD$4,t_ExtractAll[[#This Row],[Accruals Plant]])))</f>
        <v>27.93</v>
      </c>
      <c r="AV1094" s="20">
        <f>IF(t_ExtractAll[[#This Row],[IMD_Currency]]="GBP",t_ExtractAll[[#This Row],[Accruals ABII]]*$BD$2,IF(t_ExtractAll[[#This Row],[IMD_Currency]]="USD",t_ExtractAll[[#This Row],[Accruals ABII]]*$BD$3,t_ExtractAll[[#This Row],[Accruals ABII]]))</f>
        <v>0</v>
      </c>
      <c r="AW1094" s="20">
        <f>IF(t_ExtractAll[[#This Row],[Currency2]]="GBP",t_ExtractAll[[#This Row],[PlantAmountAccepted]]*$BD$2,IF(t_ExtractAll[[#This Row],[Currency2]]="USD",t_ExtractAll[[#This Row],[PlantAmountAccepted]]*$BD$3,IF(t_ExtractAll[[#This Row],[Currency2]]="MXN",t_ExtractAll[[#This Row],[PlantAmountAccepted]]*$BD$4,t_ExtractAll[[#This Row],[PlantAmountAccepted]])))</f>
        <v>27.93</v>
      </c>
      <c r="AX1094" s="20">
        <f>IF(t_ExtractAll[[#This Row],[IMD_Currency]]="GBP",t_ExtractAll[[#This Row],[Amount Accepted (ABII)]]*$BD$2,IF(t_ExtractAll[[#This Row],[IMD_Currency]]="USD",t_ExtractAll[[#This Row],[Amount Accepted (ABII)]]*$BD$3,t_ExtractAll[[#This Row],[Amount Accepted (ABII)]]))</f>
        <v>0</v>
      </c>
      <c r="AY1094" s="20">
        <f>IF((t_ExtractAll[[#This Row],[Amount Accepted ABII '[EUR']]]-t_ExtractAll[[#This Row],[Amount Accepted Plant '[EUR']]])&lt;0,0,t_ExtractAll[[#This Row],[Amount Accepted ABII '[EUR']]]-t_ExtractAll[[#This Row],[Amount Accepted Plant '[EUR']]])</f>
        <v>0</v>
      </c>
      <c r="AZ10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5" spans="1:52" ht="14.25" hidden="1" customHeight="1" x14ac:dyDescent="0.25">
      <c r="A1095" t="s">
        <v>5481</v>
      </c>
      <c r="B1095" s="16">
        <v>42696</v>
      </c>
      <c r="C1095" s="16">
        <v>42726</v>
      </c>
      <c r="D1095" s="16">
        <v>42744</v>
      </c>
      <c r="E1095">
        <v>20161031</v>
      </c>
      <c r="F1095" t="s">
        <v>64</v>
      </c>
      <c r="G1095" t="s">
        <v>5460</v>
      </c>
      <c r="H1095" t="s">
        <v>287</v>
      </c>
      <c r="I1095" t="s">
        <v>545</v>
      </c>
      <c r="J1095" t="s">
        <v>118</v>
      </c>
      <c r="K1095" t="s">
        <v>88</v>
      </c>
      <c r="L1095" t="s">
        <v>609</v>
      </c>
      <c r="N1095" t="s">
        <v>90</v>
      </c>
      <c r="O1095" t="s">
        <v>738</v>
      </c>
      <c r="P1095" t="s">
        <v>5482</v>
      </c>
      <c r="Q1095">
        <v>9186585</v>
      </c>
      <c r="R1095" t="s">
        <v>5483</v>
      </c>
      <c r="U1095" t="s">
        <v>369</v>
      </c>
      <c r="V1095" t="s">
        <v>145</v>
      </c>
      <c r="Z1095">
        <v>288</v>
      </c>
      <c r="AB1095" t="s">
        <v>97</v>
      </c>
      <c r="AC1095" t="s">
        <v>743</v>
      </c>
      <c r="AD1095" t="s">
        <v>5484</v>
      </c>
      <c r="AE1095" s="3"/>
      <c r="AF1095" s="3"/>
      <c r="AG1095">
        <v>3710.03</v>
      </c>
      <c r="AH1095" t="s">
        <v>82</v>
      </c>
      <c r="AI1095" s="18">
        <v>0</v>
      </c>
      <c r="AJ1095">
        <v>3710.03</v>
      </c>
      <c r="AK1095">
        <v>3710.03</v>
      </c>
      <c r="AM1095" s="19" t="s">
        <v>82</v>
      </c>
      <c r="AN1095">
        <v>0</v>
      </c>
      <c r="AO1095">
        <v>0</v>
      </c>
      <c r="AP1095">
        <v>0</v>
      </c>
      <c r="AR1095" s="19" t="s">
        <v>82</v>
      </c>
      <c r="AS1095">
        <v>0</v>
      </c>
      <c r="AT1095" s="20">
        <f>IF(t_ExtractAll[[#This Row],[Currency]]="GBP",t_ExtractAll[[#This Row],[Claimed Amount]]*$BD$2,IF(t_ExtractAll[[#This Row],[Currency]]="USD",t_ExtractAll[[#This Row],[Claimed Amount]]*$BD$3,IF(t_ExtractAll[[#This Row],[Currency]]="MXN",t_ExtractAll[[#This Row],[Claimed Amount]]*$BD$4,t_ExtractAll[[#This Row],[Claimed Amount]])))</f>
        <v>3710.03</v>
      </c>
      <c r="AU1095" s="20">
        <f>IF(t_ExtractAll[[#This Row],[Currency2]]="GBP",t_ExtractAll[[#This Row],[Accruals Plant]]*$BD$2,IF(t_ExtractAll[[#This Row],[Currency2]]="USD",t_ExtractAll[[#This Row],[Accruals Plant]]*$BD$3,IF(t_ExtractAll[[#This Row],[Currency2]]="MXN",t_ExtractAll[[#This Row],[Accruals Plant]]*$BD$4,t_ExtractAll[[#This Row],[Accruals Plant]])))</f>
        <v>0</v>
      </c>
      <c r="AV1095" s="20">
        <f>IF(t_ExtractAll[[#This Row],[IMD_Currency]]="GBP",t_ExtractAll[[#This Row],[Accruals ABII]]*$BD$2,IF(t_ExtractAll[[#This Row],[IMD_Currency]]="USD",t_ExtractAll[[#This Row],[Accruals ABII]]*$BD$3,t_ExtractAll[[#This Row],[Accruals ABII]]))</f>
        <v>3710.03</v>
      </c>
      <c r="AW10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5" s="20">
        <f>IF(t_ExtractAll[[#This Row],[IMD_Currency]]="GBP",t_ExtractAll[[#This Row],[Amount Accepted (ABII)]]*$BD$2,IF(t_ExtractAll[[#This Row],[IMD_Currency]]="USD",t_ExtractAll[[#This Row],[Amount Accepted (ABII)]]*$BD$3,t_ExtractAll[[#This Row],[Amount Accepted (ABII)]]))</f>
        <v>0</v>
      </c>
      <c r="AY1095" s="20">
        <f>IF((t_ExtractAll[[#This Row],[Amount Accepted ABII '[EUR']]]-t_ExtractAll[[#This Row],[Amount Accepted Plant '[EUR']]])&lt;0,0,t_ExtractAll[[#This Row],[Amount Accepted ABII '[EUR']]]-t_ExtractAll[[#This Row],[Amount Accepted Plant '[EUR']]])</f>
        <v>0</v>
      </c>
      <c r="AZ10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096" spans="1:52" ht="14.25" hidden="1" customHeight="1" x14ac:dyDescent="0.25">
      <c r="A1096" t="s">
        <v>5471</v>
      </c>
      <c r="B1096" s="16">
        <v>42695</v>
      </c>
      <c r="C1096" s="16">
        <v>42713</v>
      </c>
      <c r="D1096" s="16">
        <v>42713</v>
      </c>
      <c r="E1096">
        <v>20161023</v>
      </c>
      <c r="F1096" t="s">
        <v>64</v>
      </c>
      <c r="G1096" t="s">
        <v>305</v>
      </c>
      <c r="H1096" t="s">
        <v>306</v>
      </c>
      <c r="I1096" t="s">
        <v>307</v>
      </c>
      <c r="J1096" t="s">
        <v>118</v>
      </c>
      <c r="K1096" t="s">
        <v>69</v>
      </c>
      <c r="L1096" t="s">
        <v>308</v>
      </c>
      <c r="N1096" t="s">
        <v>90</v>
      </c>
      <c r="O1096" t="s">
        <v>91</v>
      </c>
      <c r="P1096" s="3" t="s">
        <v>5485</v>
      </c>
      <c r="Q1096" t="s">
        <v>5486</v>
      </c>
      <c r="R1096" t="s">
        <v>5487</v>
      </c>
      <c r="U1096" t="s">
        <v>312</v>
      </c>
      <c r="V1096" t="s">
        <v>313</v>
      </c>
      <c r="W1096">
        <v>47757</v>
      </c>
      <c r="X1096" t="s">
        <v>314</v>
      </c>
      <c r="Y1096" t="s">
        <v>771</v>
      </c>
      <c r="Z1096">
        <v>21.72</v>
      </c>
      <c r="AB1096" t="s">
        <v>97</v>
      </c>
      <c r="AC1096" t="s">
        <v>98</v>
      </c>
      <c r="AE1096" s="3"/>
      <c r="AF1096" s="3"/>
      <c r="AG1096">
        <v>0</v>
      </c>
      <c r="AH1096" t="s">
        <v>82</v>
      </c>
      <c r="AI1096" s="18">
        <v>0</v>
      </c>
      <c r="AJ1096">
        <v>0</v>
      </c>
      <c r="AK1096">
        <v>0</v>
      </c>
      <c r="AL1096">
        <v>0</v>
      </c>
      <c r="AM1096" s="19" t="s">
        <v>82</v>
      </c>
      <c r="AN1096">
        <v>0</v>
      </c>
      <c r="AO1096">
        <v>0</v>
      </c>
      <c r="AP1096">
        <v>0</v>
      </c>
      <c r="AQ1096">
        <v>0</v>
      </c>
      <c r="AR1096" s="19" t="s">
        <v>82</v>
      </c>
      <c r="AS1096">
        <v>0</v>
      </c>
      <c r="AT1096" s="20">
        <f>IF(t_ExtractAll[[#This Row],[Currency]]="GBP",t_ExtractAll[[#This Row],[Claimed Amount]]*$BD$2,IF(t_ExtractAll[[#This Row],[Currency]]="USD",t_ExtractAll[[#This Row],[Claimed Amount]]*$BD$3,IF(t_ExtractAll[[#This Row],[Currency]]="MXN",t_ExtractAll[[#This Row],[Claimed Amount]]*$BD$4,t_ExtractAll[[#This Row],[Claimed Amount]])))</f>
        <v>0</v>
      </c>
      <c r="AU1096" s="20">
        <f>IF(t_ExtractAll[[#This Row],[Currency2]]="GBP",t_ExtractAll[[#This Row],[Accruals Plant]]*$BD$2,IF(t_ExtractAll[[#This Row],[Currency2]]="USD",t_ExtractAll[[#This Row],[Accruals Plant]]*$BD$3,IF(t_ExtractAll[[#This Row],[Currency2]]="MXN",t_ExtractAll[[#This Row],[Accruals Plant]]*$BD$4,t_ExtractAll[[#This Row],[Accruals Plant]])))</f>
        <v>0</v>
      </c>
      <c r="AV1096" s="20">
        <f>IF(t_ExtractAll[[#This Row],[IMD_Currency]]="GBP",t_ExtractAll[[#This Row],[Accruals ABII]]*$BD$2,IF(t_ExtractAll[[#This Row],[IMD_Currency]]="USD",t_ExtractAll[[#This Row],[Accruals ABII]]*$BD$3,t_ExtractAll[[#This Row],[Accruals ABII]]))</f>
        <v>0</v>
      </c>
      <c r="AW10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6" s="20">
        <f>IF(t_ExtractAll[[#This Row],[IMD_Currency]]="GBP",t_ExtractAll[[#This Row],[Amount Accepted (ABII)]]*$BD$2,IF(t_ExtractAll[[#This Row],[IMD_Currency]]="USD",t_ExtractAll[[#This Row],[Amount Accepted (ABII)]]*$BD$3,t_ExtractAll[[#This Row],[Amount Accepted (ABII)]]))</f>
        <v>0</v>
      </c>
      <c r="AY1096" s="20">
        <f>IF((t_ExtractAll[[#This Row],[Amount Accepted ABII '[EUR']]]-t_ExtractAll[[#This Row],[Amount Accepted Plant '[EUR']]])&lt;0,0,t_ExtractAll[[#This Row],[Amount Accepted ABII '[EUR']]]-t_ExtractAll[[#This Row],[Amount Accepted Plant '[EUR']]])</f>
        <v>0</v>
      </c>
      <c r="AZ10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7" spans="1:52" ht="14.25" hidden="1" customHeight="1" x14ac:dyDescent="0.25">
      <c r="A1097" t="s">
        <v>5488</v>
      </c>
      <c r="B1097" s="16">
        <v>42699</v>
      </c>
      <c r="C1097" s="16">
        <v>42699</v>
      </c>
      <c r="D1097" s="16">
        <v>42712</v>
      </c>
      <c r="E1097">
        <v>20161025</v>
      </c>
      <c r="F1097" t="s">
        <v>64</v>
      </c>
      <c r="G1097" t="s">
        <v>305</v>
      </c>
      <c r="H1097" t="s">
        <v>306</v>
      </c>
      <c r="I1097" t="s">
        <v>307</v>
      </c>
      <c r="J1097" t="s">
        <v>118</v>
      </c>
      <c r="K1097" t="s">
        <v>69</v>
      </c>
      <c r="L1097" t="s">
        <v>202</v>
      </c>
      <c r="N1097" t="s">
        <v>161</v>
      </c>
      <c r="O1097" t="s">
        <v>131</v>
      </c>
      <c r="P1097" s="3" t="s">
        <v>5489</v>
      </c>
      <c r="Q1097">
        <v>9408595</v>
      </c>
      <c r="R1097" t="s">
        <v>5490</v>
      </c>
      <c r="S1097">
        <v>80529835</v>
      </c>
      <c r="U1097" t="s">
        <v>108</v>
      </c>
      <c r="V1097" t="s">
        <v>109</v>
      </c>
      <c r="W1097">
        <v>5830</v>
      </c>
      <c r="X1097" t="s">
        <v>1233</v>
      </c>
      <c r="Y1097" t="s">
        <v>350</v>
      </c>
      <c r="Z1097">
        <v>7.9200000000000007E-2</v>
      </c>
      <c r="AB1097" t="s">
        <v>97</v>
      </c>
      <c r="AC1097" t="s">
        <v>98</v>
      </c>
      <c r="AD1097" t="s">
        <v>5491</v>
      </c>
      <c r="AE1097" s="3"/>
      <c r="AF1097" s="3"/>
      <c r="AG1097">
        <v>7.74</v>
      </c>
      <c r="AH1097" t="s">
        <v>82</v>
      </c>
      <c r="AI1097" s="18">
        <v>7.74</v>
      </c>
      <c r="AJ1097">
        <v>0</v>
      </c>
      <c r="AK1097">
        <v>7.74</v>
      </c>
      <c r="AL1097">
        <v>7.74</v>
      </c>
      <c r="AM1097" s="19" t="s">
        <v>82</v>
      </c>
      <c r="AN1097">
        <v>5.0199999999999996</v>
      </c>
      <c r="AO1097">
        <v>0</v>
      </c>
      <c r="AP1097">
        <v>5.0199999999999996</v>
      </c>
      <c r="AQ1097">
        <v>5.0199999999999996</v>
      </c>
      <c r="AR1097" s="19" t="s">
        <v>82</v>
      </c>
      <c r="AS1097">
        <v>0</v>
      </c>
      <c r="AT1097" s="20">
        <f>IF(t_ExtractAll[[#This Row],[Currency]]="GBP",t_ExtractAll[[#This Row],[Claimed Amount]]*$BD$2,IF(t_ExtractAll[[#This Row],[Currency]]="USD",t_ExtractAll[[#This Row],[Claimed Amount]]*$BD$3,IF(t_ExtractAll[[#This Row],[Currency]]="MXN",t_ExtractAll[[#This Row],[Claimed Amount]]*$BD$4,t_ExtractAll[[#This Row],[Claimed Amount]])))</f>
        <v>7.74</v>
      </c>
      <c r="AU1097" s="20">
        <f>IF(t_ExtractAll[[#This Row],[Currency2]]="GBP",t_ExtractAll[[#This Row],[Accruals Plant]]*$BD$2,IF(t_ExtractAll[[#This Row],[Currency2]]="USD",t_ExtractAll[[#This Row],[Accruals Plant]]*$BD$3,IF(t_ExtractAll[[#This Row],[Currency2]]="MXN",t_ExtractAll[[#This Row],[Accruals Plant]]*$BD$4,t_ExtractAll[[#This Row],[Accruals Plant]])))</f>
        <v>5.0199999999999996</v>
      </c>
      <c r="AV1097" s="20">
        <f>IF(t_ExtractAll[[#This Row],[IMD_Currency]]="GBP",t_ExtractAll[[#This Row],[Accruals ABII]]*$BD$2,IF(t_ExtractAll[[#This Row],[IMD_Currency]]="USD",t_ExtractAll[[#This Row],[Accruals ABII]]*$BD$3,t_ExtractAll[[#This Row],[Accruals ABII]]))</f>
        <v>7.74</v>
      </c>
      <c r="AW1097" s="20">
        <f>IF(t_ExtractAll[[#This Row],[Currency2]]="GBP",t_ExtractAll[[#This Row],[PlantAmountAccepted]]*$BD$2,IF(t_ExtractAll[[#This Row],[Currency2]]="USD",t_ExtractAll[[#This Row],[PlantAmountAccepted]]*$BD$3,IF(t_ExtractAll[[#This Row],[Currency2]]="MXN",t_ExtractAll[[#This Row],[PlantAmountAccepted]]*$BD$4,t_ExtractAll[[#This Row],[PlantAmountAccepted]])))</f>
        <v>5.0199999999999996</v>
      </c>
      <c r="AX1097" s="20">
        <f>IF(t_ExtractAll[[#This Row],[IMD_Currency]]="GBP",t_ExtractAll[[#This Row],[Amount Accepted (ABII)]]*$BD$2,IF(t_ExtractAll[[#This Row],[IMD_Currency]]="USD",t_ExtractAll[[#This Row],[Amount Accepted (ABII)]]*$BD$3,t_ExtractAll[[#This Row],[Amount Accepted (ABII)]]))</f>
        <v>7.74</v>
      </c>
      <c r="AY1097" s="20">
        <f>IF((t_ExtractAll[[#This Row],[Amount Accepted ABII '[EUR']]]-t_ExtractAll[[#This Row],[Amount Accepted Plant '[EUR']]])&lt;0,0,t_ExtractAll[[#This Row],[Amount Accepted ABII '[EUR']]]-t_ExtractAll[[#This Row],[Amount Accepted Plant '[EUR']]])</f>
        <v>2.7200000000000006</v>
      </c>
      <c r="AZ10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8" spans="1:52" ht="14.25" hidden="1" customHeight="1" x14ac:dyDescent="0.25">
      <c r="A1098" t="s">
        <v>5492</v>
      </c>
      <c r="B1098" s="16">
        <v>42699</v>
      </c>
      <c r="C1098" s="16">
        <v>42719</v>
      </c>
      <c r="D1098" s="16">
        <v>42719</v>
      </c>
      <c r="E1098">
        <v>20161032</v>
      </c>
      <c r="F1098" t="s">
        <v>64</v>
      </c>
      <c r="G1098" t="s">
        <v>374</v>
      </c>
      <c r="H1098" t="s">
        <v>287</v>
      </c>
      <c r="I1098" t="s">
        <v>375</v>
      </c>
      <c r="J1098" t="s">
        <v>118</v>
      </c>
      <c r="K1098" t="s">
        <v>88</v>
      </c>
      <c r="L1098" t="s">
        <v>103</v>
      </c>
      <c r="N1098" t="s">
        <v>90</v>
      </c>
      <c r="O1098" t="s">
        <v>738</v>
      </c>
      <c r="P1098" t="s">
        <v>5493</v>
      </c>
      <c r="Q1098">
        <v>9383209</v>
      </c>
      <c r="R1098" t="s">
        <v>5494</v>
      </c>
      <c r="U1098" t="s">
        <v>108</v>
      </c>
      <c r="V1098" t="s">
        <v>109</v>
      </c>
      <c r="W1098" t="s">
        <v>5495</v>
      </c>
      <c r="Y1098" t="s">
        <v>5496</v>
      </c>
      <c r="Z1098">
        <v>134.00640000000001</v>
      </c>
      <c r="AB1098" t="s">
        <v>97</v>
      </c>
      <c r="AC1098" t="s">
        <v>743</v>
      </c>
      <c r="AD1098" t="s">
        <v>5497</v>
      </c>
      <c r="AE1098" s="3"/>
      <c r="AF1098" s="3"/>
      <c r="AG1098">
        <v>0</v>
      </c>
      <c r="AH1098" t="s">
        <v>82</v>
      </c>
      <c r="AI1098" s="18">
        <v>0</v>
      </c>
      <c r="AJ1098">
        <v>0</v>
      </c>
      <c r="AK1098">
        <v>0</v>
      </c>
      <c r="AM1098" s="19" t="s">
        <v>82</v>
      </c>
      <c r="AN1098">
        <v>0</v>
      </c>
      <c r="AO1098">
        <v>0</v>
      </c>
      <c r="AP1098">
        <v>0</v>
      </c>
      <c r="AR1098" s="19" t="s">
        <v>82</v>
      </c>
      <c r="AS1098">
        <v>0</v>
      </c>
      <c r="AT1098" s="20">
        <f>IF(t_ExtractAll[[#This Row],[Currency]]="GBP",t_ExtractAll[[#This Row],[Claimed Amount]]*$BD$2,IF(t_ExtractAll[[#This Row],[Currency]]="USD",t_ExtractAll[[#This Row],[Claimed Amount]]*$BD$3,IF(t_ExtractAll[[#This Row],[Currency]]="MXN",t_ExtractAll[[#This Row],[Claimed Amount]]*$BD$4,t_ExtractAll[[#This Row],[Claimed Amount]])))</f>
        <v>0</v>
      </c>
      <c r="AU1098" s="20">
        <f>IF(t_ExtractAll[[#This Row],[Currency2]]="GBP",t_ExtractAll[[#This Row],[Accruals Plant]]*$BD$2,IF(t_ExtractAll[[#This Row],[Currency2]]="USD",t_ExtractAll[[#This Row],[Accruals Plant]]*$BD$3,IF(t_ExtractAll[[#This Row],[Currency2]]="MXN",t_ExtractAll[[#This Row],[Accruals Plant]]*$BD$4,t_ExtractAll[[#This Row],[Accruals Plant]])))</f>
        <v>0</v>
      </c>
      <c r="AV1098" s="20">
        <f>IF(t_ExtractAll[[#This Row],[IMD_Currency]]="GBP",t_ExtractAll[[#This Row],[Accruals ABII]]*$BD$2,IF(t_ExtractAll[[#This Row],[IMD_Currency]]="USD",t_ExtractAll[[#This Row],[Accruals ABII]]*$BD$3,t_ExtractAll[[#This Row],[Accruals ABII]]))</f>
        <v>0</v>
      </c>
      <c r="AW10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8" s="20">
        <f>IF(t_ExtractAll[[#This Row],[IMD_Currency]]="GBP",t_ExtractAll[[#This Row],[Amount Accepted (ABII)]]*$BD$2,IF(t_ExtractAll[[#This Row],[IMD_Currency]]="USD",t_ExtractAll[[#This Row],[Amount Accepted (ABII)]]*$BD$3,t_ExtractAll[[#This Row],[Amount Accepted (ABII)]]))</f>
        <v>0</v>
      </c>
      <c r="AY1098" s="20">
        <f>IF((t_ExtractAll[[#This Row],[Amount Accepted ABII '[EUR']]]-t_ExtractAll[[#This Row],[Amount Accepted Plant '[EUR']]])&lt;0,0,t_ExtractAll[[#This Row],[Amount Accepted ABII '[EUR']]]-t_ExtractAll[[#This Row],[Amount Accepted Plant '[EUR']]])</f>
        <v>0</v>
      </c>
      <c r="AZ10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099" spans="1:52" ht="14.25" hidden="1" customHeight="1" x14ac:dyDescent="0.25">
      <c r="A1099" t="s">
        <v>5498</v>
      </c>
      <c r="B1099" s="16">
        <v>42695</v>
      </c>
      <c r="C1099" s="16">
        <v>42733</v>
      </c>
      <c r="D1099" s="16">
        <v>42733</v>
      </c>
      <c r="E1099">
        <v>20161045</v>
      </c>
      <c r="F1099" t="s">
        <v>64</v>
      </c>
      <c r="G1099" t="s">
        <v>1858</v>
      </c>
      <c r="H1099" t="s">
        <v>86</v>
      </c>
      <c r="I1099" t="s">
        <v>76</v>
      </c>
      <c r="J1099" t="s">
        <v>68</v>
      </c>
      <c r="K1099" t="s">
        <v>88</v>
      </c>
      <c r="L1099" t="s">
        <v>70</v>
      </c>
      <c r="N1099" t="s">
        <v>90</v>
      </c>
      <c r="O1099" t="s">
        <v>738</v>
      </c>
      <c r="P1099" t="s">
        <v>5499</v>
      </c>
      <c r="Q1099">
        <v>9588110</v>
      </c>
      <c r="R1099" t="s">
        <v>5500</v>
      </c>
      <c r="S1099">
        <v>80528477</v>
      </c>
      <c r="T1099" t="s">
        <v>5501</v>
      </c>
      <c r="U1099" t="s">
        <v>2377</v>
      </c>
      <c r="V1099" t="s">
        <v>117</v>
      </c>
      <c r="W1099">
        <v>55412</v>
      </c>
      <c r="X1099" t="s">
        <v>4537</v>
      </c>
      <c r="Y1099" t="s">
        <v>5502</v>
      </c>
      <c r="Z1099">
        <v>138</v>
      </c>
      <c r="AB1099" t="s">
        <v>97</v>
      </c>
      <c r="AC1099" t="s">
        <v>743</v>
      </c>
      <c r="AD1099" t="s">
        <v>5503</v>
      </c>
      <c r="AE1099" s="3"/>
      <c r="AF1099" s="3"/>
      <c r="AG1099">
        <v>0</v>
      </c>
      <c r="AH1099" t="s">
        <v>82</v>
      </c>
      <c r="AI1099" s="18">
        <v>0</v>
      </c>
      <c r="AJ1099">
        <v>0</v>
      </c>
      <c r="AK1099">
        <v>0</v>
      </c>
      <c r="AM1099" s="19" t="s">
        <v>82</v>
      </c>
      <c r="AN1099">
        <v>0</v>
      </c>
      <c r="AO1099">
        <v>0</v>
      </c>
      <c r="AP1099">
        <v>0</v>
      </c>
      <c r="AR1099" s="19" t="s">
        <v>82</v>
      </c>
      <c r="AS1099">
        <v>0</v>
      </c>
      <c r="AT1099" s="20">
        <f>IF(t_ExtractAll[[#This Row],[Currency]]="GBP",t_ExtractAll[[#This Row],[Claimed Amount]]*$BD$2,IF(t_ExtractAll[[#This Row],[Currency]]="USD",t_ExtractAll[[#This Row],[Claimed Amount]]*$BD$3,IF(t_ExtractAll[[#This Row],[Currency]]="MXN",t_ExtractAll[[#This Row],[Claimed Amount]]*$BD$4,t_ExtractAll[[#This Row],[Claimed Amount]])))</f>
        <v>0</v>
      </c>
      <c r="AU1099" s="20">
        <f>IF(t_ExtractAll[[#This Row],[Currency2]]="GBP",t_ExtractAll[[#This Row],[Accruals Plant]]*$BD$2,IF(t_ExtractAll[[#This Row],[Currency2]]="USD",t_ExtractAll[[#This Row],[Accruals Plant]]*$BD$3,IF(t_ExtractAll[[#This Row],[Currency2]]="MXN",t_ExtractAll[[#This Row],[Accruals Plant]]*$BD$4,t_ExtractAll[[#This Row],[Accruals Plant]])))</f>
        <v>0</v>
      </c>
      <c r="AV1099" s="20">
        <f>IF(t_ExtractAll[[#This Row],[IMD_Currency]]="GBP",t_ExtractAll[[#This Row],[Accruals ABII]]*$BD$2,IF(t_ExtractAll[[#This Row],[IMD_Currency]]="USD",t_ExtractAll[[#This Row],[Accruals ABII]]*$BD$3,t_ExtractAll[[#This Row],[Accruals ABII]]))</f>
        <v>0</v>
      </c>
      <c r="AW10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099" s="20">
        <f>IF(t_ExtractAll[[#This Row],[IMD_Currency]]="GBP",t_ExtractAll[[#This Row],[Amount Accepted (ABII)]]*$BD$2,IF(t_ExtractAll[[#This Row],[IMD_Currency]]="USD",t_ExtractAll[[#This Row],[Amount Accepted (ABII)]]*$BD$3,t_ExtractAll[[#This Row],[Amount Accepted (ABII)]]))</f>
        <v>0</v>
      </c>
      <c r="AY1099" s="20">
        <f>IF((t_ExtractAll[[#This Row],[Amount Accepted ABII '[EUR']]]-t_ExtractAll[[#This Row],[Amount Accepted Plant '[EUR']]])&lt;0,0,t_ExtractAll[[#This Row],[Amount Accepted ABII '[EUR']]]-t_ExtractAll[[#This Row],[Amount Accepted Plant '[EUR']]])</f>
        <v>0</v>
      </c>
      <c r="AZ10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0" spans="1:52" ht="14.25" hidden="1" customHeight="1" x14ac:dyDescent="0.25">
      <c r="A1100" t="s">
        <v>5504</v>
      </c>
      <c r="B1100" s="16">
        <v>42698</v>
      </c>
      <c r="C1100" s="16">
        <v>42776</v>
      </c>
      <c r="D1100" s="16">
        <v>42783</v>
      </c>
      <c r="E1100">
        <v>20161046</v>
      </c>
      <c r="F1100" t="s">
        <v>64</v>
      </c>
      <c r="G1100" t="s">
        <v>1858</v>
      </c>
      <c r="H1100" t="s">
        <v>86</v>
      </c>
      <c r="I1100" t="s">
        <v>76</v>
      </c>
      <c r="J1100" t="s">
        <v>68</v>
      </c>
      <c r="K1100" t="s">
        <v>69</v>
      </c>
      <c r="L1100" t="s">
        <v>1834</v>
      </c>
      <c r="M1100" t="s">
        <v>3017</v>
      </c>
      <c r="N1100" t="s">
        <v>161</v>
      </c>
      <c r="O1100" t="s">
        <v>121</v>
      </c>
      <c r="P1100" t="s">
        <v>5505</v>
      </c>
      <c r="Q1100">
        <v>9510680</v>
      </c>
      <c r="R1100" t="s">
        <v>5506</v>
      </c>
      <c r="S1100">
        <v>80518266</v>
      </c>
      <c r="T1100" t="s">
        <v>5507</v>
      </c>
      <c r="U1100" t="s">
        <v>124</v>
      </c>
      <c r="V1100" t="s">
        <v>117</v>
      </c>
      <c r="W1100">
        <v>53094</v>
      </c>
      <c r="X1100" t="s">
        <v>5508</v>
      </c>
      <c r="Y1100" t="s">
        <v>5509</v>
      </c>
      <c r="Z1100">
        <v>8.1999999999999993</v>
      </c>
      <c r="AB1100" t="s">
        <v>79</v>
      </c>
      <c r="AC1100" t="s">
        <v>127</v>
      </c>
      <c r="AD1100" s="3" t="s">
        <v>5510</v>
      </c>
      <c r="AE1100" s="3"/>
      <c r="AF1100" s="3"/>
      <c r="AG1100">
        <v>665.28</v>
      </c>
      <c r="AH1100" t="s">
        <v>100</v>
      </c>
      <c r="AI1100" s="18">
        <v>0</v>
      </c>
      <c r="AJ1100">
        <v>0</v>
      </c>
      <c r="AK1100">
        <v>0</v>
      </c>
      <c r="AL1100">
        <v>0</v>
      </c>
      <c r="AM1100" s="19" t="s">
        <v>82</v>
      </c>
      <c r="AN1100">
        <v>665.28</v>
      </c>
      <c r="AO1100">
        <v>0</v>
      </c>
      <c r="AP1100">
        <v>665.28</v>
      </c>
      <c r="AQ1100">
        <v>665.28</v>
      </c>
      <c r="AR1100" s="19" t="s">
        <v>100</v>
      </c>
      <c r="AS1100">
        <v>0</v>
      </c>
      <c r="AT1100" s="20">
        <f>IF(t_ExtractAll[[#This Row],[Currency]]="GBP",t_ExtractAll[[#This Row],[Claimed Amount]]*$BD$2,IF(t_ExtractAll[[#This Row],[Currency]]="USD",t_ExtractAll[[#This Row],[Claimed Amount]]*$BD$3,IF(t_ExtractAll[[#This Row],[Currency]]="MXN",t_ExtractAll[[#This Row],[Claimed Amount]]*$BD$4,t_ExtractAll[[#This Row],[Claimed Amount]])))</f>
        <v>608.664672</v>
      </c>
      <c r="AU1100" s="20">
        <f>IF(t_ExtractAll[[#This Row],[Currency2]]="GBP",t_ExtractAll[[#This Row],[Accruals Plant]]*$BD$2,IF(t_ExtractAll[[#This Row],[Currency2]]="USD",t_ExtractAll[[#This Row],[Accruals Plant]]*$BD$3,IF(t_ExtractAll[[#This Row],[Currency2]]="MXN",t_ExtractAll[[#This Row],[Accruals Plant]]*$BD$4,t_ExtractAll[[#This Row],[Accruals Plant]])))</f>
        <v>608.664672</v>
      </c>
      <c r="AV1100" s="20">
        <f>IF(t_ExtractAll[[#This Row],[IMD_Currency]]="GBP",t_ExtractAll[[#This Row],[Accruals ABII]]*$BD$2,IF(t_ExtractAll[[#This Row],[IMD_Currency]]="USD",t_ExtractAll[[#This Row],[Accruals ABII]]*$BD$3,t_ExtractAll[[#This Row],[Accruals ABII]]))</f>
        <v>0</v>
      </c>
      <c r="AW1100" s="20">
        <f>IF(t_ExtractAll[[#This Row],[Currency2]]="GBP",t_ExtractAll[[#This Row],[PlantAmountAccepted]]*$BD$2,IF(t_ExtractAll[[#This Row],[Currency2]]="USD",t_ExtractAll[[#This Row],[PlantAmountAccepted]]*$BD$3,IF(t_ExtractAll[[#This Row],[Currency2]]="MXN",t_ExtractAll[[#This Row],[PlantAmountAccepted]]*$BD$4,t_ExtractAll[[#This Row],[PlantAmountAccepted]])))</f>
        <v>608.664672</v>
      </c>
      <c r="AX1100" s="20">
        <f>IF(t_ExtractAll[[#This Row],[IMD_Currency]]="GBP",t_ExtractAll[[#This Row],[Amount Accepted (ABII)]]*$BD$2,IF(t_ExtractAll[[#This Row],[IMD_Currency]]="USD",t_ExtractAll[[#This Row],[Amount Accepted (ABII)]]*$BD$3,t_ExtractAll[[#This Row],[Amount Accepted (ABII)]]))</f>
        <v>0</v>
      </c>
      <c r="AY1100" s="20">
        <f>IF((t_ExtractAll[[#This Row],[Amount Accepted ABII '[EUR']]]-t_ExtractAll[[#This Row],[Amount Accepted Plant '[EUR']]])&lt;0,0,t_ExtractAll[[#This Row],[Amount Accepted ABII '[EUR']]]-t_ExtractAll[[#This Row],[Amount Accepted Plant '[EUR']]])</f>
        <v>0</v>
      </c>
      <c r="AZ11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01" spans="1:52" ht="14.25" hidden="1" customHeight="1" x14ac:dyDescent="0.25">
      <c r="A1101" t="s">
        <v>5511</v>
      </c>
      <c r="B1101" s="16">
        <v>42702</v>
      </c>
      <c r="C1101" s="16">
        <v>42732</v>
      </c>
      <c r="D1101" s="16">
        <v>42732</v>
      </c>
      <c r="E1101">
        <v>20161054</v>
      </c>
      <c r="F1101" t="s">
        <v>64</v>
      </c>
      <c r="G1101" t="s">
        <v>241</v>
      </c>
      <c r="H1101" t="s">
        <v>86</v>
      </c>
      <c r="I1101" t="s">
        <v>242</v>
      </c>
      <c r="J1101" t="s">
        <v>68</v>
      </c>
      <c r="K1101" t="s">
        <v>88</v>
      </c>
      <c r="L1101" t="s">
        <v>187</v>
      </c>
      <c r="N1101" t="s">
        <v>161</v>
      </c>
      <c r="O1101" t="s">
        <v>416</v>
      </c>
      <c r="P1101" s="3" t="s">
        <v>5512</v>
      </c>
      <c r="Q1101" t="s">
        <v>5513</v>
      </c>
      <c r="R1101" t="s">
        <v>5514</v>
      </c>
      <c r="S1101" t="s">
        <v>5515</v>
      </c>
      <c r="U1101" t="s">
        <v>182</v>
      </c>
      <c r="V1101" t="s">
        <v>145</v>
      </c>
      <c r="W1101">
        <v>3451</v>
      </c>
      <c r="X1101" t="s">
        <v>1573</v>
      </c>
      <c r="Y1101" t="s">
        <v>5516</v>
      </c>
      <c r="Z1101">
        <v>84</v>
      </c>
      <c r="AB1101" t="s">
        <v>112</v>
      </c>
      <c r="AC1101" t="s">
        <v>185</v>
      </c>
      <c r="AE1101" s="3"/>
      <c r="AF1101" s="3"/>
      <c r="AG1101">
        <v>24.27</v>
      </c>
      <c r="AH1101" t="s">
        <v>82</v>
      </c>
      <c r="AI1101" s="18">
        <v>0</v>
      </c>
      <c r="AJ1101">
        <v>0</v>
      </c>
      <c r="AK1101">
        <v>0</v>
      </c>
      <c r="AM1101" s="19" t="s">
        <v>82</v>
      </c>
      <c r="AN1101">
        <v>24.27</v>
      </c>
      <c r="AO1101">
        <v>0</v>
      </c>
      <c r="AP1101">
        <v>24.27</v>
      </c>
      <c r="AR1101" s="19" t="s">
        <v>82</v>
      </c>
      <c r="AS1101">
        <v>0</v>
      </c>
      <c r="AT1101" s="20">
        <f>IF(t_ExtractAll[[#This Row],[Currency]]="GBP",t_ExtractAll[[#This Row],[Claimed Amount]]*$BD$2,IF(t_ExtractAll[[#This Row],[Currency]]="USD",t_ExtractAll[[#This Row],[Claimed Amount]]*$BD$3,IF(t_ExtractAll[[#This Row],[Currency]]="MXN",t_ExtractAll[[#This Row],[Claimed Amount]]*$BD$4,t_ExtractAll[[#This Row],[Claimed Amount]])))</f>
        <v>24.27</v>
      </c>
      <c r="AU1101" s="20">
        <f>IF(t_ExtractAll[[#This Row],[Currency2]]="GBP",t_ExtractAll[[#This Row],[Accruals Plant]]*$BD$2,IF(t_ExtractAll[[#This Row],[Currency2]]="USD",t_ExtractAll[[#This Row],[Accruals Plant]]*$BD$3,IF(t_ExtractAll[[#This Row],[Currency2]]="MXN",t_ExtractAll[[#This Row],[Accruals Plant]]*$BD$4,t_ExtractAll[[#This Row],[Accruals Plant]])))</f>
        <v>24.27</v>
      </c>
      <c r="AV1101" s="20">
        <f>IF(t_ExtractAll[[#This Row],[IMD_Currency]]="GBP",t_ExtractAll[[#This Row],[Accruals ABII]]*$BD$2,IF(t_ExtractAll[[#This Row],[IMD_Currency]]="USD",t_ExtractAll[[#This Row],[Accruals ABII]]*$BD$3,t_ExtractAll[[#This Row],[Accruals ABII]]))</f>
        <v>0</v>
      </c>
      <c r="AW11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01" s="20">
        <f>IF(t_ExtractAll[[#This Row],[IMD_Currency]]="GBP",t_ExtractAll[[#This Row],[Amount Accepted (ABII)]]*$BD$2,IF(t_ExtractAll[[#This Row],[IMD_Currency]]="USD",t_ExtractAll[[#This Row],[Amount Accepted (ABII)]]*$BD$3,t_ExtractAll[[#This Row],[Amount Accepted (ABII)]]))</f>
        <v>0</v>
      </c>
      <c r="AY1101" s="20">
        <f>IF((t_ExtractAll[[#This Row],[Amount Accepted ABII '[EUR']]]-t_ExtractAll[[#This Row],[Amount Accepted Plant '[EUR']]])&lt;0,0,t_ExtractAll[[#This Row],[Amount Accepted ABII '[EUR']]]-t_ExtractAll[[#This Row],[Amount Accepted Plant '[EUR']]])</f>
        <v>0</v>
      </c>
      <c r="AZ11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2" spans="1:52" ht="14.25" hidden="1" customHeight="1" x14ac:dyDescent="0.25">
      <c r="A1102" t="s">
        <v>5511</v>
      </c>
      <c r="B1102" s="16">
        <v>42702</v>
      </c>
      <c r="C1102" s="16">
        <v>42732</v>
      </c>
      <c r="D1102" s="16">
        <v>42732</v>
      </c>
      <c r="E1102">
        <v>20161054</v>
      </c>
      <c r="F1102" t="s">
        <v>64</v>
      </c>
      <c r="G1102" t="s">
        <v>241</v>
      </c>
      <c r="H1102" t="s">
        <v>86</v>
      </c>
      <c r="I1102" t="s">
        <v>242</v>
      </c>
      <c r="J1102" t="s">
        <v>68</v>
      </c>
      <c r="K1102" t="s">
        <v>69</v>
      </c>
      <c r="L1102" t="s">
        <v>187</v>
      </c>
      <c r="N1102" t="s">
        <v>161</v>
      </c>
      <c r="O1102" t="s">
        <v>2797</v>
      </c>
      <c r="P1102" s="3" t="s">
        <v>5512</v>
      </c>
      <c r="Q1102" t="s">
        <v>5513</v>
      </c>
      <c r="R1102" t="s">
        <v>5514</v>
      </c>
      <c r="S1102" t="s">
        <v>5515</v>
      </c>
      <c r="U1102" t="s">
        <v>182</v>
      </c>
      <c r="V1102" t="s">
        <v>145</v>
      </c>
      <c r="W1102">
        <v>3451</v>
      </c>
      <c r="X1102" t="s">
        <v>1573</v>
      </c>
      <c r="Y1102" t="s">
        <v>247</v>
      </c>
      <c r="Z1102">
        <v>0.6</v>
      </c>
      <c r="AB1102" t="s">
        <v>112</v>
      </c>
      <c r="AC1102" t="s">
        <v>164</v>
      </c>
      <c r="AE1102" s="3"/>
      <c r="AF1102" s="3"/>
      <c r="AG1102">
        <v>24.27</v>
      </c>
      <c r="AH1102" t="s">
        <v>82</v>
      </c>
      <c r="AI1102" s="18">
        <v>0</v>
      </c>
      <c r="AJ1102">
        <v>0</v>
      </c>
      <c r="AK1102">
        <v>0</v>
      </c>
      <c r="AL1102">
        <v>0</v>
      </c>
      <c r="AM1102" s="19" t="s">
        <v>82</v>
      </c>
      <c r="AN1102">
        <v>0</v>
      </c>
      <c r="AO1102">
        <v>0</v>
      </c>
      <c r="AP1102">
        <v>0</v>
      </c>
      <c r="AQ1102">
        <v>0</v>
      </c>
      <c r="AR1102" s="19" t="s">
        <v>82</v>
      </c>
      <c r="AS1102">
        <v>0</v>
      </c>
      <c r="AT1102" s="20">
        <f>IF(t_ExtractAll[[#This Row],[Currency]]="GBP",t_ExtractAll[[#This Row],[Claimed Amount]]*$BD$2,IF(t_ExtractAll[[#This Row],[Currency]]="USD",t_ExtractAll[[#This Row],[Claimed Amount]]*$BD$3,IF(t_ExtractAll[[#This Row],[Currency]]="MXN",t_ExtractAll[[#This Row],[Claimed Amount]]*$BD$4,t_ExtractAll[[#This Row],[Claimed Amount]])))</f>
        <v>24.27</v>
      </c>
      <c r="AU1102" s="20">
        <f>IF(t_ExtractAll[[#This Row],[Currency2]]="GBP",t_ExtractAll[[#This Row],[Accruals Plant]]*$BD$2,IF(t_ExtractAll[[#This Row],[Currency2]]="USD",t_ExtractAll[[#This Row],[Accruals Plant]]*$BD$3,IF(t_ExtractAll[[#This Row],[Currency2]]="MXN",t_ExtractAll[[#This Row],[Accruals Plant]]*$BD$4,t_ExtractAll[[#This Row],[Accruals Plant]])))</f>
        <v>0</v>
      </c>
      <c r="AV1102" s="20">
        <f>IF(t_ExtractAll[[#This Row],[IMD_Currency]]="GBP",t_ExtractAll[[#This Row],[Accruals ABII]]*$BD$2,IF(t_ExtractAll[[#This Row],[IMD_Currency]]="USD",t_ExtractAll[[#This Row],[Accruals ABII]]*$BD$3,t_ExtractAll[[#This Row],[Accruals ABII]]))</f>
        <v>0</v>
      </c>
      <c r="AW11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02" s="20">
        <f>IF(t_ExtractAll[[#This Row],[IMD_Currency]]="GBP",t_ExtractAll[[#This Row],[Amount Accepted (ABII)]]*$BD$2,IF(t_ExtractAll[[#This Row],[IMD_Currency]]="USD",t_ExtractAll[[#This Row],[Amount Accepted (ABII)]]*$BD$3,t_ExtractAll[[#This Row],[Amount Accepted (ABII)]]))</f>
        <v>0</v>
      </c>
      <c r="AY1102" s="20">
        <f>IF((t_ExtractAll[[#This Row],[Amount Accepted ABII '[EUR']]]-t_ExtractAll[[#This Row],[Amount Accepted Plant '[EUR']]])&lt;0,0,t_ExtractAll[[#This Row],[Amount Accepted ABII '[EUR']]]-t_ExtractAll[[#This Row],[Amount Accepted Plant '[EUR']]])</f>
        <v>0</v>
      </c>
      <c r="AZ11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3" spans="1:52" ht="14.25" hidden="1" customHeight="1" x14ac:dyDescent="0.25">
      <c r="A1103" t="s">
        <v>807</v>
      </c>
      <c r="B1103" s="16">
        <v>42699</v>
      </c>
      <c r="C1103" s="16">
        <v>42699</v>
      </c>
      <c r="D1103" s="16">
        <v>42699</v>
      </c>
      <c r="E1103">
        <v>20161035</v>
      </c>
      <c r="F1103" t="s">
        <v>64</v>
      </c>
      <c r="G1103" t="s">
        <v>3213</v>
      </c>
      <c r="H1103" t="s">
        <v>66</v>
      </c>
      <c r="I1103" t="s">
        <v>3214</v>
      </c>
      <c r="J1103" t="s">
        <v>118</v>
      </c>
      <c r="K1103" t="s">
        <v>69</v>
      </c>
      <c r="L1103" t="s">
        <v>609</v>
      </c>
      <c r="N1103" t="s">
        <v>90</v>
      </c>
      <c r="O1103" t="s">
        <v>91</v>
      </c>
      <c r="P1103" t="s">
        <v>5517</v>
      </c>
      <c r="Q1103">
        <v>9323145</v>
      </c>
      <c r="R1103" t="s">
        <v>5518</v>
      </c>
      <c r="S1103">
        <v>80506422</v>
      </c>
      <c r="T1103" t="s">
        <v>5519</v>
      </c>
      <c r="U1103" t="s">
        <v>144</v>
      </c>
      <c r="V1103" t="s">
        <v>145</v>
      </c>
      <c r="W1103">
        <v>52218</v>
      </c>
      <c r="X1103" t="s">
        <v>3218</v>
      </c>
      <c r="Y1103" t="s">
        <v>3357</v>
      </c>
      <c r="Z1103">
        <v>0.79200000000000004</v>
      </c>
      <c r="AB1103" t="s">
        <v>97</v>
      </c>
      <c r="AC1103" t="s">
        <v>98</v>
      </c>
      <c r="AD1103" t="s">
        <v>5520</v>
      </c>
      <c r="AE1103" s="3"/>
      <c r="AF1103" s="3"/>
      <c r="AG1103">
        <v>88.33</v>
      </c>
      <c r="AH1103" t="s">
        <v>82</v>
      </c>
      <c r="AI1103" s="18">
        <v>88.33</v>
      </c>
      <c r="AJ1103">
        <v>0</v>
      </c>
      <c r="AK1103">
        <v>88.33</v>
      </c>
      <c r="AL1103">
        <v>88.33</v>
      </c>
      <c r="AM1103" s="19" t="s">
        <v>82</v>
      </c>
      <c r="AN1103">
        <v>59.2</v>
      </c>
      <c r="AO1103">
        <v>0</v>
      </c>
      <c r="AP1103">
        <v>59.2</v>
      </c>
      <c r="AQ1103">
        <v>59.2</v>
      </c>
      <c r="AR1103" s="19" t="s">
        <v>82</v>
      </c>
      <c r="AS1103">
        <v>0</v>
      </c>
      <c r="AT1103" s="20">
        <f>IF(t_ExtractAll[[#This Row],[Currency]]="GBP",t_ExtractAll[[#This Row],[Claimed Amount]]*$BD$2,IF(t_ExtractAll[[#This Row],[Currency]]="USD",t_ExtractAll[[#This Row],[Claimed Amount]]*$BD$3,IF(t_ExtractAll[[#This Row],[Currency]]="MXN",t_ExtractAll[[#This Row],[Claimed Amount]]*$BD$4,t_ExtractAll[[#This Row],[Claimed Amount]])))</f>
        <v>88.33</v>
      </c>
      <c r="AU1103" s="20">
        <f>IF(t_ExtractAll[[#This Row],[Currency2]]="GBP",t_ExtractAll[[#This Row],[Accruals Plant]]*$BD$2,IF(t_ExtractAll[[#This Row],[Currency2]]="USD",t_ExtractAll[[#This Row],[Accruals Plant]]*$BD$3,IF(t_ExtractAll[[#This Row],[Currency2]]="MXN",t_ExtractAll[[#This Row],[Accruals Plant]]*$BD$4,t_ExtractAll[[#This Row],[Accruals Plant]])))</f>
        <v>59.2</v>
      </c>
      <c r="AV1103" s="20">
        <f>IF(t_ExtractAll[[#This Row],[IMD_Currency]]="GBP",t_ExtractAll[[#This Row],[Accruals ABII]]*$BD$2,IF(t_ExtractAll[[#This Row],[IMD_Currency]]="USD",t_ExtractAll[[#This Row],[Accruals ABII]]*$BD$3,t_ExtractAll[[#This Row],[Accruals ABII]]))</f>
        <v>88.33</v>
      </c>
      <c r="AW1103" s="20">
        <f>IF(t_ExtractAll[[#This Row],[Currency2]]="GBP",t_ExtractAll[[#This Row],[PlantAmountAccepted]]*$BD$2,IF(t_ExtractAll[[#This Row],[Currency2]]="USD",t_ExtractAll[[#This Row],[PlantAmountAccepted]]*$BD$3,IF(t_ExtractAll[[#This Row],[Currency2]]="MXN",t_ExtractAll[[#This Row],[PlantAmountAccepted]]*$BD$4,t_ExtractAll[[#This Row],[PlantAmountAccepted]])))</f>
        <v>59.2</v>
      </c>
      <c r="AX1103" s="20">
        <f>IF(t_ExtractAll[[#This Row],[IMD_Currency]]="GBP",t_ExtractAll[[#This Row],[Amount Accepted (ABII)]]*$BD$2,IF(t_ExtractAll[[#This Row],[IMD_Currency]]="USD",t_ExtractAll[[#This Row],[Amount Accepted (ABII)]]*$BD$3,t_ExtractAll[[#This Row],[Amount Accepted (ABII)]]))</f>
        <v>88.33</v>
      </c>
      <c r="AY1103" s="20">
        <f>IF((t_ExtractAll[[#This Row],[Amount Accepted ABII '[EUR']]]-t_ExtractAll[[#This Row],[Amount Accepted Plant '[EUR']]])&lt;0,0,t_ExtractAll[[#This Row],[Amount Accepted ABII '[EUR']]]-t_ExtractAll[[#This Row],[Amount Accepted Plant '[EUR']]])</f>
        <v>29.129999999999995</v>
      </c>
      <c r="AZ11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04" spans="1:52" ht="14.25" hidden="1" customHeight="1" x14ac:dyDescent="0.25">
      <c r="A1104" t="s">
        <v>5521</v>
      </c>
      <c r="B1104" s="16">
        <v>42699</v>
      </c>
      <c r="C1104" s="16">
        <v>42706</v>
      </c>
      <c r="D1104" s="16">
        <v>42706</v>
      </c>
      <c r="E1104">
        <v>20161041</v>
      </c>
      <c r="F1104" t="s">
        <v>64</v>
      </c>
      <c r="G1104" t="s">
        <v>374</v>
      </c>
      <c r="H1104" t="s">
        <v>287</v>
      </c>
      <c r="I1104" t="s">
        <v>375</v>
      </c>
      <c r="J1104" t="s">
        <v>118</v>
      </c>
      <c r="K1104" t="s">
        <v>69</v>
      </c>
      <c r="L1104" t="s">
        <v>609</v>
      </c>
      <c r="N1104" t="s">
        <v>90</v>
      </c>
      <c r="O1104" t="s">
        <v>121</v>
      </c>
      <c r="P1104" t="s">
        <v>5522</v>
      </c>
      <c r="Q1104">
        <v>8802505</v>
      </c>
      <c r="R1104" t="s">
        <v>5523</v>
      </c>
      <c r="S1104">
        <v>80496089</v>
      </c>
      <c r="T1104" t="s">
        <v>5524</v>
      </c>
      <c r="U1104" t="s">
        <v>369</v>
      </c>
      <c r="V1104" t="s">
        <v>145</v>
      </c>
      <c r="W1104">
        <v>48507</v>
      </c>
      <c r="X1104" t="s">
        <v>836</v>
      </c>
      <c r="Y1104" t="s">
        <v>350</v>
      </c>
      <c r="Z1104">
        <v>0.79200000000000004</v>
      </c>
      <c r="AB1104" t="s">
        <v>79</v>
      </c>
      <c r="AC1104" t="s">
        <v>127</v>
      </c>
      <c r="AD1104" t="s">
        <v>5525</v>
      </c>
      <c r="AE1104" s="3"/>
      <c r="AF1104" s="3"/>
      <c r="AG1104">
        <v>214.7</v>
      </c>
      <c r="AH1104" t="s">
        <v>82</v>
      </c>
      <c r="AI1104" s="18">
        <v>13.1</v>
      </c>
      <c r="AJ1104">
        <v>0</v>
      </c>
      <c r="AK1104">
        <v>13.1</v>
      </c>
      <c r="AL1104">
        <v>13.1</v>
      </c>
      <c r="AM1104" s="19" t="s">
        <v>82</v>
      </c>
      <c r="AN1104">
        <v>5.65</v>
      </c>
      <c r="AO1104">
        <v>0</v>
      </c>
      <c r="AP1104">
        <v>5.65</v>
      </c>
      <c r="AQ1104">
        <v>5.65</v>
      </c>
      <c r="AR1104" s="19" t="s">
        <v>82</v>
      </c>
      <c r="AS1104">
        <v>0</v>
      </c>
      <c r="AT1104" s="20">
        <f>IF(t_ExtractAll[[#This Row],[Currency]]="GBP",t_ExtractAll[[#This Row],[Claimed Amount]]*$BD$2,IF(t_ExtractAll[[#This Row],[Currency]]="USD",t_ExtractAll[[#This Row],[Claimed Amount]]*$BD$3,IF(t_ExtractAll[[#This Row],[Currency]]="MXN",t_ExtractAll[[#This Row],[Claimed Amount]]*$BD$4,t_ExtractAll[[#This Row],[Claimed Amount]])))</f>
        <v>214.7</v>
      </c>
      <c r="AU1104" s="20">
        <f>IF(t_ExtractAll[[#This Row],[Currency2]]="GBP",t_ExtractAll[[#This Row],[Accruals Plant]]*$BD$2,IF(t_ExtractAll[[#This Row],[Currency2]]="USD",t_ExtractAll[[#This Row],[Accruals Plant]]*$BD$3,IF(t_ExtractAll[[#This Row],[Currency2]]="MXN",t_ExtractAll[[#This Row],[Accruals Plant]]*$BD$4,t_ExtractAll[[#This Row],[Accruals Plant]])))</f>
        <v>5.65</v>
      </c>
      <c r="AV1104" s="20">
        <f>IF(t_ExtractAll[[#This Row],[IMD_Currency]]="GBP",t_ExtractAll[[#This Row],[Accruals ABII]]*$BD$2,IF(t_ExtractAll[[#This Row],[IMD_Currency]]="USD",t_ExtractAll[[#This Row],[Accruals ABII]]*$BD$3,t_ExtractAll[[#This Row],[Accruals ABII]]))</f>
        <v>13.1</v>
      </c>
      <c r="AW1104" s="20">
        <f>IF(t_ExtractAll[[#This Row],[Currency2]]="GBP",t_ExtractAll[[#This Row],[PlantAmountAccepted]]*$BD$2,IF(t_ExtractAll[[#This Row],[Currency2]]="USD",t_ExtractAll[[#This Row],[PlantAmountAccepted]]*$BD$3,IF(t_ExtractAll[[#This Row],[Currency2]]="MXN",t_ExtractAll[[#This Row],[PlantAmountAccepted]]*$BD$4,t_ExtractAll[[#This Row],[PlantAmountAccepted]])))</f>
        <v>5.65</v>
      </c>
      <c r="AX1104" s="20">
        <f>IF(t_ExtractAll[[#This Row],[IMD_Currency]]="GBP",t_ExtractAll[[#This Row],[Amount Accepted (ABII)]]*$BD$2,IF(t_ExtractAll[[#This Row],[IMD_Currency]]="USD",t_ExtractAll[[#This Row],[Amount Accepted (ABII)]]*$BD$3,t_ExtractAll[[#This Row],[Amount Accepted (ABII)]]))</f>
        <v>13.1</v>
      </c>
      <c r="AY1104" s="20">
        <f>IF((t_ExtractAll[[#This Row],[Amount Accepted ABII '[EUR']]]-t_ExtractAll[[#This Row],[Amount Accepted Plant '[EUR']]])&lt;0,0,t_ExtractAll[[#This Row],[Amount Accepted ABII '[EUR']]]-t_ExtractAll[[#This Row],[Amount Accepted Plant '[EUR']]])</f>
        <v>7.4499999999999993</v>
      </c>
      <c r="AZ11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05" spans="1:52" ht="14.25" hidden="1" customHeight="1" x14ac:dyDescent="0.25">
      <c r="A1105" t="s">
        <v>5521</v>
      </c>
      <c r="B1105" s="16">
        <v>42699</v>
      </c>
      <c r="C1105" s="16">
        <v>42706</v>
      </c>
      <c r="D1105" s="16">
        <v>42706</v>
      </c>
      <c r="E1105">
        <v>20161041</v>
      </c>
      <c r="F1105" t="s">
        <v>64</v>
      </c>
      <c r="G1105" t="s">
        <v>374</v>
      </c>
      <c r="H1105" t="s">
        <v>287</v>
      </c>
      <c r="I1105" t="s">
        <v>375</v>
      </c>
      <c r="J1105" t="s">
        <v>118</v>
      </c>
      <c r="K1105" t="s">
        <v>69</v>
      </c>
      <c r="L1105" t="s">
        <v>609</v>
      </c>
      <c r="N1105" t="s">
        <v>90</v>
      </c>
      <c r="O1105" t="s">
        <v>121</v>
      </c>
      <c r="P1105" t="s">
        <v>5522</v>
      </c>
      <c r="Q1105">
        <v>8802505</v>
      </c>
      <c r="R1105" t="s">
        <v>5523</v>
      </c>
      <c r="S1105">
        <v>80496089</v>
      </c>
      <c r="U1105" t="s">
        <v>144</v>
      </c>
      <c r="V1105" t="s">
        <v>145</v>
      </c>
      <c r="W1105">
        <v>48979</v>
      </c>
      <c r="X1105" t="s">
        <v>2840</v>
      </c>
      <c r="Y1105" t="s">
        <v>1648</v>
      </c>
      <c r="Z1105">
        <v>1.5840000000000001</v>
      </c>
      <c r="AB1105" t="s">
        <v>79</v>
      </c>
      <c r="AC1105" t="s">
        <v>127</v>
      </c>
      <c r="AE1105" s="3"/>
      <c r="AF1105" s="3"/>
      <c r="AG1105">
        <v>214.7</v>
      </c>
      <c r="AH1105" t="s">
        <v>82</v>
      </c>
      <c r="AI1105" s="18">
        <v>201.6</v>
      </c>
      <c r="AJ1105">
        <v>0</v>
      </c>
      <c r="AK1105">
        <v>201.6</v>
      </c>
      <c r="AL1105">
        <v>201.6</v>
      </c>
      <c r="AM1105" s="19" t="s">
        <v>82</v>
      </c>
      <c r="AN1105">
        <v>104.2</v>
      </c>
      <c r="AO1105">
        <v>0</v>
      </c>
      <c r="AP1105">
        <v>104.2</v>
      </c>
      <c r="AQ1105">
        <v>104.2</v>
      </c>
      <c r="AR1105" s="19" t="s">
        <v>82</v>
      </c>
      <c r="AS1105">
        <v>0</v>
      </c>
      <c r="AT1105" s="20">
        <f>IF(t_ExtractAll[[#This Row],[Currency]]="GBP",t_ExtractAll[[#This Row],[Claimed Amount]]*$BD$2,IF(t_ExtractAll[[#This Row],[Currency]]="USD",t_ExtractAll[[#This Row],[Claimed Amount]]*$BD$3,IF(t_ExtractAll[[#This Row],[Currency]]="MXN",t_ExtractAll[[#This Row],[Claimed Amount]]*$BD$4,t_ExtractAll[[#This Row],[Claimed Amount]])))</f>
        <v>214.7</v>
      </c>
      <c r="AU1105" s="20">
        <f>IF(t_ExtractAll[[#This Row],[Currency2]]="GBP",t_ExtractAll[[#This Row],[Accruals Plant]]*$BD$2,IF(t_ExtractAll[[#This Row],[Currency2]]="USD",t_ExtractAll[[#This Row],[Accruals Plant]]*$BD$3,IF(t_ExtractAll[[#This Row],[Currency2]]="MXN",t_ExtractAll[[#This Row],[Accruals Plant]]*$BD$4,t_ExtractAll[[#This Row],[Accruals Plant]])))</f>
        <v>104.2</v>
      </c>
      <c r="AV1105" s="20">
        <f>IF(t_ExtractAll[[#This Row],[IMD_Currency]]="GBP",t_ExtractAll[[#This Row],[Accruals ABII]]*$BD$2,IF(t_ExtractAll[[#This Row],[IMD_Currency]]="USD",t_ExtractAll[[#This Row],[Accruals ABII]]*$BD$3,t_ExtractAll[[#This Row],[Accruals ABII]]))</f>
        <v>201.6</v>
      </c>
      <c r="AW1105" s="20">
        <f>IF(t_ExtractAll[[#This Row],[Currency2]]="GBP",t_ExtractAll[[#This Row],[PlantAmountAccepted]]*$BD$2,IF(t_ExtractAll[[#This Row],[Currency2]]="USD",t_ExtractAll[[#This Row],[PlantAmountAccepted]]*$BD$3,IF(t_ExtractAll[[#This Row],[Currency2]]="MXN",t_ExtractAll[[#This Row],[PlantAmountAccepted]]*$BD$4,t_ExtractAll[[#This Row],[PlantAmountAccepted]])))</f>
        <v>104.2</v>
      </c>
      <c r="AX1105" s="20">
        <f>IF(t_ExtractAll[[#This Row],[IMD_Currency]]="GBP",t_ExtractAll[[#This Row],[Amount Accepted (ABII)]]*$BD$2,IF(t_ExtractAll[[#This Row],[IMD_Currency]]="USD",t_ExtractAll[[#This Row],[Amount Accepted (ABII)]]*$BD$3,t_ExtractAll[[#This Row],[Amount Accepted (ABII)]]))</f>
        <v>201.6</v>
      </c>
      <c r="AY1105" s="20">
        <f>IF((t_ExtractAll[[#This Row],[Amount Accepted ABII '[EUR']]]-t_ExtractAll[[#This Row],[Amount Accepted Plant '[EUR']]])&lt;0,0,t_ExtractAll[[#This Row],[Amount Accepted ABII '[EUR']]]-t_ExtractAll[[#This Row],[Amount Accepted Plant '[EUR']]])</f>
        <v>97.399999999999991</v>
      </c>
      <c r="AZ11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06" spans="1:52" ht="14.25" hidden="1" customHeight="1" x14ac:dyDescent="0.25">
      <c r="A1106" t="s">
        <v>5526</v>
      </c>
      <c r="B1106" s="16">
        <v>42699</v>
      </c>
      <c r="C1106" s="16">
        <v>42711</v>
      </c>
      <c r="D1106" s="16">
        <v>42713</v>
      </c>
      <c r="E1106">
        <v>20161044</v>
      </c>
      <c r="F1106" t="s">
        <v>64</v>
      </c>
      <c r="G1106" t="s">
        <v>305</v>
      </c>
      <c r="H1106" t="s">
        <v>306</v>
      </c>
      <c r="I1106" t="s">
        <v>307</v>
      </c>
      <c r="J1106" t="s">
        <v>118</v>
      </c>
      <c r="K1106" t="s">
        <v>69</v>
      </c>
      <c r="L1106" t="s">
        <v>103</v>
      </c>
      <c r="N1106" t="s">
        <v>90</v>
      </c>
      <c r="O1106" t="s">
        <v>91</v>
      </c>
      <c r="P1106" s="3" t="s">
        <v>5527</v>
      </c>
      <c r="Q1106">
        <v>9408605</v>
      </c>
      <c r="R1106" t="s">
        <v>5528</v>
      </c>
      <c r="U1106" t="s">
        <v>108</v>
      </c>
      <c r="V1106" t="s">
        <v>109</v>
      </c>
      <c r="W1106">
        <v>5830</v>
      </c>
      <c r="X1106" t="s">
        <v>1233</v>
      </c>
      <c r="Y1106" t="s">
        <v>350</v>
      </c>
      <c r="Z1106">
        <v>0.33</v>
      </c>
      <c r="AB1106" t="s">
        <v>97</v>
      </c>
      <c r="AC1106" t="s">
        <v>98</v>
      </c>
      <c r="AD1106" t="s">
        <v>5529</v>
      </c>
      <c r="AE1106" s="3"/>
      <c r="AF1106" s="3"/>
      <c r="AG1106">
        <v>7.74</v>
      </c>
      <c r="AH1106" t="s">
        <v>82</v>
      </c>
      <c r="AI1106" s="18">
        <v>7.74</v>
      </c>
      <c r="AJ1106">
        <v>0</v>
      </c>
      <c r="AK1106">
        <v>7.74</v>
      </c>
      <c r="AL1106">
        <v>7.74</v>
      </c>
      <c r="AM1106" s="19" t="s">
        <v>82</v>
      </c>
      <c r="AN1106">
        <v>5.0199999999999996</v>
      </c>
      <c r="AO1106">
        <v>0</v>
      </c>
      <c r="AP1106">
        <v>5.0199999999999996</v>
      </c>
      <c r="AQ1106">
        <v>5.0199999999999996</v>
      </c>
      <c r="AR1106" s="19" t="s">
        <v>82</v>
      </c>
      <c r="AS1106">
        <v>0</v>
      </c>
      <c r="AT1106" s="20">
        <f>IF(t_ExtractAll[[#This Row],[Currency]]="GBP",t_ExtractAll[[#This Row],[Claimed Amount]]*$BD$2,IF(t_ExtractAll[[#This Row],[Currency]]="USD",t_ExtractAll[[#This Row],[Claimed Amount]]*$BD$3,IF(t_ExtractAll[[#This Row],[Currency]]="MXN",t_ExtractAll[[#This Row],[Claimed Amount]]*$BD$4,t_ExtractAll[[#This Row],[Claimed Amount]])))</f>
        <v>7.74</v>
      </c>
      <c r="AU1106" s="20">
        <f>IF(t_ExtractAll[[#This Row],[Currency2]]="GBP",t_ExtractAll[[#This Row],[Accruals Plant]]*$BD$2,IF(t_ExtractAll[[#This Row],[Currency2]]="USD",t_ExtractAll[[#This Row],[Accruals Plant]]*$BD$3,IF(t_ExtractAll[[#This Row],[Currency2]]="MXN",t_ExtractAll[[#This Row],[Accruals Plant]]*$BD$4,t_ExtractAll[[#This Row],[Accruals Plant]])))</f>
        <v>5.0199999999999996</v>
      </c>
      <c r="AV1106" s="20">
        <f>IF(t_ExtractAll[[#This Row],[IMD_Currency]]="GBP",t_ExtractAll[[#This Row],[Accruals ABII]]*$BD$2,IF(t_ExtractAll[[#This Row],[IMD_Currency]]="USD",t_ExtractAll[[#This Row],[Accruals ABII]]*$BD$3,t_ExtractAll[[#This Row],[Accruals ABII]]))</f>
        <v>7.74</v>
      </c>
      <c r="AW1106" s="20">
        <f>IF(t_ExtractAll[[#This Row],[Currency2]]="GBP",t_ExtractAll[[#This Row],[PlantAmountAccepted]]*$BD$2,IF(t_ExtractAll[[#This Row],[Currency2]]="USD",t_ExtractAll[[#This Row],[PlantAmountAccepted]]*$BD$3,IF(t_ExtractAll[[#This Row],[Currency2]]="MXN",t_ExtractAll[[#This Row],[PlantAmountAccepted]]*$BD$4,t_ExtractAll[[#This Row],[PlantAmountAccepted]])))</f>
        <v>5.0199999999999996</v>
      </c>
      <c r="AX1106" s="20">
        <f>IF(t_ExtractAll[[#This Row],[IMD_Currency]]="GBP",t_ExtractAll[[#This Row],[Amount Accepted (ABII)]]*$BD$2,IF(t_ExtractAll[[#This Row],[IMD_Currency]]="USD",t_ExtractAll[[#This Row],[Amount Accepted (ABII)]]*$BD$3,t_ExtractAll[[#This Row],[Amount Accepted (ABII)]]))</f>
        <v>7.74</v>
      </c>
      <c r="AY1106" s="20">
        <f>IF((t_ExtractAll[[#This Row],[Amount Accepted ABII '[EUR']]]-t_ExtractAll[[#This Row],[Amount Accepted Plant '[EUR']]])&lt;0,0,t_ExtractAll[[#This Row],[Amount Accepted ABII '[EUR']]]-t_ExtractAll[[#This Row],[Amount Accepted Plant '[EUR']]])</f>
        <v>2.7200000000000006</v>
      </c>
      <c r="AZ11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7" spans="1:52" ht="14.25" hidden="1" customHeight="1" x14ac:dyDescent="0.25">
      <c r="A1107" t="s">
        <v>5530</v>
      </c>
      <c r="B1107" s="16">
        <v>42702</v>
      </c>
      <c r="C1107" s="16">
        <v>42702</v>
      </c>
      <c r="D1107" s="16">
        <v>42703</v>
      </c>
      <c r="E1107">
        <v>20161055</v>
      </c>
      <c r="F1107" t="s">
        <v>64</v>
      </c>
      <c r="G1107" t="s">
        <v>478</v>
      </c>
      <c r="H1107" t="s">
        <v>273</v>
      </c>
      <c r="I1107" t="s">
        <v>479</v>
      </c>
      <c r="J1107" t="s">
        <v>118</v>
      </c>
      <c r="K1107" t="s">
        <v>69</v>
      </c>
      <c r="L1107" t="s">
        <v>70</v>
      </c>
      <c r="N1107" t="s">
        <v>71</v>
      </c>
      <c r="O1107" t="s">
        <v>361</v>
      </c>
      <c r="P1107" s="3" t="s">
        <v>5531</v>
      </c>
      <c r="Q1107">
        <v>9363446</v>
      </c>
      <c r="R1107" t="s">
        <v>5532</v>
      </c>
      <c r="U1107" t="s">
        <v>85</v>
      </c>
      <c r="V1107" t="s">
        <v>145</v>
      </c>
      <c r="W1107">
        <v>6325</v>
      </c>
      <c r="X1107" t="s">
        <v>5351</v>
      </c>
      <c r="Y1107" t="s">
        <v>2909</v>
      </c>
      <c r="Z1107">
        <v>687.45600000000002</v>
      </c>
      <c r="AB1107" t="s">
        <v>79</v>
      </c>
      <c r="AC1107" t="s">
        <v>80</v>
      </c>
      <c r="AD1107" t="s">
        <v>5533</v>
      </c>
      <c r="AE1107" s="3"/>
      <c r="AF1107" s="3"/>
      <c r="AG1107">
        <v>1680</v>
      </c>
      <c r="AH1107" t="s">
        <v>82</v>
      </c>
      <c r="AI1107" s="18">
        <v>1680</v>
      </c>
      <c r="AJ1107">
        <v>0</v>
      </c>
      <c r="AK1107">
        <v>1680</v>
      </c>
      <c r="AL1107">
        <v>1680</v>
      </c>
      <c r="AM1107" s="19" t="s">
        <v>82</v>
      </c>
      <c r="AN1107">
        <v>0</v>
      </c>
      <c r="AO1107">
        <v>0</v>
      </c>
      <c r="AP1107">
        <v>0</v>
      </c>
      <c r="AQ1107">
        <v>0</v>
      </c>
      <c r="AR1107" s="19" t="s">
        <v>82</v>
      </c>
      <c r="AS1107">
        <v>0</v>
      </c>
      <c r="AT1107" s="20">
        <f>IF(t_ExtractAll[[#This Row],[Currency]]="GBP",t_ExtractAll[[#This Row],[Claimed Amount]]*$BD$2,IF(t_ExtractAll[[#This Row],[Currency]]="USD",t_ExtractAll[[#This Row],[Claimed Amount]]*$BD$3,IF(t_ExtractAll[[#This Row],[Currency]]="MXN",t_ExtractAll[[#This Row],[Claimed Amount]]*$BD$4,t_ExtractAll[[#This Row],[Claimed Amount]])))</f>
        <v>1680</v>
      </c>
      <c r="AU1107" s="20">
        <f>IF(t_ExtractAll[[#This Row],[Currency2]]="GBP",t_ExtractAll[[#This Row],[Accruals Plant]]*$BD$2,IF(t_ExtractAll[[#This Row],[Currency2]]="USD",t_ExtractAll[[#This Row],[Accruals Plant]]*$BD$3,IF(t_ExtractAll[[#This Row],[Currency2]]="MXN",t_ExtractAll[[#This Row],[Accruals Plant]]*$BD$4,t_ExtractAll[[#This Row],[Accruals Plant]])))</f>
        <v>0</v>
      </c>
      <c r="AV1107" s="20">
        <f>IF(t_ExtractAll[[#This Row],[IMD_Currency]]="GBP",t_ExtractAll[[#This Row],[Accruals ABII]]*$BD$2,IF(t_ExtractAll[[#This Row],[IMD_Currency]]="USD",t_ExtractAll[[#This Row],[Accruals ABII]]*$BD$3,t_ExtractAll[[#This Row],[Accruals ABII]]))</f>
        <v>1680</v>
      </c>
      <c r="AW11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07" s="20">
        <f>IF(t_ExtractAll[[#This Row],[IMD_Currency]]="GBP",t_ExtractAll[[#This Row],[Amount Accepted (ABII)]]*$BD$2,IF(t_ExtractAll[[#This Row],[IMD_Currency]]="USD",t_ExtractAll[[#This Row],[Amount Accepted (ABII)]]*$BD$3,t_ExtractAll[[#This Row],[Amount Accepted (ABII)]]))</f>
        <v>1680</v>
      </c>
      <c r="AY1107" s="20">
        <f>IF((t_ExtractAll[[#This Row],[Amount Accepted ABII '[EUR']]]-t_ExtractAll[[#This Row],[Amount Accepted Plant '[EUR']]])&lt;0,0,t_ExtractAll[[#This Row],[Amount Accepted ABII '[EUR']]]-t_ExtractAll[[#This Row],[Amount Accepted Plant '[EUR']]])</f>
        <v>1680</v>
      </c>
      <c r="AZ11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108" spans="1:52" ht="14.25" hidden="1" customHeight="1" x14ac:dyDescent="0.25">
      <c r="A1108" t="s">
        <v>5534</v>
      </c>
      <c r="B1108" s="16">
        <v>42699</v>
      </c>
      <c r="C1108" s="16">
        <v>42717</v>
      </c>
      <c r="D1108" s="16">
        <v>42717</v>
      </c>
      <c r="E1108">
        <v>20161051</v>
      </c>
      <c r="F1108" t="s">
        <v>64</v>
      </c>
      <c r="G1108" t="s">
        <v>305</v>
      </c>
      <c r="H1108" t="s">
        <v>306</v>
      </c>
      <c r="I1108" t="s">
        <v>307</v>
      </c>
      <c r="J1108" t="s">
        <v>118</v>
      </c>
      <c r="K1108" t="s">
        <v>69</v>
      </c>
      <c r="L1108" t="s">
        <v>139</v>
      </c>
      <c r="N1108" t="s">
        <v>90</v>
      </c>
      <c r="O1108" t="s">
        <v>91</v>
      </c>
      <c r="P1108" s="3" t="s">
        <v>5535</v>
      </c>
      <c r="Q1108">
        <v>9417466</v>
      </c>
      <c r="R1108" t="s">
        <v>5536</v>
      </c>
      <c r="U1108" t="s">
        <v>144</v>
      </c>
      <c r="V1108" t="s">
        <v>145</v>
      </c>
      <c r="W1108">
        <v>52234</v>
      </c>
      <c r="X1108" t="s">
        <v>411</v>
      </c>
      <c r="Y1108" t="s">
        <v>350</v>
      </c>
      <c r="Z1108">
        <v>0.79200000000000004</v>
      </c>
      <c r="AB1108" t="s">
        <v>97</v>
      </c>
      <c r="AC1108" t="s">
        <v>98</v>
      </c>
      <c r="AE1108" s="3"/>
      <c r="AF1108" s="3"/>
      <c r="AG1108">
        <v>8.1199999999999992</v>
      </c>
      <c r="AH1108" t="s">
        <v>82</v>
      </c>
      <c r="AI1108" s="18">
        <v>8.1199999999999992</v>
      </c>
      <c r="AJ1108">
        <v>0</v>
      </c>
      <c r="AK1108">
        <v>8.1199999999999992</v>
      </c>
      <c r="AL1108">
        <v>8.1199999999999992</v>
      </c>
      <c r="AM1108" s="19" t="s">
        <v>82</v>
      </c>
      <c r="AN1108">
        <v>5.22</v>
      </c>
      <c r="AO1108">
        <v>0</v>
      </c>
      <c r="AP1108">
        <v>5.22</v>
      </c>
      <c r="AQ1108">
        <v>5.22</v>
      </c>
      <c r="AR1108" s="19" t="s">
        <v>82</v>
      </c>
      <c r="AS1108">
        <v>0</v>
      </c>
      <c r="AT1108" s="20">
        <f>IF(t_ExtractAll[[#This Row],[Currency]]="GBP",t_ExtractAll[[#This Row],[Claimed Amount]]*$BD$2,IF(t_ExtractAll[[#This Row],[Currency]]="USD",t_ExtractAll[[#This Row],[Claimed Amount]]*$BD$3,IF(t_ExtractAll[[#This Row],[Currency]]="MXN",t_ExtractAll[[#This Row],[Claimed Amount]]*$BD$4,t_ExtractAll[[#This Row],[Claimed Amount]])))</f>
        <v>8.1199999999999992</v>
      </c>
      <c r="AU1108" s="20">
        <f>IF(t_ExtractAll[[#This Row],[Currency2]]="GBP",t_ExtractAll[[#This Row],[Accruals Plant]]*$BD$2,IF(t_ExtractAll[[#This Row],[Currency2]]="USD",t_ExtractAll[[#This Row],[Accruals Plant]]*$BD$3,IF(t_ExtractAll[[#This Row],[Currency2]]="MXN",t_ExtractAll[[#This Row],[Accruals Plant]]*$BD$4,t_ExtractAll[[#This Row],[Accruals Plant]])))</f>
        <v>5.22</v>
      </c>
      <c r="AV1108" s="20">
        <f>IF(t_ExtractAll[[#This Row],[IMD_Currency]]="GBP",t_ExtractAll[[#This Row],[Accruals ABII]]*$BD$2,IF(t_ExtractAll[[#This Row],[IMD_Currency]]="USD",t_ExtractAll[[#This Row],[Accruals ABII]]*$BD$3,t_ExtractAll[[#This Row],[Accruals ABII]]))</f>
        <v>8.1199999999999992</v>
      </c>
      <c r="AW1108" s="20">
        <f>IF(t_ExtractAll[[#This Row],[Currency2]]="GBP",t_ExtractAll[[#This Row],[PlantAmountAccepted]]*$BD$2,IF(t_ExtractAll[[#This Row],[Currency2]]="USD",t_ExtractAll[[#This Row],[PlantAmountAccepted]]*$BD$3,IF(t_ExtractAll[[#This Row],[Currency2]]="MXN",t_ExtractAll[[#This Row],[PlantAmountAccepted]]*$BD$4,t_ExtractAll[[#This Row],[PlantAmountAccepted]])))</f>
        <v>5.22</v>
      </c>
      <c r="AX1108" s="20">
        <f>IF(t_ExtractAll[[#This Row],[IMD_Currency]]="GBP",t_ExtractAll[[#This Row],[Amount Accepted (ABII)]]*$BD$2,IF(t_ExtractAll[[#This Row],[IMD_Currency]]="USD",t_ExtractAll[[#This Row],[Amount Accepted (ABII)]]*$BD$3,t_ExtractAll[[#This Row],[Amount Accepted (ABII)]]))</f>
        <v>8.1199999999999992</v>
      </c>
      <c r="AY1108" s="20">
        <f>IF((t_ExtractAll[[#This Row],[Amount Accepted ABII '[EUR']]]-t_ExtractAll[[#This Row],[Amount Accepted Plant '[EUR']]])&lt;0,0,t_ExtractAll[[#This Row],[Amount Accepted ABII '[EUR']]]-t_ExtractAll[[#This Row],[Amount Accepted Plant '[EUR']]])</f>
        <v>2.8999999999999995</v>
      </c>
      <c r="AZ11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09" spans="1:52" ht="14.25" hidden="1" customHeight="1" x14ac:dyDescent="0.25">
      <c r="A1109" t="s">
        <v>5537</v>
      </c>
      <c r="B1109" s="16">
        <v>42699</v>
      </c>
      <c r="C1109" s="16">
        <v>42716</v>
      </c>
      <c r="D1109" s="16">
        <v>42716</v>
      </c>
      <c r="E1109">
        <v>20161052</v>
      </c>
      <c r="F1109" t="s">
        <v>64</v>
      </c>
      <c r="G1109" t="s">
        <v>305</v>
      </c>
      <c r="H1109" t="s">
        <v>306</v>
      </c>
      <c r="I1109" t="s">
        <v>307</v>
      </c>
      <c r="J1109" t="s">
        <v>118</v>
      </c>
      <c r="K1109" t="s">
        <v>69</v>
      </c>
      <c r="L1109" t="s">
        <v>202</v>
      </c>
      <c r="N1109" t="s">
        <v>161</v>
      </c>
      <c r="O1109" t="s">
        <v>91</v>
      </c>
      <c r="P1109" s="3" t="s">
        <v>5538</v>
      </c>
      <c r="Q1109">
        <v>9408592</v>
      </c>
      <c r="R1109" t="s">
        <v>5539</v>
      </c>
      <c r="U1109" t="s">
        <v>108</v>
      </c>
      <c r="V1109" t="s">
        <v>109</v>
      </c>
      <c r="W1109">
        <v>5830</v>
      </c>
      <c r="X1109" t="s">
        <v>1233</v>
      </c>
      <c r="Y1109" t="s">
        <v>412</v>
      </c>
      <c r="Z1109">
        <v>0.15840000000000001</v>
      </c>
      <c r="AB1109" t="s">
        <v>97</v>
      </c>
      <c r="AC1109" t="s">
        <v>98</v>
      </c>
      <c r="AD1109" t="s">
        <v>5540</v>
      </c>
      <c r="AE1109" s="3"/>
      <c r="AF1109" s="3"/>
      <c r="AG1109">
        <v>15.48</v>
      </c>
      <c r="AH1109" t="s">
        <v>82</v>
      </c>
      <c r="AI1109" s="18">
        <v>15.48</v>
      </c>
      <c r="AJ1109">
        <v>0</v>
      </c>
      <c r="AK1109">
        <v>15.48</v>
      </c>
      <c r="AL1109">
        <v>15.48</v>
      </c>
      <c r="AM1109" s="19" t="s">
        <v>82</v>
      </c>
      <c r="AN1109">
        <v>10.66</v>
      </c>
      <c r="AO1109">
        <v>0</v>
      </c>
      <c r="AP1109">
        <v>10.66</v>
      </c>
      <c r="AQ1109">
        <v>10.66</v>
      </c>
      <c r="AR1109" s="19" t="s">
        <v>82</v>
      </c>
      <c r="AS1109">
        <v>0</v>
      </c>
      <c r="AT1109" s="20">
        <f>IF(t_ExtractAll[[#This Row],[Currency]]="GBP",t_ExtractAll[[#This Row],[Claimed Amount]]*$BD$2,IF(t_ExtractAll[[#This Row],[Currency]]="USD",t_ExtractAll[[#This Row],[Claimed Amount]]*$BD$3,IF(t_ExtractAll[[#This Row],[Currency]]="MXN",t_ExtractAll[[#This Row],[Claimed Amount]]*$BD$4,t_ExtractAll[[#This Row],[Claimed Amount]])))</f>
        <v>15.48</v>
      </c>
      <c r="AU1109" s="20">
        <f>IF(t_ExtractAll[[#This Row],[Currency2]]="GBP",t_ExtractAll[[#This Row],[Accruals Plant]]*$BD$2,IF(t_ExtractAll[[#This Row],[Currency2]]="USD",t_ExtractAll[[#This Row],[Accruals Plant]]*$BD$3,IF(t_ExtractAll[[#This Row],[Currency2]]="MXN",t_ExtractAll[[#This Row],[Accruals Plant]]*$BD$4,t_ExtractAll[[#This Row],[Accruals Plant]])))</f>
        <v>10.66</v>
      </c>
      <c r="AV1109" s="20">
        <f>IF(t_ExtractAll[[#This Row],[IMD_Currency]]="GBP",t_ExtractAll[[#This Row],[Accruals ABII]]*$BD$2,IF(t_ExtractAll[[#This Row],[IMD_Currency]]="USD",t_ExtractAll[[#This Row],[Accruals ABII]]*$BD$3,t_ExtractAll[[#This Row],[Accruals ABII]]))</f>
        <v>15.48</v>
      </c>
      <c r="AW1109" s="20">
        <f>IF(t_ExtractAll[[#This Row],[Currency2]]="GBP",t_ExtractAll[[#This Row],[PlantAmountAccepted]]*$BD$2,IF(t_ExtractAll[[#This Row],[Currency2]]="USD",t_ExtractAll[[#This Row],[PlantAmountAccepted]]*$BD$3,IF(t_ExtractAll[[#This Row],[Currency2]]="MXN",t_ExtractAll[[#This Row],[PlantAmountAccepted]]*$BD$4,t_ExtractAll[[#This Row],[PlantAmountAccepted]])))</f>
        <v>10.66</v>
      </c>
      <c r="AX1109" s="20">
        <f>IF(t_ExtractAll[[#This Row],[IMD_Currency]]="GBP",t_ExtractAll[[#This Row],[Amount Accepted (ABII)]]*$BD$2,IF(t_ExtractAll[[#This Row],[IMD_Currency]]="USD",t_ExtractAll[[#This Row],[Amount Accepted (ABII)]]*$BD$3,t_ExtractAll[[#This Row],[Amount Accepted (ABII)]]))</f>
        <v>15.48</v>
      </c>
      <c r="AY1109" s="20">
        <f>IF((t_ExtractAll[[#This Row],[Amount Accepted ABII '[EUR']]]-t_ExtractAll[[#This Row],[Amount Accepted Plant '[EUR']]])&lt;0,0,t_ExtractAll[[#This Row],[Amount Accepted ABII '[EUR']]]-t_ExtractAll[[#This Row],[Amount Accepted Plant '[EUR']]])</f>
        <v>4.82</v>
      </c>
      <c r="AZ11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0" spans="1:52" ht="14.25" hidden="1" customHeight="1" x14ac:dyDescent="0.25">
      <c r="A1110" t="s">
        <v>5541</v>
      </c>
      <c r="B1110" s="16">
        <v>42702</v>
      </c>
      <c r="C1110" s="16">
        <v>42710</v>
      </c>
      <c r="D1110" s="16">
        <v>42713</v>
      </c>
      <c r="E1110">
        <v>20161057</v>
      </c>
      <c r="F1110" t="s">
        <v>64</v>
      </c>
      <c r="G1110" t="s">
        <v>305</v>
      </c>
      <c r="H1110" t="s">
        <v>306</v>
      </c>
      <c r="I1110" t="s">
        <v>307</v>
      </c>
      <c r="J1110" t="s">
        <v>118</v>
      </c>
      <c r="K1110" t="s">
        <v>69</v>
      </c>
      <c r="L1110" t="s">
        <v>202</v>
      </c>
      <c r="N1110" t="s">
        <v>161</v>
      </c>
      <c r="O1110" t="s">
        <v>91</v>
      </c>
      <c r="P1110" s="3" t="s">
        <v>5542</v>
      </c>
      <c r="Q1110" t="s">
        <v>5543</v>
      </c>
      <c r="R1110" t="s">
        <v>5544</v>
      </c>
      <c r="U1110" t="s">
        <v>108</v>
      </c>
      <c r="V1110" t="s">
        <v>109</v>
      </c>
      <c r="W1110">
        <v>5830</v>
      </c>
      <c r="X1110" t="s">
        <v>1233</v>
      </c>
      <c r="Y1110" t="s">
        <v>379</v>
      </c>
      <c r="Z1110">
        <v>0.87119999999999997</v>
      </c>
      <c r="AB1110" t="s">
        <v>97</v>
      </c>
      <c r="AC1110" t="s">
        <v>98</v>
      </c>
      <c r="AD1110" t="s">
        <v>5545</v>
      </c>
      <c r="AE1110" s="3"/>
      <c r="AF1110" s="3"/>
      <c r="AG1110">
        <v>85.14</v>
      </c>
      <c r="AH1110" t="s">
        <v>82</v>
      </c>
      <c r="AI1110" s="18">
        <v>85.14</v>
      </c>
      <c r="AJ1110">
        <v>0</v>
      </c>
      <c r="AK1110">
        <v>85.14</v>
      </c>
      <c r="AL1110">
        <v>85.14</v>
      </c>
      <c r="AM1110" s="19" t="s">
        <v>82</v>
      </c>
      <c r="AN1110">
        <v>55.22</v>
      </c>
      <c r="AO1110">
        <v>0</v>
      </c>
      <c r="AP1110">
        <v>55.22</v>
      </c>
      <c r="AQ1110">
        <v>55.22</v>
      </c>
      <c r="AR1110" s="19" t="s">
        <v>82</v>
      </c>
      <c r="AS1110">
        <v>0</v>
      </c>
      <c r="AT1110" s="20">
        <f>IF(t_ExtractAll[[#This Row],[Currency]]="GBP",t_ExtractAll[[#This Row],[Claimed Amount]]*$BD$2,IF(t_ExtractAll[[#This Row],[Currency]]="USD",t_ExtractAll[[#This Row],[Claimed Amount]]*$BD$3,IF(t_ExtractAll[[#This Row],[Currency]]="MXN",t_ExtractAll[[#This Row],[Claimed Amount]]*$BD$4,t_ExtractAll[[#This Row],[Claimed Amount]])))</f>
        <v>85.14</v>
      </c>
      <c r="AU1110" s="20">
        <f>IF(t_ExtractAll[[#This Row],[Currency2]]="GBP",t_ExtractAll[[#This Row],[Accruals Plant]]*$BD$2,IF(t_ExtractAll[[#This Row],[Currency2]]="USD",t_ExtractAll[[#This Row],[Accruals Plant]]*$BD$3,IF(t_ExtractAll[[#This Row],[Currency2]]="MXN",t_ExtractAll[[#This Row],[Accruals Plant]]*$BD$4,t_ExtractAll[[#This Row],[Accruals Plant]])))</f>
        <v>55.22</v>
      </c>
      <c r="AV1110" s="20">
        <f>IF(t_ExtractAll[[#This Row],[IMD_Currency]]="GBP",t_ExtractAll[[#This Row],[Accruals ABII]]*$BD$2,IF(t_ExtractAll[[#This Row],[IMD_Currency]]="USD",t_ExtractAll[[#This Row],[Accruals ABII]]*$BD$3,t_ExtractAll[[#This Row],[Accruals ABII]]))</f>
        <v>85.14</v>
      </c>
      <c r="AW1110" s="20">
        <f>IF(t_ExtractAll[[#This Row],[Currency2]]="GBP",t_ExtractAll[[#This Row],[PlantAmountAccepted]]*$BD$2,IF(t_ExtractAll[[#This Row],[Currency2]]="USD",t_ExtractAll[[#This Row],[PlantAmountAccepted]]*$BD$3,IF(t_ExtractAll[[#This Row],[Currency2]]="MXN",t_ExtractAll[[#This Row],[PlantAmountAccepted]]*$BD$4,t_ExtractAll[[#This Row],[PlantAmountAccepted]])))</f>
        <v>55.22</v>
      </c>
      <c r="AX1110" s="20">
        <f>IF(t_ExtractAll[[#This Row],[IMD_Currency]]="GBP",t_ExtractAll[[#This Row],[Amount Accepted (ABII)]]*$BD$2,IF(t_ExtractAll[[#This Row],[IMD_Currency]]="USD",t_ExtractAll[[#This Row],[Amount Accepted (ABII)]]*$BD$3,t_ExtractAll[[#This Row],[Amount Accepted (ABII)]]))</f>
        <v>85.14</v>
      </c>
      <c r="AY1110" s="20">
        <f>IF((t_ExtractAll[[#This Row],[Amount Accepted ABII '[EUR']]]-t_ExtractAll[[#This Row],[Amount Accepted Plant '[EUR']]])&lt;0,0,t_ExtractAll[[#This Row],[Amount Accepted ABII '[EUR']]]-t_ExtractAll[[#This Row],[Amount Accepted Plant '[EUR']]])</f>
        <v>29.92</v>
      </c>
      <c r="AZ11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11" spans="1:52" ht="14.25" hidden="1" customHeight="1" x14ac:dyDescent="0.25">
      <c r="A1111" t="s">
        <v>5546</v>
      </c>
      <c r="B1111" s="16">
        <v>42702</v>
      </c>
      <c r="C1111" s="16">
        <v>42706</v>
      </c>
      <c r="D1111" s="16">
        <v>42706</v>
      </c>
      <c r="E1111">
        <v>20161058</v>
      </c>
      <c r="F1111" t="s">
        <v>64</v>
      </c>
      <c r="G1111" t="s">
        <v>305</v>
      </c>
      <c r="H1111" t="s">
        <v>306</v>
      </c>
      <c r="I1111" t="s">
        <v>307</v>
      </c>
      <c r="J1111" t="s">
        <v>118</v>
      </c>
      <c r="K1111" t="s">
        <v>69</v>
      </c>
      <c r="L1111" t="s">
        <v>308</v>
      </c>
      <c r="N1111" t="s">
        <v>90</v>
      </c>
      <c r="O1111" t="s">
        <v>131</v>
      </c>
      <c r="P1111" s="3" t="s">
        <v>5547</v>
      </c>
      <c r="Q1111" t="s">
        <v>5548</v>
      </c>
      <c r="R1111" t="s">
        <v>5549</v>
      </c>
      <c r="U1111" t="s">
        <v>312</v>
      </c>
      <c r="V1111" t="s">
        <v>313</v>
      </c>
      <c r="W1111">
        <v>47757</v>
      </c>
      <c r="X1111" t="s">
        <v>314</v>
      </c>
      <c r="Y1111" t="s">
        <v>1593</v>
      </c>
      <c r="Z1111">
        <v>21.6</v>
      </c>
      <c r="AB1111" t="s">
        <v>97</v>
      </c>
      <c r="AC1111" t="s">
        <v>98</v>
      </c>
      <c r="AE1111" s="3"/>
      <c r="AF1111" s="3"/>
      <c r="AG1111">
        <v>0</v>
      </c>
      <c r="AH1111" t="s">
        <v>82</v>
      </c>
      <c r="AI1111" s="18">
        <v>0</v>
      </c>
      <c r="AJ1111">
        <v>0</v>
      </c>
      <c r="AK1111">
        <v>0</v>
      </c>
      <c r="AL1111">
        <v>0</v>
      </c>
      <c r="AM1111" s="19" t="s">
        <v>82</v>
      </c>
      <c r="AN1111">
        <v>0</v>
      </c>
      <c r="AO1111">
        <v>0</v>
      </c>
      <c r="AP1111">
        <v>0</v>
      </c>
      <c r="AQ1111">
        <v>0</v>
      </c>
      <c r="AR1111" s="19" t="s">
        <v>82</v>
      </c>
      <c r="AS1111">
        <v>0</v>
      </c>
      <c r="AT1111" s="20">
        <f>IF(t_ExtractAll[[#This Row],[Currency]]="GBP",t_ExtractAll[[#This Row],[Claimed Amount]]*$BD$2,IF(t_ExtractAll[[#This Row],[Currency]]="USD",t_ExtractAll[[#This Row],[Claimed Amount]]*$BD$3,IF(t_ExtractAll[[#This Row],[Currency]]="MXN",t_ExtractAll[[#This Row],[Claimed Amount]]*$BD$4,t_ExtractAll[[#This Row],[Claimed Amount]])))</f>
        <v>0</v>
      </c>
      <c r="AU1111" s="20">
        <f>IF(t_ExtractAll[[#This Row],[Currency2]]="GBP",t_ExtractAll[[#This Row],[Accruals Plant]]*$BD$2,IF(t_ExtractAll[[#This Row],[Currency2]]="USD",t_ExtractAll[[#This Row],[Accruals Plant]]*$BD$3,IF(t_ExtractAll[[#This Row],[Currency2]]="MXN",t_ExtractAll[[#This Row],[Accruals Plant]]*$BD$4,t_ExtractAll[[#This Row],[Accruals Plant]])))</f>
        <v>0</v>
      </c>
      <c r="AV1111" s="20">
        <f>IF(t_ExtractAll[[#This Row],[IMD_Currency]]="GBP",t_ExtractAll[[#This Row],[Accruals ABII]]*$BD$2,IF(t_ExtractAll[[#This Row],[IMD_Currency]]="USD",t_ExtractAll[[#This Row],[Accruals ABII]]*$BD$3,t_ExtractAll[[#This Row],[Accruals ABII]]))</f>
        <v>0</v>
      </c>
      <c r="AW11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1" s="20">
        <f>IF(t_ExtractAll[[#This Row],[IMD_Currency]]="GBP",t_ExtractAll[[#This Row],[Amount Accepted (ABII)]]*$BD$2,IF(t_ExtractAll[[#This Row],[IMD_Currency]]="USD",t_ExtractAll[[#This Row],[Amount Accepted (ABII)]]*$BD$3,t_ExtractAll[[#This Row],[Amount Accepted (ABII)]]))</f>
        <v>0</v>
      </c>
      <c r="AY1111" s="20">
        <f>IF((t_ExtractAll[[#This Row],[Amount Accepted ABII '[EUR']]]-t_ExtractAll[[#This Row],[Amount Accepted Plant '[EUR']]])&lt;0,0,t_ExtractAll[[#This Row],[Amount Accepted ABII '[EUR']]]-t_ExtractAll[[#This Row],[Amount Accepted Plant '[EUR']]])</f>
        <v>0</v>
      </c>
      <c r="AZ11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2" spans="1:52" ht="14.25" hidden="1" customHeight="1" x14ac:dyDescent="0.25">
      <c r="A1112" t="s">
        <v>5546</v>
      </c>
      <c r="B1112" s="16">
        <v>42702</v>
      </c>
      <c r="C1112" s="16">
        <v>42706</v>
      </c>
      <c r="D1112" s="16">
        <v>42706</v>
      </c>
      <c r="E1112">
        <v>20161058</v>
      </c>
      <c r="F1112" t="s">
        <v>64</v>
      </c>
      <c r="G1112" t="s">
        <v>305</v>
      </c>
      <c r="H1112" t="s">
        <v>306</v>
      </c>
      <c r="I1112" t="s">
        <v>307</v>
      </c>
      <c r="J1112" t="s">
        <v>118</v>
      </c>
      <c r="K1112" t="s">
        <v>2023</v>
      </c>
      <c r="L1112" t="s">
        <v>308</v>
      </c>
      <c r="N1112" t="s">
        <v>90</v>
      </c>
      <c r="O1112" t="s">
        <v>91</v>
      </c>
      <c r="P1112" s="3" t="s">
        <v>5547</v>
      </c>
      <c r="Q1112" t="s">
        <v>5548</v>
      </c>
      <c r="R1112" t="s">
        <v>5549</v>
      </c>
      <c r="U1112" t="s">
        <v>341</v>
      </c>
      <c r="V1112" t="s">
        <v>313</v>
      </c>
      <c r="W1112">
        <v>35658</v>
      </c>
      <c r="X1112" t="s">
        <v>342</v>
      </c>
      <c r="Y1112">
        <v>272</v>
      </c>
      <c r="Z1112">
        <v>32.64</v>
      </c>
      <c r="AB1112" t="s">
        <v>97</v>
      </c>
      <c r="AC1112" t="s">
        <v>98</v>
      </c>
      <c r="AE1112" s="3"/>
      <c r="AF1112" s="3"/>
      <c r="AG1112">
        <v>0</v>
      </c>
      <c r="AH1112" t="s">
        <v>82</v>
      </c>
      <c r="AI1112" s="18">
        <v>0</v>
      </c>
      <c r="AJ1112">
        <v>0</v>
      </c>
      <c r="AK1112">
        <v>0</v>
      </c>
      <c r="AM1112" s="19" t="s">
        <v>82</v>
      </c>
      <c r="AN1112">
        <v>0</v>
      </c>
      <c r="AO1112">
        <v>0</v>
      </c>
      <c r="AP1112">
        <v>0</v>
      </c>
      <c r="AR1112" s="19" t="s">
        <v>82</v>
      </c>
      <c r="AS1112">
        <v>0</v>
      </c>
      <c r="AT1112" s="20">
        <f>IF(t_ExtractAll[[#This Row],[Currency]]="GBP",t_ExtractAll[[#This Row],[Claimed Amount]]*$BD$2,IF(t_ExtractAll[[#This Row],[Currency]]="USD",t_ExtractAll[[#This Row],[Claimed Amount]]*$BD$3,IF(t_ExtractAll[[#This Row],[Currency]]="MXN",t_ExtractAll[[#This Row],[Claimed Amount]]*$BD$4,t_ExtractAll[[#This Row],[Claimed Amount]])))</f>
        <v>0</v>
      </c>
      <c r="AU1112" s="20">
        <f>IF(t_ExtractAll[[#This Row],[Currency2]]="GBP",t_ExtractAll[[#This Row],[Accruals Plant]]*$BD$2,IF(t_ExtractAll[[#This Row],[Currency2]]="USD",t_ExtractAll[[#This Row],[Accruals Plant]]*$BD$3,IF(t_ExtractAll[[#This Row],[Currency2]]="MXN",t_ExtractAll[[#This Row],[Accruals Plant]]*$BD$4,t_ExtractAll[[#This Row],[Accruals Plant]])))</f>
        <v>0</v>
      </c>
      <c r="AV1112" s="20">
        <f>IF(t_ExtractAll[[#This Row],[IMD_Currency]]="GBP",t_ExtractAll[[#This Row],[Accruals ABII]]*$BD$2,IF(t_ExtractAll[[#This Row],[IMD_Currency]]="USD",t_ExtractAll[[#This Row],[Accruals ABII]]*$BD$3,t_ExtractAll[[#This Row],[Accruals ABII]]))</f>
        <v>0</v>
      </c>
      <c r="AW11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2" s="20">
        <f>IF(t_ExtractAll[[#This Row],[IMD_Currency]]="GBP",t_ExtractAll[[#This Row],[Amount Accepted (ABII)]]*$BD$2,IF(t_ExtractAll[[#This Row],[IMD_Currency]]="USD",t_ExtractAll[[#This Row],[Amount Accepted (ABII)]]*$BD$3,t_ExtractAll[[#This Row],[Amount Accepted (ABII)]]))</f>
        <v>0</v>
      </c>
      <c r="AY1112" s="20">
        <f>IF((t_ExtractAll[[#This Row],[Amount Accepted ABII '[EUR']]]-t_ExtractAll[[#This Row],[Amount Accepted Plant '[EUR']]])&lt;0,0,t_ExtractAll[[#This Row],[Amount Accepted ABII '[EUR']]]-t_ExtractAll[[#This Row],[Amount Accepted Plant '[EUR']]])</f>
        <v>0</v>
      </c>
      <c r="AZ11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3" spans="1:52" ht="14.25" hidden="1" customHeight="1" x14ac:dyDescent="0.25">
      <c r="A1113" t="s">
        <v>5550</v>
      </c>
      <c r="B1113" s="16">
        <v>42703</v>
      </c>
      <c r="C1113" s="16">
        <v>42724</v>
      </c>
      <c r="D1113" s="16">
        <v>42779</v>
      </c>
      <c r="E1113">
        <v>20161059</v>
      </c>
      <c r="F1113" t="s">
        <v>64</v>
      </c>
      <c r="G1113" t="s">
        <v>4645</v>
      </c>
      <c r="H1113" t="s">
        <v>287</v>
      </c>
      <c r="I1113" t="s">
        <v>4646</v>
      </c>
      <c r="J1113" t="s">
        <v>118</v>
      </c>
      <c r="K1113" t="s">
        <v>69</v>
      </c>
      <c r="L1113" t="s">
        <v>70</v>
      </c>
      <c r="N1113" t="s">
        <v>71</v>
      </c>
      <c r="O1113" t="s">
        <v>72</v>
      </c>
      <c r="P1113" t="s">
        <v>5551</v>
      </c>
      <c r="Q1113" t="s">
        <v>5552</v>
      </c>
      <c r="R1113" t="s">
        <v>5553</v>
      </c>
      <c r="U1113" t="s">
        <v>341</v>
      </c>
      <c r="V1113" t="s">
        <v>145</v>
      </c>
      <c r="W1113" t="s">
        <v>5554</v>
      </c>
      <c r="Y1113" t="s">
        <v>5555</v>
      </c>
      <c r="Z1113">
        <v>945.96479999999997</v>
      </c>
      <c r="AB1113" t="s">
        <v>79</v>
      </c>
      <c r="AC1113" t="s">
        <v>80</v>
      </c>
      <c r="AD1113" t="s">
        <v>5556</v>
      </c>
      <c r="AE1113" s="3"/>
      <c r="AF1113" s="3"/>
      <c r="AG1113">
        <v>5409</v>
      </c>
      <c r="AH1113" t="s">
        <v>100</v>
      </c>
      <c r="AI1113" s="18">
        <v>0</v>
      </c>
      <c r="AJ1113">
        <v>5409</v>
      </c>
      <c r="AK1113">
        <v>5409</v>
      </c>
      <c r="AL1113">
        <v>5409</v>
      </c>
      <c r="AM1113" s="19" t="s">
        <v>82</v>
      </c>
      <c r="AN1113">
        <v>0</v>
      </c>
      <c r="AO1113">
        <v>0</v>
      </c>
      <c r="AP1113">
        <v>0</v>
      </c>
      <c r="AQ1113">
        <v>0</v>
      </c>
      <c r="AR1113" s="19" t="s">
        <v>82</v>
      </c>
      <c r="AS1113">
        <v>5131.3900000000003</v>
      </c>
      <c r="AT1113" s="20">
        <f>IF(t_ExtractAll[[#This Row],[Currency]]="GBP",t_ExtractAll[[#This Row],[Claimed Amount]]*$BD$2,IF(t_ExtractAll[[#This Row],[Currency]]="USD",t_ExtractAll[[#This Row],[Claimed Amount]]*$BD$3,IF(t_ExtractAll[[#This Row],[Currency]]="MXN",t_ExtractAll[[#This Row],[Claimed Amount]]*$BD$4,t_ExtractAll[[#This Row],[Claimed Amount]])))</f>
        <v>4948.6941000000006</v>
      </c>
      <c r="AU1113" s="20">
        <f>IF(t_ExtractAll[[#This Row],[Currency2]]="GBP",t_ExtractAll[[#This Row],[Accruals Plant]]*$BD$2,IF(t_ExtractAll[[#This Row],[Currency2]]="USD",t_ExtractAll[[#This Row],[Accruals Plant]]*$BD$3,IF(t_ExtractAll[[#This Row],[Currency2]]="MXN",t_ExtractAll[[#This Row],[Accruals Plant]]*$BD$4,t_ExtractAll[[#This Row],[Accruals Plant]])))</f>
        <v>0</v>
      </c>
      <c r="AV1113" s="20">
        <f>IF(t_ExtractAll[[#This Row],[IMD_Currency]]="GBP",t_ExtractAll[[#This Row],[Accruals ABII]]*$BD$2,IF(t_ExtractAll[[#This Row],[IMD_Currency]]="USD",t_ExtractAll[[#This Row],[Accruals ABII]]*$BD$3,t_ExtractAll[[#This Row],[Accruals ABII]]))</f>
        <v>5409</v>
      </c>
      <c r="AW11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3" s="20">
        <f>IF(t_ExtractAll[[#This Row],[IMD_Currency]]="GBP",t_ExtractAll[[#This Row],[Amount Accepted (ABII)]]*$BD$2,IF(t_ExtractAll[[#This Row],[IMD_Currency]]="USD",t_ExtractAll[[#This Row],[Amount Accepted (ABII)]]*$BD$3,t_ExtractAll[[#This Row],[Amount Accepted (ABII)]]))</f>
        <v>5409</v>
      </c>
      <c r="AY1113" s="20">
        <f>IF((t_ExtractAll[[#This Row],[Amount Accepted ABII '[EUR']]]-t_ExtractAll[[#This Row],[Amount Accepted Plant '[EUR']]])&lt;0,0,t_ExtractAll[[#This Row],[Amount Accepted ABII '[EUR']]]-t_ExtractAll[[#This Row],[Amount Accepted Plant '[EUR']]])</f>
        <v>5409</v>
      </c>
      <c r="AZ11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114" spans="1:52" ht="14.25" hidden="1" customHeight="1" x14ac:dyDescent="0.25">
      <c r="A1114" t="s">
        <v>5557</v>
      </c>
      <c r="B1114" s="16">
        <v>42703</v>
      </c>
      <c r="C1114" s="16">
        <v>42704</v>
      </c>
      <c r="D1114" s="16">
        <v>42712</v>
      </c>
      <c r="E1114">
        <v>20161060</v>
      </c>
      <c r="F1114" t="s">
        <v>64</v>
      </c>
      <c r="G1114" t="s">
        <v>329</v>
      </c>
      <c r="H1114" t="s">
        <v>273</v>
      </c>
      <c r="I1114" t="s">
        <v>330</v>
      </c>
      <c r="J1114" t="s">
        <v>118</v>
      </c>
      <c r="K1114" t="s">
        <v>69</v>
      </c>
      <c r="L1114" t="s">
        <v>210</v>
      </c>
      <c r="N1114" t="s">
        <v>161</v>
      </c>
      <c r="O1114" t="s">
        <v>162</v>
      </c>
      <c r="P1114" t="s">
        <v>5558</v>
      </c>
      <c r="Q1114">
        <v>9285985</v>
      </c>
      <c r="R1114" t="s">
        <v>5559</v>
      </c>
      <c r="U1114" t="s">
        <v>144</v>
      </c>
      <c r="V1114" t="s">
        <v>145</v>
      </c>
      <c r="W1114">
        <v>18618</v>
      </c>
      <c r="X1114" t="s">
        <v>246</v>
      </c>
      <c r="Y1114" t="s">
        <v>357</v>
      </c>
      <c r="Z1114">
        <v>0.3</v>
      </c>
      <c r="AB1114" t="s">
        <v>112</v>
      </c>
      <c r="AC1114" t="s">
        <v>164</v>
      </c>
      <c r="AD1114" t="s">
        <v>5560</v>
      </c>
      <c r="AE1114" s="3"/>
      <c r="AF1114" s="3"/>
      <c r="AG1114">
        <v>17.02</v>
      </c>
      <c r="AH1114" t="s">
        <v>82</v>
      </c>
      <c r="AI1114" s="18">
        <v>17.02</v>
      </c>
      <c r="AJ1114">
        <v>35.25</v>
      </c>
      <c r="AK1114">
        <v>52.27</v>
      </c>
      <c r="AL1114">
        <v>52.27</v>
      </c>
      <c r="AM1114" s="19" t="s">
        <v>82</v>
      </c>
      <c r="AN1114">
        <v>10.19</v>
      </c>
      <c r="AO1114">
        <v>35.25</v>
      </c>
      <c r="AP1114">
        <v>45.44</v>
      </c>
      <c r="AQ1114">
        <v>45.44</v>
      </c>
      <c r="AR1114" s="19" t="s">
        <v>82</v>
      </c>
      <c r="AS1114">
        <v>0</v>
      </c>
      <c r="AT1114" s="20">
        <f>IF(t_ExtractAll[[#This Row],[Currency]]="GBP",t_ExtractAll[[#This Row],[Claimed Amount]]*$BD$2,IF(t_ExtractAll[[#This Row],[Currency]]="USD",t_ExtractAll[[#This Row],[Claimed Amount]]*$BD$3,IF(t_ExtractAll[[#This Row],[Currency]]="MXN",t_ExtractAll[[#This Row],[Claimed Amount]]*$BD$4,t_ExtractAll[[#This Row],[Claimed Amount]])))</f>
        <v>17.02</v>
      </c>
      <c r="AU1114" s="20">
        <f>IF(t_ExtractAll[[#This Row],[Currency2]]="GBP",t_ExtractAll[[#This Row],[Accruals Plant]]*$BD$2,IF(t_ExtractAll[[#This Row],[Currency2]]="USD",t_ExtractAll[[#This Row],[Accruals Plant]]*$BD$3,IF(t_ExtractAll[[#This Row],[Currency2]]="MXN",t_ExtractAll[[#This Row],[Accruals Plant]]*$BD$4,t_ExtractAll[[#This Row],[Accruals Plant]])))</f>
        <v>45.44</v>
      </c>
      <c r="AV1114" s="20">
        <f>IF(t_ExtractAll[[#This Row],[IMD_Currency]]="GBP",t_ExtractAll[[#This Row],[Accruals ABII]]*$BD$2,IF(t_ExtractAll[[#This Row],[IMD_Currency]]="USD",t_ExtractAll[[#This Row],[Accruals ABII]]*$BD$3,t_ExtractAll[[#This Row],[Accruals ABII]]))</f>
        <v>52.27</v>
      </c>
      <c r="AW1114" s="20">
        <f>IF(t_ExtractAll[[#This Row],[Currency2]]="GBP",t_ExtractAll[[#This Row],[PlantAmountAccepted]]*$BD$2,IF(t_ExtractAll[[#This Row],[Currency2]]="USD",t_ExtractAll[[#This Row],[PlantAmountAccepted]]*$BD$3,IF(t_ExtractAll[[#This Row],[Currency2]]="MXN",t_ExtractAll[[#This Row],[PlantAmountAccepted]]*$BD$4,t_ExtractAll[[#This Row],[PlantAmountAccepted]])))</f>
        <v>45.44</v>
      </c>
      <c r="AX1114" s="20">
        <f>IF(t_ExtractAll[[#This Row],[IMD_Currency]]="GBP",t_ExtractAll[[#This Row],[Amount Accepted (ABII)]]*$BD$2,IF(t_ExtractAll[[#This Row],[IMD_Currency]]="USD",t_ExtractAll[[#This Row],[Amount Accepted (ABII)]]*$BD$3,t_ExtractAll[[#This Row],[Amount Accepted (ABII)]]))</f>
        <v>52.27</v>
      </c>
      <c r="AY1114" s="20">
        <f>IF((t_ExtractAll[[#This Row],[Amount Accepted ABII '[EUR']]]-t_ExtractAll[[#This Row],[Amount Accepted Plant '[EUR']]])&lt;0,0,t_ExtractAll[[#This Row],[Amount Accepted ABII '[EUR']]]-t_ExtractAll[[#This Row],[Amount Accepted Plant '[EUR']]])</f>
        <v>6.8300000000000054</v>
      </c>
      <c r="AZ11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5" spans="1:52" ht="14.25" hidden="1" customHeight="1" x14ac:dyDescent="0.25">
      <c r="A1115" t="s">
        <v>5561</v>
      </c>
      <c r="B1115" s="16">
        <v>42703</v>
      </c>
      <c r="C1115" s="16">
        <v>42727</v>
      </c>
      <c r="D1115" s="16">
        <v>42727</v>
      </c>
      <c r="E1115">
        <v>20161061</v>
      </c>
      <c r="F1115" t="s">
        <v>64</v>
      </c>
      <c r="G1115" t="s">
        <v>5562</v>
      </c>
      <c r="H1115" t="s">
        <v>66</v>
      </c>
      <c r="I1115" t="s">
        <v>3389</v>
      </c>
      <c r="J1115" t="s">
        <v>68</v>
      </c>
      <c r="K1115" t="s">
        <v>69</v>
      </c>
      <c r="L1115" t="s">
        <v>130</v>
      </c>
      <c r="N1115" t="s">
        <v>90</v>
      </c>
      <c r="O1115" t="s">
        <v>738</v>
      </c>
      <c r="P1115" t="s">
        <v>5563</v>
      </c>
      <c r="Q1115" t="s">
        <v>5564</v>
      </c>
      <c r="R1115" t="s">
        <v>5565</v>
      </c>
      <c r="S1115">
        <v>80480512</v>
      </c>
      <c r="T1115" t="s">
        <v>5566</v>
      </c>
      <c r="U1115" t="s">
        <v>75</v>
      </c>
      <c r="V1115" t="s">
        <v>76</v>
      </c>
      <c r="W1115">
        <v>52544</v>
      </c>
      <c r="X1115" t="s">
        <v>5567</v>
      </c>
      <c r="Y1115" t="s">
        <v>5568</v>
      </c>
      <c r="Z1115">
        <v>362.88</v>
      </c>
      <c r="AB1115" t="s">
        <v>97</v>
      </c>
      <c r="AC1115" t="s">
        <v>743</v>
      </c>
      <c r="AD1115" s="3" t="s">
        <v>5569</v>
      </c>
      <c r="AE1115" s="3"/>
      <c r="AF1115" s="3"/>
      <c r="AG1115">
        <v>0</v>
      </c>
      <c r="AH1115" t="s">
        <v>82</v>
      </c>
      <c r="AI1115" s="18">
        <v>0</v>
      </c>
      <c r="AJ1115">
        <v>0</v>
      </c>
      <c r="AK1115">
        <v>0</v>
      </c>
      <c r="AL1115">
        <v>0</v>
      </c>
      <c r="AM1115" s="19" t="s">
        <v>82</v>
      </c>
      <c r="AN1115">
        <v>0</v>
      </c>
      <c r="AO1115">
        <v>0</v>
      </c>
      <c r="AP1115">
        <v>0</v>
      </c>
      <c r="AQ1115">
        <v>0</v>
      </c>
      <c r="AR1115" s="19" t="s">
        <v>82</v>
      </c>
      <c r="AS1115">
        <v>0</v>
      </c>
      <c r="AT1115" s="20">
        <f>IF(t_ExtractAll[[#This Row],[Currency]]="GBP",t_ExtractAll[[#This Row],[Claimed Amount]]*$BD$2,IF(t_ExtractAll[[#This Row],[Currency]]="USD",t_ExtractAll[[#This Row],[Claimed Amount]]*$BD$3,IF(t_ExtractAll[[#This Row],[Currency]]="MXN",t_ExtractAll[[#This Row],[Claimed Amount]]*$BD$4,t_ExtractAll[[#This Row],[Claimed Amount]])))</f>
        <v>0</v>
      </c>
      <c r="AU1115" s="20">
        <f>IF(t_ExtractAll[[#This Row],[Currency2]]="GBP",t_ExtractAll[[#This Row],[Accruals Plant]]*$BD$2,IF(t_ExtractAll[[#This Row],[Currency2]]="USD",t_ExtractAll[[#This Row],[Accruals Plant]]*$BD$3,IF(t_ExtractAll[[#This Row],[Currency2]]="MXN",t_ExtractAll[[#This Row],[Accruals Plant]]*$BD$4,t_ExtractAll[[#This Row],[Accruals Plant]])))</f>
        <v>0</v>
      </c>
      <c r="AV1115" s="20">
        <f>IF(t_ExtractAll[[#This Row],[IMD_Currency]]="GBP",t_ExtractAll[[#This Row],[Accruals ABII]]*$BD$2,IF(t_ExtractAll[[#This Row],[IMD_Currency]]="USD",t_ExtractAll[[#This Row],[Accruals ABII]]*$BD$3,t_ExtractAll[[#This Row],[Accruals ABII]]))</f>
        <v>0</v>
      </c>
      <c r="AW11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5" s="20">
        <f>IF(t_ExtractAll[[#This Row],[IMD_Currency]]="GBP",t_ExtractAll[[#This Row],[Amount Accepted (ABII)]]*$BD$2,IF(t_ExtractAll[[#This Row],[IMD_Currency]]="USD",t_ExtractAll[[#This Row],[Amount Accepted (ABII)]]*$BD$3,t_ExtractAll[[#This Row],[Amount Accepted (ABII)]]))</f>
        <v>0</v>
      </c>
      <c r="AY1115" s="20">
        <f>IF((t_ExtractAll[[#This Row],[Amount Accepted ABII '[EUR']]]-t_ExtractAll[[#This Row],[Amount Accepted Plant '[EUR']]])&lt;0,0,t_ExtractAll[[#This Row],[Amount Accepted ABII '[EUR']]]-t_ExtractAll[[#This Row],[Amount Accepted Plant '[EUR']]])</f>
        <v>0</v>
      </c>
      <c r="AZ11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6" spans="1:52" ht="14.25" hidden="1" customHeight="1" x14ac:dyDescent="0.25">
      <c r="A1116" t="s">
        <v>5570</v>
      </c>
      <c r="B1116" s="16">
        <v>42703</v>
      </c>
      <c r="C1116" s="16">
        <v>42713</v>
      </c>
      <c r="D1116" s="16">
        <v>42713</v>
      </c>
      <c r="E1116">
        <v>20161062</v>
      </c>
      <c r="F1116" t="s">
        <v>64</v>
      </c>
      <c r="G1116" t="s">
        <v>65</v>
      </c>
      <c r="H1116" t="s">
        <v>86</v>
      </c>
      <c r="I1116" t="s">
        <v>67</v>
      </c>
      <c r="J1116" t="s">
        <v>68</v>
      </c>
      <c r="K1116" t="s">
        <v>69</v>
      </c>
      <c r="L1116" t="s">
        <v>609</v>
      </c>
      <c r="N1116" t="s">
        <v>90</v>
      </c>
      <c r="O1116" t="s">
        <v>91</v>
      </c>
      <c r="P1116" t="s">
        <v>5571</v>
      </c>
      <c r="Q1116">
        <v>9285082</v>
      </c>
      <c r="R1116" t="s">
        <v>5572</v>
      </c>
      <c r="S1116">
        <v>80496068</v>
      </c>
      <c r="U1116" t="s">
        <v>144</v>
      </c>
      <c r="V1116" t="s">
        <v>145</v>
      </c>
      <c r="W1116">
        <v>53428</v>
      </c>
      <c r="X1116" t="s">
        <v>4179</v>
      </c>
      <c r="Y1116" t="s">
        <v>647</v>
      </c>
      <c r="Z1116">
        <v>1.9</v>
      </c>
      <c r="AB1116" t="s">
        <v>97</v>
      </c>
      <c r="AC1116" t="s">
        <v>98</v>
      </c>
      <c r="AE1116" s="3"/>
      <c r="AF1116" s="3"/>
      <c r="AG1116">
        <v>87.77</v>
      </c>
      <c r="AH1116" t="s">
        <v>82</v>
      </c>
      <c r="AI1116" s="18">
        <v>0</v>
      </c>
      <c r="AJ1116">
        <v>0</v>
      </c>
      <c r="AK1116">
        <v>0</v>
      </c>
      <c r="AL1116">
        <v>0</v>
      </c>
      <c r="AM1116" s="19" t="s">
        <v>82</v>
      </c>
      <c r="AN1116">
        <v>87.77</v>
      </c>
      <c r="AO1116">
        <v>0</v>
      </c>
      <c r="AP1116">
        <v>87.77</v>
      </c>
      <c r="AQ1116">
        <v>87.77</v>
      </c>
      <c r="AR1116" s="19" t="s">
        <v>82</v>
      </c>
      <c r="AS1116">
        <v>0</v>
      </c>
      <c r="AT1116" s="20">
        <f>IF(t_ExtractAll[[#This Row],[Currency]]="GBP",t_ExtractAll[[#This Row],[Claimed Amount]]*$BD$2,IF(t_ExtractAll[[#This Row],[Currency]]="USD",t_ExtractAll[[#This Row],[Claimed Amount]]*$BD$3,IF(t_ExtractAll[[#This Row],[Currency]]="MXN",t_ExtractAll[[#This Row],[Claimed Amount]]*$BD$4,t_ExtractAll[[#This Row],[Claimed Amount]])))</f>
        <v>87.77</v>
      </c>
      <c r="AU1116" s="20">
        <f>IF(t_ExtractAll[[#This Row],[Currency2]]="GBP",t_ExtractAll[[#This Row],[Accruals Plant]]*$BD$2,IF(t_ExtractAll[[#This Row],[Currency2]]="USD",t_ExtractAll[[#This Row],[Accruals Plant]]*$BD$3,IF(t_ExtractAll[[#This Row],[Currency2]]="MXN",t_ExtractAll[[#This Row],[Accruals Plant]]*$BD$4,t_ExtractAll[[#This Row],[Accruals Plant]])))</f>
        <v>87.77</v>
      </c>
      <c r="AV1116" s="20">
        <f>IF(t_ExtractAll[[#This Row],[IMD_Currency]]="GBP",t_ExtractAll[[#This Row],[Accruals ABII]]*$BD$2,IF(t_ExtractAll[[#This Row],[IMD_Currency]]="USD",t_ExtractAll[[#This Row],[Accruals ABII]]*$BD$3,t_ExtractAll[[#This Row],[Accruals ABII]]))</f>
        <v>0</v>
      </c>
      <c r="AW1116" s="20">
        <f>IF(t_ExtractAll[[#This Row],[Currency2]]="GBP",t_ExtractAll[[#This Row],[PlantAmountAccepted]]*$BD$2,IF(t_ExtractAll[[#This Row],[Currency2]]="USD",t_ExtractAll[[#This Row],[PlantAmountAccepted]]*$BD$3,IF(t_ExtractAll[[#This Row],[Currency2]]="MXN",t_ExtractAll[[#This Row],[PlantAmountAccepted]]*$BD$4,t_ExtractAll[[#This Row],[PlantAmountAccepted]])))</f>
        <v>87.77</v>
      </c>
      <c r="AX1116" s="20">
        <f>IF(t_ExtractAll[[#This Row],[IMD_Currency]]="GBP",t_ExtractAll[[#This Row],[Amount Accepted (ABII)]]*$BD$2,IF(t_ExtractAll[[#This Row],[IMD_Currency]]="USD",t_ExtractAll[[#This Row],[Amount Accepted (ABII)]]*$BD$3,t_ExtractAll[[#This Row],[Amount Accepted (ABII)]]))</f>
        <v>0</v>
      </c>
      <c r="AY1116" s="20">
        <f>IF((t_ExtractAll[[#This Row],[Amount Accepted ABII '[EUR']]]-t_ExtractAll[[#This Row],[Amount Accepted Plant '[EUR']]])&lt;0,0,t_ExtractAll[[#This Row],[Amount Accepted ABII '[EUR']]]-t_ExtractAll[[#This Row],[Amount Accepted Plant '[EUR']]])</f>
        <v>0</v>
      </c>
      <c r="AZ11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17" spans="1:52" ht="14.25" hidden="1" customHeight="1" x14ac:dyDescent="0.25">
      <c r="A1117" t="s">
        <v>5573</v>
      </c>
      <c r="B1117" s="16">
        <v>42704</v>
      </c>
      <c r="C1117" s="16">
        <v>42704</v>
      </c>
      <c r="D1117" s="16">
        <v>42705</v>
      </c>
      <c r="E1117">
        <v>20161064</v>
      </c>
      <c r="F1117" t="s">
        <v>64</v>
      </c>
      <c r="G1117" t="s">
        <v>1117</v>
      </c>
      <c r="H1117" t="s">
        <v>287</v>
      </c>
      <c r="I1117" t="s">
        <v>1118</v>
      </c>
      <c r="J1117" t="s">
        <v>118</v>
      </c>
      <c r="K1117" t="s">
        <v>69</v>
      </c>
      <c r="L1117" t="s">
        <v>70</v>
      </c>
      <c r="N1117" t="s">
        <v>71</v>
      </c>
      <c r="O1117" t="s">
        <v>361</v>
      </c>
      <c r="P1117" s="3" t="s">
        <v>5574</v>
      </c>
      <c r="Q1117" t="s">
        <v>5575</v>
      </c>
      <c r="R1117">
        <v>166</v>
      </c>
      <c r="U1117" t="s">
        <v>75</v>
      </c>
      <c r="V1117" t="s">
        <v>76</v>
      </c>
      <c r="W1117">
        <v>5126</v>
      </c>
      <c r="X1117" t="s">
        <v>5576</v>
      </c>
      <c r="Y1117" t="s">
        <v>654</v>
      </c>
      <c r="Z1117">
        <v>705.45600000000002</v>
      </c>
      <c r="AB1117" t="s">
        <v>79</v>
      </c>
      <c r="AC1117" t="s">
        <v>80</v>
      </c>
      <c r="AD1117" s="3" t="s">
        <v>5577</v>
      </c>
      <c r="AE1117" s="3"/>
      <c r="AF1117" s="3"/>
      <c r="AG1117">
        <v>1300</v>
      </c>
      <c r="AH1117" t="s">
        <v>82</v>
      </c>
      <c r="AI1117" s="18">
        <v>0</v>
      </c>
      <c r="AJ1117">
        <v>0</v>
      </c>
      <c r="AK1117">
        <v>0</v>
      </c>
      <c r="AL1117">
        <v>0</v>
      </c>
      <c r="AM1117" s="19" t="s">
        <v>82</v>
      </c>
      <c r="AN1117">
        <v>0</v>
      </c>
      <c r="AO1117">
        <v>0</v>
      </c>
      <c r="AP1117">
        <v>0</v>
      </c>
      <c r="AQ1117">
        <v>0</v>
      </c>
      <c r="AR1117" s="19" t="s">
        <v>82</v>
      </c>
      <c r="AS1117">
        <v>0</v>
      </c>
      <c r="AT1117" s="20">
        <f>IF(t_ExtractAll[[#This Row],[Currency]]="GBP",t_ExtractAll[[#This Row],[Claimed Amount]]*$BD$2,IF(t_ExtractAll[[#This Row],[Currency]]="USD",t_ExtractAll[[#This Row],[Claimed Amount]]*$BD$3,IF(t_ExtractAll[[#This Row],[Currency]]="MXN",t_ExtractAll[[#This Row],[Claimed Amount]]*$BD$4,t_ExtractAll[[#This Row],[Claimed Amount]])))</f>
        <v>1300</v>
      </c>
      <c r="AU1117" s="20">
        <f>IF(t_ExtractAll[[#This Row],[Currency2]]="GBP",t_ExtractAll[[#This Row],[Accruals Plant]]*$BD$2,IF(t_ExtractAll[[#This Row],[Currency2]]="USD",t_ExtractAll[[#This Row],[Accruals Plant]]*$BD$3,IF(t_ExtractAll[[#This Row],[Currency2]]="MXN",t_ExtractAll[[#This Row],[Accruals Plant]]*$BD$4,t_ExtractAll[[#This Row],[Accruals Plant]])))</f>
        <v>0</v>
      </c>
      <c r="AV1117" s="20">
        <f>IF(t_ExtractAll[[#This Row],[IMD_Currency]]="GBP",t_ExtractAll[[#This Row],[Accruals ABII]]*$BD$2,IF(t_ExtractAll[[#This Row],[IMD_Currency]]="USD",t_ExtractAll[[#This Row],[Accruals ABII]]*$BD$3,t_ExtractAll[[#This Row],[Accruals ABII]]))</f>
        <v>0</v>
      </c>
      <c r="AW11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17" s="20">
        <f>IF(t_ExtractAll[[#This Row],[IMD_Currency]]="GBP",t_ExtractAll[[#This Row],[Amount Accepted (ABII)]]*$BD$2,IF(t_ExtractAll[[#This Row],[IMD_Currency]]="USD",t_ExtractAll[[#This Row],[Amount Accepted (ABII)]]*$BD$3,t_ExtractAll[[#This Row],[Amount Accepted (ABII)]]))</f>
        <v>0</v>
      </c>
      <c r="AY1117" s="20">
        <f>IF((t_ExtractAll[[#This Row],[Amount Accepted ABII '[EUR']]]-t_ExtractAll[[#This Row],[Amount Accepted Plant '[EUR']]])&lt;0,0,t_ExtractAll[[#This Row],[Amount Accepted ABII '[EUR']]]-t_ExtractAll[[#This Row],[Amount Accepted Plant '[EUR']]])</f>
        <v>0</v>
      </c>
      <c r="AZ11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118" spans="1:52" ht="14.25" hidden="1" customHeight="1" x14ac:dyDescent="0.25">
      <c r="A1118" t="s">
        <v>5578</v>
      </c>
      <c r="B1118" s="16">
        <v>42702</v>
      </c>
      <c r="C1118" s="16">
        <v>42705</v>
      </c>
      <c r="D1118" s="16">
        <v>42709</v>
      </c>
      <c r="E1118">
        <v>20161066</v>
      </c>
      <c r="F1118" t="s">
        <v>64</v>
      </c>
      <c r="G1118" t="s">
        <v>428</v>
      </c>
      <c r="H1118" t="s">
        <v>86</v>
      </c>
      <c r="I1118" t="s">
        <v>429</v>
      </c>
      <c r="J1118" t="s">
        <v>118</v>
      </c>
      <c r="K1118" t="s">
        <v>69</v>
      </c>
      <c r="L1118" t="s">
        <v>187</v>
      </c>
      <c r="N1118" t="s">
        <v>161</v>
      </c>
      <c r="O1118" t="s">
        <v>211</v>
      </c>
      <c r="P1118" t="s">
        <v>5579</v>
      </c>
      <c r="Q1118" t="s">
        <v>5580</v>
      </c>
      <c r="R1118" t="s">
        <v>5581</v>
      </c>
      <c r="U1118" t="s">
        <v>182</v>
      </c>
      <c r="V1118" t="s">
        <v>145</v>
      </c>
      <c r="W1118">
        <v>43477</v>
      </c>
      <c r="X1118" t="s">
        <v>192</v>
      </c>
      <c r="Y1118" t="s">
        <v>247</v>
      </c>
      <c r="Z1118">
        <v>0.4</v>
      </c>
      <c r="AB1118" t="s">
        <v>112</v>
      </c>
      <c r="AC1118" t="s">
        <v>164</v>
      </c>
      <c r="AD1118" t="s">
        <v>5582</v>
      </c>
      <c r="AE1118" s="3"/>
      <c r="AF1118" s="3"/>
      <c r="AG1118">
        <v>23.48</v>
      </c>
      <c r="AH1118" t="s">
        <v>82</v>
      </c>
      <c r="AI1118" s="18">
        <v>23.48</v>
      </c>
      <c r="AJ1118">
        <v>0</v>
      </c>
      <c r="AK1118">
        <v>23.48</v>
      </c>
      <c r="AL1118">
        <v>23.48</v>
      </c>
      <c r="AM1118" s="19" t="s">
        <v>82</v>
      </c>
      <c r="AN1118">
        <v>14.458399999999999</v>
      </c>
      <c r="AO1118">
        <v>0</v>
      </c>
      <c r="AP1118">
        <v>14.458399999999999</v>
      </c>
      <c r="AQ1118">
        <v>14.458399999999999</v>
      </c>
      <c r="AR1118" s="19" t="s">
        <v>82</v>
      </c>
      <c r="AS1118">
        <v>0</v>
      </c>
      <c r="AT1118" s="20">
        <f>IF(t_ExtractAll[[#This Row],[Currency]]="GBP",t_ExtractAll[[#This Row],[Claimed Amount]]*$BD$2,IF(t_ExtractAll[[#This Row],[Currency]]="USD",t_ExtractAll[[#This Row],[Claimed Amount]]*$BD$3,IF(t_ExtractAll[[#This Row],[Currency]]="MXN",t_ExtractAll[[#This Row],[Claimed Amount]]*$BD$4,t_ExtractAll[[#This Row],[Claimed Amount]])))</f>
        <v>23.48</v>
      </c>
      <c r="AU1118" s="20">
        <f>IF(t_ExtractAll[[#This Row],[Currency2]]="GBP",t_ExtractAll[[#This Row],[Accruals Plant]]*$BD$2,IF(t_ExtractAll[[#This Row],[Currency2]]="USD",t_ExtractAll[[#This Row],[Accruals Plant]]*$BD$3,IF(t_ExtractAll[[#This Row],[Currency2]]="MXN",t_ExtractAll[[#This Row],[Accruals Plant]]*$BD$4,t_ExtractAll[[#This Row],[Accruals Plant]])))</f>
        <v>14.458399999999999</v>
      </c>
      <c r="AV1118" s="20">
        <f>IF(t_ExtractAll[[#This Row],[IMD_Currency]]="GBP",t_ExtractAll[[#This Row],[Accruals ABII]]*$BD$2,IF(t_ExtractAll[[#This Row],[IMD_Currency]]="USD",t_ExtractAll[[#This Row],[Accruals ABII]]*$BD$3,t_ExtractAll[[#This Row],[Accruals ABII]]))</f>
        <v>23.48</v>
      </c>
      <c r="AW1118" s="20">
        <f>IF(t_ExtractAll[[#This Row],[Currency2]]="GBP",t_ExtractAll[[#This Row],[PlantAmountAccepted]]*$BD$2,IF(t_ExtractAll[[#This Row],[Currency2]]="USD",t_ExtractAll[[#This Row],[PlantAmountAccepted]]*$BD$3,IF(t_ExtractAll[[#This Row],[Currency2]]="MXN",t_ExtractAll[[#This Row],[PlantAmountAccepted]]*$BD$4,t_ExtractAll[[#This Row],[PlantAmountAccepted]])))</f>
        <v>14.458399999999999</v>
      </c>
      <c r="AX1118" s="20">
        <f>IF(t_ExtractAll[[#This Row],[IMD_Currency]]="GBP",t_ExtractAll[[#This Row],[Amount Accepted (ABII)]]*$BD$2,IF(t_ExtractAll[[#This Row],[IMD_Currency]]="USD",t_ExtractAll[[#This Row],[Amount Accepted (ABII)]]*$BD$3,t_ExtractAll[[#This Row],[Amount Accepted (ABII)]]))</f>
        <v>23.48</v>
      </c>
      <c r="AY1118" s="20">
        <f>IF((t_ExtractAll[[#This Row],[Amount Accepted ABII '[EUR']]]-t_ExtractAll[[#This Row],[Amount Accepted Plant '[EUR']]])&lt;0,0,t_ExtractAll[[#This Row],[Amount Accepted ABII '[EUR']]]-t_ExtractAll[[#This Row],[Amount Accepted Plant '[EUR']]])</f>
        <v>9.0216000000000012</v>
      </c>
      <c r="AZ11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19" spans="1:52" ht="14.25" hidden="1" customHeight="1" x14ac:dyDescent="0.25">
      <c r="A1119" t="s">
        <v>5583</v>
      </c>
      <c r="B1119" s="16">
        <v>42704</v>
      </c>
      <c r="C1119" s="16">
        <v>42748</v>
      </c>
      <c r="D1119" s="16">
        <v>42748</v>
      </c>
      <c r="E1119">
        <v>20161081</v>
      </c>
      <c r="F1119" t="s">
        <v>64</v>
      </c>
      <c r="G1119" t="s">
        <v>65</v>
      </c>
      <c r="H1119" t="s">
        <v>86</v>
      </c>
      <c r="I1119" t="s">
        <v>67</v>
      </c>
      <c r="J1119" t="s">
        <v>68</v>
      </c>
      <c r="K1119" t="s">
        <v>69</v>
      </c>
      <c r="L1119" t="s">
        <v>609</v>
      </c>
      <c r="N1119" t="s">
        <v>90</v>
      </c>
      <c r="O1119" t="s">
        <v>738</v>
      </c>
      <c r="P1119" s="3" t="s">
        <v>5584</v>
      </c>
      <c r="Q1119" t="s">
        <v>5585</v>
      </c>
      <c r="S1119" t="s">
        <v>5586</v>
      </c>
      <c r="U1119" t="s">
        <v>1197</v>
      </c>
      <c r="V1119" t="s">
        <v>145</v>
      </c>
      <c r="W1119">
        <v>54597</v>
      </c>
      <c r="X1119" t="s">
        <v>5587</v>
      </c>
      <c r="Y1119" t="s">
        <v>1098</v>
      </c>
      <c r="Z1119">
        <v>403.2</v>
      </c>
      <c r="AB1119" t="s">
        <v>97</v>
      </c>
      <c r="AC1119" t="s">
        <v>743</v>
      </c>
      <c r="AE1119" s="3"/>
      <c r="AF1119" s="3"/>
      <c r="AG1119">
        <v>169.81</v>
      </c>
      <c r="AH1119" t="s">
        <v>82</v>
      </c>
      <c r="AI1119" s="18">
        <v>0</v>
      </c>
      <c r="AJ1119">
        <v>0</v>
      </c>
      <c r="AK1119">
        <v>0</v>
      </c>
      <c r="AL1119">
        <v>0</v>
      </c>
      <c r="AM1119" s="19" t="s">
        <v>82</v>
      </c>
      <c r="AN1119">
        <v>0</v>
      </c>
      <c r="AO1119">
        <v>180</v>
      </c>
      <c r="AP1119">
        <v>180</v>
      </c>
      <c r="AQ1119">
        <v>180</v>
      </c>
      <c r="AR1119" s="19" t="s">
        <v>82</v>
      </c>
      <c r="AS1119">
        <v>0</v>
      </c>
      <c r="AT1119" s="20">
        <f>IF(t_ExtractAll[[#This Row],[Currency]]="GBP",t_ExtractAll[[#This Row],[Claimed Amount]]*$BD$2,IF(t_ExtractAll[[#This Row],[Currency]]="USD",t_ExtractAll[[#This Row],[Claimed Amount]]*$BD$3,IF(t_ExtractAll[[#This Row],[Currency]]="MXN",t_ExtractAll[[#This Row],[Claimed Amount]]*$BD$4,t_ExtractAll[[#This Row],[Claimed Amount]])))</f>
        <v>169.81</v>
      </c>
      <c r="AU1119" s="20">
        <f>IF(t_ExtractAll[[#This Row],[Currency2]]="GBP",t_ExtractAll[[#This Row],[Accruals Plant]]*$BD$2,IF(t_ExtractAll[[#This Row],[Currency2]]="USD",t_ExtractAll[[#This Row],[Accruals Plant]]*$BD$3,IF(t_ExtractAll[[#This Row],[Currency2]]="MXN",t_ExtractAll[[#This Row],[Accruals Plant]]*$BD$4,t_ExtractAll[[#This Row],[Accruals Plant]])))</f>
        <v>180</v>
      </c>
      <c r="AV1119" s="20">
        <f>IF(t_ExtractAll[[#This Row],[IMD_Currency]]="GBP",t_ExtractAll[[#This Row],[Accruals ABII]]*$BD$2,IF(t_ExtractAll[[#This Row],[IMD_Currency]]="USD",t_ExtractAll[[#This Row],[Accruals ABII]]*$BD$3,t_ExtractAll[[#This Row],[Accruals ABII]]))</f>
        <v>0</v>
      </c>
      <c r="AW1119" s="20">
        <f>IF(t_ExtractAll[[#This Row],[Currency2]]="GBP",t_ExtractAll[[#This Row],[PlantAmountAccepted]]*$BD$2,IF(t_ExtractAll[[#This Row],[Currency2]]="USD",t_ExtractAll[[#This Row],[PlantAmountAccepted]]*$BD$3,IF(t_ExtractAll[[#This Row],[Currency2]]="MXN",t_ExtractAll[[#This Row],[PlantAmountAccepted]]*$BD$4,t_ExtractAll[[#This Row],[PlantAmountAccepted]])))</f>
        <v>180</v>
      </c>
      <c r="AX1119" s="20">
        <f>IF(t_ExtractAll[[#This Row],[IMD_Currency]]="GBP",t_ExtractAll[[#This Row],[Amount Accepted (ABII)]]*$BD$2,IF(t_ExtractAll[[#This Row],[IMD_Currency]]="USD",t_ExtractAll[[#This Row],[Amount Accepted (ABII)]]*$BD$3,t_ExtractAll[[#This Row],[Amount Accepted (ABII)]]))</f>
        <v>0</v>
      </c>
      <c r="AY1119" s="20">
        <f>IF((t_ExtractAll[[#This Row],[Amount Accepted ABII '[EUR']]]-t_ExtractAll[[#This Row],[Amount Accepted Plant '[EUR']]])&lt;0,0,t_ExtractAll[[#This Row],[Amount Accepted ABII '[EUR']]]-t_ExtractAll[[#This Row],[Amount Accepted Plant '[EUR']]])</f>
        <v>0</v>
      </c>
      <c r="AZ11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20" spans="1:52" ht="14.25" hidden="1" customHeight="1" x14ac:dyDescent="0.25">
      <c r="A1120" t="s">
        <v>5588</v>
      </c>
      <c r="B1120" s="16">
        <v>42704</v>
      </c>
      <c r="C1120" s="16">
        <v>42749</v>
      </c>
      <c r="D1120" s="16">
        <v>42749</v>
      </c>
      <c r="E1120">
        <v>20161082</v>
      </c>
      <c r="F1120" t="s">
        <v>64</v>
      </c>
      <c r="G1120" t="s">
        <v>65</v>
      </c>
      <c r="H1120" t="s">
        <v>86</v>
      </c>
      <c r="I1120" t="s">
        <v>67</v>
      </c>
      <c r="J1120" t="s">
        <v>68</v>
      </c>
      <c r="K1120" t="s">
        <v>69</v>
      </c>
      <c r="L1120" t="s">
        <v>609</v>
      </c>
      <c r="N1120" t="s">
        <v>90</v>
      </c>
      <c r="O1120" t="s">
        <v>738</v>
      </c>
      <c r="P1120" s="3" t="s">
        <v>5589</v>
      </c>
      <c r="Q1120">
        <v>9344884</v>
      </c>
      <c r="R1120" t="s">
        <v>5590</v>
      </c>
      <c r="S1120">
        <v>80500692</v>
      </c>
      <c r="U1120" t="s">
        <v>182</v>
      </c>
      <c r="V1120" t="s">
        <v>145</v>
      </c>
      <c r="W1120">
        <v>3451</v>
      </c>
      <c r="X1120" t="s">
        <v>1573</v>
      </c>
      <c r="Y1120" t="s">
        <v>5591</v>
      </c>
      <c r="Z1120">
        <v>175.2</v>
      </c>
      <c r="AB1120" t="s">
        <v>97</v>
      </c>
      <c r="AC1120" t="s">
        <v>743</v>
      </c>
      <c r="AE1120" s="3"/>
      <c r="AF1120" s="3"/>
      <c r="AG1120">
        <v>94</v>
      </c>
      <c r="AH1120" t="s">
        <v>82</v>
      </c>
      <c r="AI1120" s="18">
        <v>0</v>
      </c>
      <c r="AJ1120">
        <v>0</v>
      </c>
      <c r="AK1120">
        <v>0</v>
      </c>
      <c r="AL1120">
        <v>0</v>
      </c>
      <c r="AM1120" s="19" t="s">
        <v>82</v>
      </c>
      <c r="AN1120">
        <v>0</v>
      </c>
      <c r="AO1120">
        <v>94</v>
      </c>
      <c r="AP1120">
        <v>94</v>
      </c>
      <c r="AQ1120">
        <v>94</v>
      </c>
      <c r="AR1120" s="19" t="s">
        <v>82</v>
      </c>
      <c r="AS1120">
        <v>0</v>
      </c>
      <c r="AT1120" s="20">
        <f>IF(t_ExtractAll[[#This Row],[Currency]]="GBP",t_ExtractAll[[#This Row],[Claimed Amount]]*$BD$2,IF(t_ExtractAll[[#This Row],[Currency]]="USD",t_ExtractAll[[#This Row],[Claimed Amount]]*$BD$3,IF(t_ExtractAll[[#This Row],[Currency]]="MXN",t_ExtractAll[[#This Row],[Claimed Amount]]*$BD$4,t_ExtractAll[[#This Row],[Claimed Amount]])))</f>
        <v>94</v>
      </c>
      <c r="AU1120" s="20">
        <f>IF(t_ExtractAll[[#This Row],[Currency2]]="GBP",t_ExtractAll[[#This Row],[Accruals Plant]]*$BD$2,IF(t_ExtractAll[[#This Row],[Currency2]]="USD",t_ExtractAll[[#This Row],[Accruals Plant]]*$BD$3,IF(t_ExtractAll[[#This Row],[Currency2]]="MXN",t_ExtractAll[[#This Row],[Accruals Plant]]*$BD$4,t_ExtractAll[[#This Row],[Accruals Plant]])))</f>
        <v>94</v>
      </c>
      <c r="AV1120" s="20">
        <f>IF(t_ExtractAll[[#This Row],[IMD_Currency]]="GBP",t_ExtractAll[[#This Row],[Accruals ABII]]*$BD$2,IF(t_ExtractAll[[#This Row],[IMD_Currency]]="USD",t_ExtractAll[[#This Row],[Accruals ABII]]*$BD$3,t_ExtractAll[[#This Row],[Accruals ABII]]))</f>
        <v>0</v>
      </c>
      <c r="AW1120" s="20">
        <f>IF(t_ExtractAll[[#This Row],[Currency2]]="GBP",t_ExtractAll[[#This Row],[PlantAmountAccepted]]*$BD$2,IF(t_ExtractAll[[#This Row],[Currency2]]="USD",t_ExtractAll[[#This Row],[PlantAmountAccepted]]*$BD$3,IF(t_ExtractAll[[#This Row],[Currency2]]="MXN",t_ExtractAll[[#This Row],[PlantAmountAccepted]]*$BD$4,t_ExtractAll[[#This Row],[PlantAmountAccepted]])))</f>
        <v>94</v>
      </c>
      <c r="AX1120" s="20">
        <f>IF(t_ExtractAll[[#This Row],[IMD_Currency]]="GBP",t_ExtractAll[[#This Row],[Amount Accepted (ABII)]]*$BD$2,IF(t_ExtractAll[[#This Row],[IMD_Currency]]="USD",t_ExtractAll[[#This Row],[Amount Accepted (ABII)]]*$BD$3,t_ExtractAll[[#This Row],[Amount Accepted (ABII)]]))</f>
        <v>0</v>
      </c>
      <c r="AY1120" s="20">
        <f>IF((t_ExtractAll[[#This Row],[Amount Accepted ABII '[EUR']]]-t_ExtractAll[[#This Row],[Amount Accepted Plant '[EUR']]])&lt;0,0,t_ExtractAll[[#This Row],[Amount Accepted ABII '[EUR']]]-t_ExtractAll[[#This Row],[Amount Accepted Plant '[EUR']]])</f>
        <v>0</v>
      </c>
      <c r="AZ11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21" spans="1:52" ht="14.25" hidden="1" customHeight="1" x14ac:dyDescent="0.25">
      <c r="A1121" t="s">
        <v>5592</v>
      </c>
      <c r="B1121" s="16">
        <v>42702</v>
      </c>
      <c r="C1121" s="16">
        <v>42739</v>
      </c>
      <c r="D1121" s="16">
        <v>42739</v>
      </c>
      <c r="E1121">
        <v>20161056</v>
      </c>
      <c r="F1121" t="s">
        <v>64</v>
      </c>
      <c r="G1121" t="s">
        <v>567</v>
      </c>
      <c r="H1121" t="s">
        <v>86</v>
      </c>
      <c r="I1121" t="s">
        <v>568</v>
      </c>
      <c r="J1121" t="s">
        <v>68</v>
      </c>
      <c r="K1121" t="s">
        <v>88</v>
      </c>
      <c r="L1121" t="s">
        <v>1834</v>
      </c>
      <c r="N1121" t="s">
        <v>161</v>
      </c>
      <c r="O1121" t="s">
        <v>331</v>
      </c>
      <c r="P1121" s="3" t="s">
        <v>5593</v>
      </c>
      <c r="Q1121" t="s">
        <v>5594</v>
      </c>
      <c r="R1121" t="s">
        <v>5595</v>
      </c>
      <c r="S1121" t="s">
        <v>5596</v>
      </c>
      <c r="T1121" t="s">
        <v>5597</v>
      </c>
      <c r="U1121" t="s">
        <v>2377</v>
      </c>
      <c r="V1121" t="s">
        <v>117</v>
      </c>
      <c r="W1121" s="17">
        <v>5.4742556615470498E+19</v>
      </c>
      <c r="Y1121" t="s">
        <v>5598</v>
      </c>
      <c r="Z1121">
        <v>113.14</v>
      </c>
      <c r="AB1121" t="s">
        <v>79</v>
      </c>
      <c r="AC1121" t="s">
        <v>127</v>
      </c>
      <c r="AD1121" s="3" t="s">
        <v>5599</v>
      </c>
      <c r="AE1121" s="3"/>
      <c r="AF1121" s="3"/>
      <c r="AG1121">
        <v>11421.09</v>
      </c>
      <c r="AH1121" t="s">
        <v>100</v>
      </c>
      <c r="AI1121" s="18">
        <v>0</v>
      </c>
      <c r="AJ1121">
        <v>0</v>
      </c>
      <c r="AK1121">
        <v>0</v>
      </c>
      <c r="AM1121" s="19" t="s">
        <v>82</v>
      </c>
      <c r="AN1121">
        <v>11421.09</v>
      </c>
      <c r="AO1121">
        <v>760</v>
      </c>
      <c r="AP1121">
        <v>12181.09</v>
      </c>
      <c r="AR1121" s="19" t="s">
        <v>100</v>
      </c>
      <c r="AS1121">
        <v>0</v>
      </c>
      <c r="AT1121" s="20">
        <f>IF(t_ExtractAll[[#This Row],[Currency]]="GBP",t_ExtractAll[[#This Row],[Claimed Amount]]*$BD$2,IF(t_ExtractAll[[#This Row],[Currency]]="USD",t_ExtractAll[[#This Row],[Claimed Amount]]*$BD$3,IF(t_ExtractAll[[#This Row],[Currency]]="MXN",t_ExtractAll[[#This Row],[Claimed Amount]]*$BD$4,t_ExtractAll[[#This Row],[Claimed Amount]])))</f>
        <v>10449.155241</v>
      </c>
      <c r="AU1121" s="20">
        <f>IF(t_ExtractAll[[#This Row],[Currency2]]="GBP",t_ExtractAll[[#This Row],[Accruals Plant]]*$BD$2,IF(t_ExtractAll[[#This Row],[Currency2]]="USD",t_ExtractAll[[#This Row],[Accruals Plant]]*$BD$3,IF(t_ExtractAll[[#This Row],[Currency2]]="MXN",t_ExtractAll[[#This Row],[Accruals Plant]]*$BD$4,t_ExtractAll[[#This Row],[Accruals Plant]])))</f>
        <v>11144.479241000001</v>
      </c>
      <c r="AV1121" s="20">
        <f>IF(t_ExtractAll[[#This Row],[IMD_Currency]]="GBP",t_ExtractAll[[#This Row],[Accruals ABII]]*$BD$2,IF(t_ExtractAll[[#This Row],[IMD_Currency]]="USD",t_ExtractAll[[#This Row],[Accruals ABII]]*$BD$3,t_ExtractAll[[#This Row],[Accruals ABII]]))</f>
        <v>0</v>
      </c>
      <c r="AW11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1" s="20">
        <f>IF(t_ExtractAll[[#This Row],[IMD_Currency]]="GBP",t_ExtractAll[[#This Row],[Amount Accepted (ABII)]]*$BD$2,IF(t_ExtractAll[[#This Row],[IMD_Currency]]="USD",t_ExtractAll[[#This Row],[Amount Accepted (ABII)]]*$BD$3,t_ExtractAll[[#This Row],[Amount Accepted (ABII)]]))</f>
        <v>0</v>
      </c>
      <c r="AY1121" s="20">
        <f>IF((t_ExtractAll[[#This Row],[Amount Accepted ABII '[EUR']]]-t_ExtractAll[[#This Row],[Amount Accepted Plant '[EUR']]])&lt;0,0,t_ExtractAll[[#This Row],[Amount Accepted ABII '[EUR']]]-t_ExtractAll[[#This Row],[Amount Accepted Plant '[EUR']]])</f>
        <v>0</v>
      </c>
      <c r="AZ11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122" spans="1:52" ht="14.25" hidden="1" customHeight="1" x14ac:dyDescent="0.25">
      <c r="A1122" t="s">
        <v>5600</v>
      </c>
      <c r="B1122" s="16">
        <v>42705</v>
      </c>
      <c r="C1122" s="16">
        <v>42720</v>
      </c>
      <c r="D1122" s="16">
        <v>42735</v>
      </c>
      <c r="E1122">
        <v>20161083</v>
      </c>
      <c r="F1122" t="s">
        <v>64</v>
      </c>
      <c r="G1122" t="s">
        <v>2243</v>
      </c>
      <c r="H1122" t="s">
        <v>86</v>
      </c>
      <c r="I1122" t="s">
        <v>117</v>
      </c>
      <c r="J1122" t="s">
        <v>118</v>
      </c>
      <c r="K1122" t="s">
        <v>69</v>
      </c>
      <c r="L1122" t="s">
        <v>4292</v>
      </c>
      <c r="M1122" t="s">
        <v>3017</v>
      </c>
      <c r="N1122" t="s">
        <v>90</v>
      </c>
      <c r="O1122" t="s">
        <v>121</v>
      </c>
      <c r="P1122" t="s">
        <v>5601</v>
      </c>
      <c r="Q1122">
        <v>9495484</v>
      </c>
      <c r="R1122">
        <v>808153</v>
      </c>
      <c r="S1122">
        <v>80520276</v>
      </c>
      <c r="T1122" t="s">
        <v>5602</v>
      </c>
      <c r="U1122" t="s">
        <v>124</v>
      </c>
      <c r="V1122" t="s">
        <v>117</v>
      </c>
      <c r="W1122">
        <v>53246</v>
      </c>
      <c r="Y1122" t="s">
        <v>837</v>
      </c>
      <c r="Z1122">
        <v>1.36</v>
      </c>
      <c r="AB1122" t="s">
        <v>79</v>
      </c>
      <c r="AC1122" t="s">
        <v>127</v>
      </c>
      <c r="AD1122" s="3" t="s">
        <v>5603</v>
      </c>
      <c r="AE1122" s="3"/>
      <c r="AF1122" s="3"/>
      <c r="AG1122">
        <v>23.9</v>
      </c>
      <c r="AH1122" t="s">
        <v>82</v>
      </c>
      <c r="AI1122" s="18">
        <v>0</v>
      </c>
      <c r="AJ1122">
        <v>0</v>
      </c>
      <c r="AK1122">
        <v>0</v>
      </c>
      <c r="AL1122">
        <v>0</v>
      </c>
      <c r="AM1122" s="19" t="s">
        <v>82</v>
      </c>
      <c r="AN1122">
        <v>0</v>
      </c>
      <c r="AO1122">
        <v>23.9</v>
      </c>
      <c r="AP1122">
        <v>23.9</v>
      </c>
      <c r="AQ1122">
        <v>23.9</v>
      </c>
      <c r="AR1122" s="19" t="s">
        <v>100</v>
      </c>
      <c r="AS1122">
        <v>0</v>
      </c>
      <c r="AT1122" s="20">
        <f>IF(t_ExtractAll[[#This Row],[Currency]]="GBP",t_ExtractAll[[#This Row],[Claimed Amount]]*$BD$2,IF(t_ExtractAll[[#This Row],[Currency]]="USD",t_ExtractAll[[#This Row],[Claimed Amount]]*$BD$3,IF(t_ExtractAll[[#This Row],[Currency]]="MXN",t_ExtractAll[[#This Row],[Claimed Amount]]*$BD$4,t_ExtractAll[[#This Row],[Claimed Amount]])))</f>
        <v>23.9</v>
      </c>
      <c r="AU1122" s="20">
        <f>IF(t_ExtractAll[[#This Row],[Currency2]]="GBP",t_ExtractAll[[#This Row],[Accruals Plant]]*$BD$2,IF(t_ExtractAll[[#This Row],[Currency2]]="USD",t_ExtractAll[[#This Row],[Accruals Plant]]*$BD$3,IF(t_ExtractAll[[#This Row],[Currency2]]="MXN",t_ExtractAll[[#This Row],[Accruals Plant]]*$BD$4,t_ExtractAll[[#This Row],[Accruals Plant]])))</f>
        <v>21.866109999999999</v>
      </c>
      <c r="AV1122" s="20">
        <f>IF(t_ExtractAll[[#This Row],[IMD_Currency]]="GBP",t_ExtractAll[[#This Row],[Accruals ABII]]*$BD$2,IF(t_ExtractAll[[#This Row],[IMD_Currency]]="USD",t_ExtractAll[[#This Row],[Accruals ABII]]*$BD$3,t_ExtractAll[[#This Row],[Accruals ABII]]))</f>
        <v>0</v>
      </c>
      <c r="AW1122" s="20">
        <f>IF(t_ExtractAll[[#This Row],[Currency2]]="GBP",t_ExtractAll[[#This Row],[PlantAmountAccepted]]*$BD$2,IF(t_ExtractAll[[#This Row],[Currency2]]="USD",t_ExtractAll[[#This Row],[PlantAmountAccepted]]*$BD$3,IF(t_ExtractAll[[#This Row],[Currency2]]="MXN",t_ExtractAll[[#This Row],[PlantAmountAccepted]]*$BD$4,t_ExtractAll[[#This Row],[PlantAmountAccepted]])))</f>
        <v>21.866109999999999</v>
      </c>
      <c r="AX1122" s="20">
        <f>IF(t_ExtractAll[[#This Row],[IMD_Currency]]="GBP",t_ExtractAll[[#This Row],[Amount Accepted (ABII)]]*$BD$2,IF(t_ExtractAll[[#This Row],[IMD_Currency]]="USD",t_ExtractAll[[#This Row],[Amount Accepted (ABII)]]*$BD$3,t_ExtractAll[[#This Row],[Amount Accepted (ABII)]]))</f>
        <v>0</v>
      </c>
      <c r="AY1122" s="20">
        <f>IF((t_ExtractAll[[#This Row],[Amount Accepted ABII '[EUR']]]-t_ExtractAll[[#This Row],[Amount Accepted Plant '[EUR']]])&lt;0,0,t_ExtractAll[[#This Row],[Amount Accepted ABII '[EUR']]]-t_ExtractAll[[#This Row],[Amount Accepted Plant '[EUR']]])</f>
        <v>0</v>
      </c>
      <c r="AZ11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23" spans="1:52" ht="14.25" hidden="1" customHeight="1" x14ac:dyDescent="0.25">
      <c r="A1123" t="s">
        <v>807</v>
      </c>
      <c r="B1123" s="16">
        <v>42685</v>
      </c>
      <c r="C1123" s="16">
        <v>42706</v>
      </c>
      <c r="D1123" s="16">
        <v>42796</v>
      </c>
      <c r="E1123">
        <v>2016984</v>
      </c>
      <c r="F1123" t="s">
        <v>64</v>
      </c>
      <c r="G1123" t="s">
        <v>1286</v>
      </c>
      <c r="H1123" t="s">
        <v>86</v>
      </c>
      <c r="I1123" t="s">
        <v>479</v>
      </c>
      <c r="J1123" t="s">
        <v>118</v>
      </c>
      <c r="K1123" t="s">
        <v>69</v>
      </c>
      <c r="L1123" t="s">
        <v>70</v>
      </c>
      <c r="N1123" t="s">
        <v>71</v>
      </c>
      <c r="O1123" t="s">
        <v>72</v>
      </c>
      <c r="P1123" t="s">
        <v>5604</v>
      </c>
      <c r="Q1123">
        <v>9279079</v>
      </c>
      <c r="R1123" t="s">
        <v>5605</v>
      </c>
      <c r="T1123" t="s">
        <v>5606</v>
      </c>
      <c r="U1123" t="s">
        <v>341</v>
      </c>
      <c r="V1123" t="s">
        <v>145</v>
      </c>
      <c r="W1123">
        <v>45416</v>
      </c>
      <c r="X1123" t="s">
        <v>529</v>
      </c>
      <c r="Y1123" t="s">
        <v>5430</v>
      </c>
      <c r="Z1123">
        <v>158.4</v>
      </c>
      <c r="AB1123" t="s">
        <v>79</v>
      </c>
      <c r="AC1123" t="s">
        <v>80</v>
      </c>
      <c r="AD1123" t="s">
        <v>5607</v>
      </c>
      <c r="AE1123" s="3"/>
      <c r="AF1123" s="3"/>
      <c r="AG1123">
        <v>222.38</v>
      </c>
      <c r="AH1123" t="s">
        <v>100</v>
      </c>
      <c r="AI1123" s="18">
        <v>0</v>
      </c>
      <c r="AJ1123">
        <v>222.38</v>
      </c>
      <c r="AK1123">
        <v>222.38</v>
      </c>
      <c r="AL1123">
        <v>222.38</v>
      </c>
      <c r="AM1123" s="19" t="s">
        <v>82</v>
      </c>
      <c r="AN1123">
        <v>0</v>
      </c>
      <c r="AO1123">
        <v>0</v>
      </c>
      <c r="AP1123">
        <v>0</v>
      </c>
      <c r="AQ1123">
        <v>0</v>
      </c>
      <c r="AR1123" s="19" t="s">
        <v>82</v>
      </c>
      <c r="AS1123">
        <v>206.77</v>
      </c>
      <c r="AT1123" s="20">
        <f>IF(t_ExtractAll[[#This Row],[Currency]]="GBP",t_ExtractAll[[#This Row],[Claimed Amount]]*$BD$2,IF(t_ExtractAll[[#This Row],[Currency]]="USD",t_ExtractAll[[#This Row],[Claimed Amount]]*$BD$3,IF(t_ExtractAll[[#This Row],[Currency]]="MXN",t_ExtractAll[[#This Row],[Claimed Amount]]*$BD$4,t_ExtractAll[[#This Row],[Claimed Amount]])))</f>
        <v>203.45546200000001</v>
      </c>
      <c r="AU1123" s="20">
        <f>IF(t_ExtractAll[[#This Row],[Currency2]]="GBP",t_ExtractAll[[#This Row],[Accruals Plant]]*$BD$2,IF(t_ExtractAll[[#This Row],[Currency2]]="USD",t_ExtractAll[[#This Row],[Accruals Plant]]*$BD$3,IF(t_ExtractAll[[#This Row],[Currency2]]="MXN",t_ExtractAll[[#This Row],[Accruals Plant]]*$BD$4,t_ExtractAll[[#This Row],[Accruals Plant]])))</f>
        <v>0</v>
      </c>
      <c r="AV1123" s="20">
        <f>IF(t_ExtractAll[[#This Row],[IMD_Currency]]="GBP",t_ExtractAll[[#This Row],[Accruals ABII]]*$BD$2,IF(t_ExtractAll[[#This Row],[IMD_Currency]]="USD",t_ExtractAll[[#This Row],[Accruals ABII]]*$BD$3,t_ExtractAll[[#This Row],[Accruals ABII]]))</f>
        <v>222.38</v>
      </c>
      <c r="AW11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3" s="20">
        <f>IF(t_ExtractAll[[#This Row],[IMD_Currency]]="GBP",t_ExtractAll[[#This Row],[Amount Accepted (ABII)]]*$BD$2,IF(t_ExtractAll[[#This Row],[IMD_Currency]]="USD",t_ExtractAll[[#This Row],[Amount Accepted (ABII)]]*$BD$3,t_ExtractAll[[#This Row],[Amount Accepted (ABII)]]))</f>
        <v>222.38</v>
      </c>
      <c r="AY1123" s="20">
        <f>IF((t_ExtractAll[[#This Row],[Amount Accepted ABII '[EUR']]]-t_ExtractAll[[#This Row],[Amount Accepted Plant '[EUR']]])&lt;0,0,t_ExtractAll[[#This Row],[Amount Accepted ABII '[EUR']]]-t_ExtractAll[[#This Row],[Amount Accepted Plant '[EUR']]])</f>
        <v>222.38</v>
      </c>
      <c r="AZ11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24" spans="1:52" ht="14.25" hidden="1" customHeight="1" x14ac:dyDescent="0.25">
      <c r="A1124" t="s">
        <v>5608</v>
      </c>
      <c r="B1124" s="16">
        <v>42709</v>
      </c>
      <c r="C1124" s="16">
        <v>42732</v>
      </c>
      <c r="D1124" s="16">
        <v>42732</v>
      </c>
      <c r="E1124">
        <v>20161085</v>
      </c>
      <c r="F1124" t="s">
        <v>64</v>
      </c>
      <c r="G1124" t="s">
        <v>85</v>
      </c>
      <c r="H1124" t="s">
        <v>86</v>
      </c>
      <c r="I1124" t="s">
        <v>87</v>
      </c>
      <c r="J1124" t="s">
        <v>68</v>
      </c>
      <c r="K1124" t="s">
        <v>88</v>
      </c>
      <c r="L1124" t="s">
        <v>130</v>
      </c>
      <c r="N1124" t="s">
        <v>90</v>
      </c>
      <c r="O1124" t="s">
        <v>5609</v>
      </c>
      <c r="P1124" s="3" t="s">
        <v>5610</v>
      </c>
      <c r="Q1124">
        <v>9319774</v>
      </c>
      <c r="R1124" t="s">
        <v>5611</v>
      </c>
      <c r="S1124">
        <v>80516682</v>
      </c>
      <c r="T1124" t="s">
        <v>5612</v>
      </c>
      <c r="U1124" t="s">
        <v>75</v>
      </c>
      <c r="V1124" t="s">
        <v>76</v>
      </c>
      <c r="W1124">
        <v>55035</v>
      </c>
      <c r="X1124" t="s">
        <v>5613</v>
      </c>
      <c r="Y1124" t="s">
        <v>1269</v>
      </c>
      <c r="Z1124">
        <v>114.048</v>
      </c>
      <c r="AB1124" t="s">
        <v>97</v>
      </c>
      <c r="AC1124" t="s">
        <v>98</v>
      </c>
      <c r="AD1124" t="s">
        <v>5614</v>
      </c>
      <c r="AE1124" s="3"/>
      <c r="AF1124" s="3"/>
      <c r="AG1124">
        <v>0</v>
      </c>
      <c r="AH1124" t="s">
        <v>82</v>
      </c>
      <c r="AI1124" s="18">
        <v>0</v>
      </c>
      <c r="AJ1124">
        <v>0</v>
      </c>
      <c r="AK1124">
        <v>0</v>
      </c>
      <c r="AM1124" s="19" t="s">
        <v>82</v>
      </c>
      <c r="AN1124">
        <v>0</v>
      </c>
      <c r="AO1124">
        <v>0</v>
      </c>
      <c r="AP1124">
        <v>0</v>
      </c>
      <c r="AR1124" s="19" t="s">
        <v>82</v>
      </c>
      <c r="AS1124">
        <v>0</v>
      </c>
      <c r="AT1124" s="20">
        <f>IF(t_ExtractAll[[#This Row],[Currency]]="GBP",t_ExtractAll[[#This Row],[Claimed Amount]]*$BD$2,IF(t_ExtractAll[[#This Row],[Currency]]="USD",t_ExtractAll[[#This Row],[Claimed Amount]]*$BD$3,IF(t_ExtractAll[[#This Row],[Currency]]="MXN",t_ExtractAll[[#This Row],[Claimed Amount]]*$BD$4,t_ExtractAll[[#This Row],[Claimed Amount]])))</f>
        <v>0</v>
      </c>
      <c r="AU1124" s="20">
        <f>IF(t_ExtractAll[[#This Row],[Currency2]]="GBP",t_ExtractAll[[#This Row],[Accruals Plant]]*$BD$2,IF(t_ExtractAll[[#This Row],[Currency2]]="USD",t_ExtractAll[[#This Row],[Accruals Plant]]*$BD$3,IF(t_ExtractAll[[#This Row],[Currency2]]="MXN",t_ExtractAll[[#This Row],[Accruals Plant]]*$BD$4,t_ExtractAll[[#This Row],[Accruals Plant]])))</f>
        <v>0</v>
      </c>
      <c r="AV1124" s="20">
        <f>IF(t_ExtractAll[[#This Row],[IMD_Currency]]="GBP",t_ExtractAll[[#This Row],[Accruals ABII]]*$BD$2,IF(t_ExtractAll[[#This Row],[IMD_Currency]]="USD",t_ExtractAll[[#This Row],[Accruals ABII]]*$BD$3,t_ExtractAll[[#This Row],[Accruals ABII]]))</f>
        <v>0</v>
      </c>
      <c r="AW11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4" s="20">
        <f>IF(t_ExtractAll[[#This Row],[IMD_Currency]]="GBP",t_ExtractAll[[#This Row],[Amount Accepted (ABII)]]*$BD$2,IF(t_ExtractAll[[#This Row],[IMD_Currency]]="USD",t_ExtractAll[[#This Row],[Amount Accepted (ABII)]]*$BD$3,t_ExtractAll[[#This Row],[Amount Accepted (ABII)]]))</f>
        <v>0</v>
      </c>
      <c r="AY1124" s="20">
        <f>IF((t_ExtractAll[[#This Row],[Amount Accepted ABII '[EUR']]]-t_ExtractAll[[#This Row],[Amount Accepted Plant '[EUR']]])&lt;0,0,t_ExtractAll[[#This Row],[Amount Accepted ABII '[EUR']]]-t_ExtractAll[[#This Row],[Amount Accepted Plant '[EUR']]])</f>
        <v>0</v>
      </c>
      <c r="AZ11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25" spans="1:52" ht="14.25" hidden="1" customHeight="1" x14ac:dyDescent="0.25">
      <c r="A1125" t="s">
        <v>5615</v>
      </c>
      <c r="B1125" s="16">
        <v>42706</v>
      </c>
      <c r="C1125" s="16">
        <v>42733</v>
      </c>
      <c r="D1125" s="16">
        <v>42733</v>
      </c>
      <c r="E1125">
        <v>20161086</v>
      </c>
      <c r="F1125" t="s">
        <v>64</v>
      </c>
      <c r="G1125" t="s">
        <v>65</v>
      </c>
      <c r="H1125" t="s">
        <v>86</v>
      </c>
      <c r="I1125" t="s">
        <v>67</v>
      </c>
      <c r="J1125" t="s">
        <v>68</v>
      </c>
      <c r="K1125" t="s">
        <v>88</v>
      </c>
      <c r="L1125" t="s">
        <v>3943</v>
      </c>
      <c r="N1125" t="s">
        <v>90</v>
      </c>
      <c r="O1125" t="s">
        <v>91</v>
      </c>
      <c r="P1125" s="3" t="s">
        <v>5616</v>
      </c>
      <c r="Q1125" t="s">
        <v>5617</v>
      </c>
      <c r="R1125" t="s">
        <v>5618</v>
      </c>
      <c r="S1125" t="s">
        <v>5619</v>
      </c>
      <c r="T1125" t="s">
        <v>5620</v>
      </c>
      <c r="U1125" t="s">
        <v>5621</v>
      </c>
      <c r="V1125" t="s">
        <v>117</v>
      </c>
      <c r="W1125">
        <v>55666</v>
      </c>
      <c r="X1125" t="s">
        <v>5622</v>
      </c>
      <c r="Y1125" t="s">
        <v>126</v>
      </c>
      <c r="Z1125">
        <v>0.59</v>
      </c>
      <c r="AB1125" t="s">
        <v>97</v>
      </c>
      <c r="AC1125" t="s">
        <v>98</v>
      </c>
      <c r="AD1125" t="s">
        <v>5623</v>
      </c>
      <c r="AE1125" s="3"/>
      <c r="AF1125" s="3"/>
      <c r="AG1125">
        <v>165.55</v>
      </c>
      <c r="AH1125" t="s">
        <v>100</v>
      </c>
      <c r="AI1125" s="18">
        <v>0</v>
      </c>
      <c r="AJ1125">
        <v>0</v>
      </c>
      <c r="AK1125">
        <v>0</v>
      </c>
      <c r="AM1125" s="19" t="s">
        <v>82</v>
      </c>
      <c r="AN1125">
        <v>0</v>
      </c>
      <c r="AO1125">
        <v>0</v>
      </c>
      <c r="AP1125">
        <v>0</v>
      </c>
      <c r="AR1125" s="19" t="s">
        <v>100</v>
      </c>
      <c r="AS1125">
        <v>0</v>
      </c>
      <c r="AT1125" s="20">
        <f>IF(t_ExtractAll[[#This Row],[Currency]]="GBP",t_ExtractAll[[#This Row],[Claimed Amount]]*$BD$2,IF(t_ExtractAll[[#This Row],[Currency]]="USD",t_ExtractAll[[#This Row],[Claimed Amount]]*$BD$3,IF(t_ExtractAll[[#This Row],[Currency]]="MXN",t_ExtractAll[[#This Row],[Claimed Amount]]*$BD$4,t_ExtractAll[[#This Row],[Claimed Amount]])))</f>
        <v>151.46169500000002</v>
      </c>
      <c r="AU1125" s="20">
        <f>IF(t_ExtractAll[[#This Row],[Currency2]]="GBP",t_ExtractAll[[#This Row],[Accruals Plant]]*$BD$2,IF(t_ExtractAll[[#This Row],[Currency2]]="USD",t_ExtractAll[[#This Row],[Accruals Plant]]*$BD$3,IF(t_ExtractAll[[#This Row],[Currency2]]="MXN",t_ExtractAll[[#This Row],[Accruals Plant]]*$BD$4,t_ExtractAll[[#This Row],[Accruals Plant]])))</f>
        <v>0</v>
      </c>
      <c r="AV1125" s="20">
        <f>IF(t_ExtractAll[[#This Row],[IMD_Currency]]="GBP",t_ExtractAll[[#This Row],[Accruals ABII]]*$BD$2,IF(t_ExtractAll[[#This Row],[IMD_Currency]]="USD",t_ExtractAll[[#This Row],[Accruals ABII]]*$BD$3,t_ExtractAll[[#This Row],[Accruals ABII]]))</f>
        <v>0</v>
      </c>
      <c r="AW11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5" s="20">
        <f>IF(t_ExtractAll[[#This Row],[IMD_Currency]]="GBP",t_ExtractAll[[#This Row],[Amount Accepted (ABII)]]*$BD$2,IF(t_ExtractAll[[#This Row],[IMD_Currency]]="USD",t_ExtractAll[[#This Row],[Amount Accepted (ABII)]]*$BD$3,t_ExtractAll[[#This Row],[Amount Accepted (ABII)]]))</f>
        <v>0</v>
      </c>
      <c r="AY1125" s="20">
        <f>IF((t_ExtractAll[[#This Row],[Amount Accepted ABII '[EUR']]]-t_ExtractAll[[#This Row],[Amount Accepted Plant '[EUR']]])&lt;0,0,t_ExtractAll[[#This Row],[Amount Accepted ABII '[EUR']]]-t_ExtractAll[[#This Row],[Amount Accepted Plant '[EUR']]])</f>
        <v>0</v>
      </c>
      <c r="AZ11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26" spans="1:52" ht="14.25" hidden="1" customHeight="1" x14ac:dyDescent="0.25">
      <c r="A1126" t="s">
        <v>5615</v>
      </c>
      <c r="B1126" s="16">
        <v>42706</v>
      </c>
      <c r="C1126" s="16">
        <v>42733</v>
      </c>
      <c r="D1126" s="16">
        <v>42733</v>
      </c>
      <c r="E1126">
        <v>20161086</v>
      </c>
      <c r="F1126" t="s">
        <v>64</v>
      </c>
      <c r="G1126" t="s">
        <v>65</v>
      </c>
      <c r="H1126" t="s">
        <v>86</v>
      </c>
      <c r="I1126" t="s">
        <v>67</v>
      </c>
      <c r="J1126" t="s">
        <v>68</v>
      </c>
      <c r="K1126" t="s">
        <v>88</v>
      </c>
      <c r="L1126" t="s">
        <v>3943</v>
      </c>
      <c r="N1126" t="s">
        <v>90</v>
      </c>
      <c r="O1126" t="s">
        <v>91</v>
      </c>
      <c r="P1126" s="3" t="s">
        <v>5616</v>
      </c>
      <c r="Q1126" t="s">
        <v>5617</v>
      </c>
      <c r="R1126" t="s">
        <v>5618</v>
      </c>
      <c r="S1126" t="s">
        <v>5619</v>
      </c>
      <c r="T1126" t="s">
        <v>5620</v>
      </c>
      <c r="U1126" t="s">
        <v>5624</v>
      </c>
      <c r="V1126" t="s">
        <v>117</v>
      </c>
      <c r="W1126">
        <v>55667</v>
      </c>
      <c r="X1126" t="s">
        <v>5625</v>
      </c>
      <c r="Y1126" t="s">
        <v>5626</v>
      </c>
      <c r="Z1126">
        <v>0.36799999999999999</v>
      </c>
      <c r="AB1126" t="s">
        <v>97</v>
      </c>
      <c r="AC1126" t="s">
        <v>98</v>
      </c>
      <c r="AE1126" s="3"/>
      <c r="AF1126" s="3"/>
      <c r="AG1126">
        <v>165.55</v>
      </c>
      <c r="AH1126" t="s">
        <v>100</v>
      </c>
      <c r="AI1126" s="18">
        <v>0</v>
      </c>
      <c r="AJ1126">
        <v>0</v>
      </c>
      <c r="AK1126">
        <v>0</v>
      </c>
      <c r="AM1126" s="19" t="s">
        <v>82</v>
      </c>
      <c r="AN1126">
        <v>0</v>
      </c>
      <c r="AO1126">
        <v>0</v>
      </c>
      <c r="AP1126">
        <v>0</v>
      </c>
      <c r="AR1126" s="19" t="s">
        <v>82</v>
      </c>
      <c r="AS1126">
        <v>0</v>
      </c>
      <c r="AT1126" s="20">
        <f>IF(t_ExtractAll[[#This Row],[Currency]]="GBP",t_ExtractAll[[#This Row],[Claimed Amount]]*$BD$2,IF(t_ExtractAll[[#This Row],[Currency]]="USD",t_ExtractAll[[#This Row],[Claimed Amount]]*$BD$3,IF(t_ExtractAll[[#This Row],[Currency]]="MXN",t_ExtractAll[[#This Row],[Claimed Amount]]*$BD$4,t_ExtractAll[[#This Row],[Claimed Amount]])))</f>
        <v>151.46169500000002</v>
      </c>
      <c r="AU1126" s="20">
        <f>IF(t_ExtractAll[[#This Row],[Currency2]]="GBP",t_ExtractAll[[#This Row],[Accruals Plant]]*$BD$2,IF(t_ExtractAll[[#This Row],[Currency2]]="USD",t_ExtractAll[[#This Row],[Accruals Plant]]*$BD$3,IF(t_ExtractAll[[#This Row],[Currency2]]="MXN",t_ExtractAll[[#This Row],[Accruals Plant]]*$BD$4,t_ExtractAll[[#This Row],[Accruals Plant]])))</f>
        <v>0</v>
      </c>
      <c r="AV1126" s="20">
        <f>IF(t_ExtractAll[[#This Row],[IMD_Currency]]="GBP",t_ExtractAll[[#This Row],[Accruals ABII]]*$BD$2,IF(t_ExtractAll[[#This Row],[IMD_Currency]]="USD",t_ExtractAll[[#This Row],[Accruals ABII]]*$BD$3,t_ExtractAll[[#This Row],[Accruals ABII]]))</f>
        <v>0</v>
      </c>
      <c r="AW11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6" s="20">
        <f>IF(t_ExtractAll[[#This Row],[IMD_Currency]]="GBP",t_ExtractAll[[#This Row],[Amount Accepted (ABII)]]*$BD$2,IF(t_ExtractAll[[#This Row],[IMD_Currency]]="USD",t_ExtractAll[[#This Row],[Amount Accepted (ABII)]]*$BD$3,t_ExtractAll[[#This Row],[Amount Accepted (ABII)]]))</f>
        <v>0</v>
      </c>
      <c r="AY1126" s="20">
        <f>IF((t_ExtractAll[[#This Row],[Amount Accepted ABII '[EUR']]]-t_ExtractAll[[#This Row],[Amount Accepted Plant '[EUR']]])&lt;0,0,t_ExtractAll[[#This Row],[Amount Accepted ABII '[EUR']]]-t_ExtractAll[[#This Row],[Amount Accepted Plant '[EUR']]])</f>
        <v>0</v>
      </c>
      <c r="AZ11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27" spans="1:52" ht="14.25" hidden="1" customHeight="1" x14ac:dyDescent="0.25">
      <c r="A1127" t="s">
        <v>5615</v>
      </c>
      <c r="B1127" s="16">
        <v>42706</v>
      </c>
      <c r="C1127" s="16">
        <v>42733</v>
      </c>
      <c r="D1127" s="16">
        <v>42733</v>
      </c>
      <c r="E1127">
        <v>20161086</v>
      </c>
      <c r="F1127" t="s">
        <v>64</v>
      </c>
      <c r="G1127" t="s">
        <v>65</v>
      </c>
      <c r="H1127" t="s">
        <v>86</v>
      </c>
      <c r="I1127" t="s">
        <v>67</v>
      </c>
      <c r="J1127" t="s">
        <v>68</v>
      </c>
      <c r="K1127" t="s">
        <v>88</v>
      </c>
      <c r="L1127" t="s">
        <v>3943</v>
      </c>
      <c r="N1127" t="s">
        <v>90</v>
      </c>
      <c r="O1127" t="s">
        <v>91</v>
      </c>
      <c r="P1127" s="3" t="s">
        <v>5616</v>
      </c>
      <c r="Q1127" t="s">
        <v>5617</v>
      </c>
      <c r="R1127" t="s">
        <v>5618</v>
      </c>
      <c r="S1127" t="s">
        <v>5619</v>
      </c>
      <c r="T1127" t="s">
        <v>5620</v>
      </c>
      <c r="U1127" t="s">
        <v>5627</v>
      </c>
      <c r="V1127" t="s">
        <v>117</v>
      </c>
      <c r="W1127">
        <v>55668</v>
      </c>
      <c r="X1127" t="s">
        <v>5628</v>
      </c>
      <c r="Y1127" t="s">
        <v>350</v>
      </c>
      <c r="Z1127">
        <v>8.5199999999999998E-2</v>
      </c>
      <c r="AB1127" t="s">
        <v>97</v>
      </c>
      <c r="AC1127" t="s">
        <v>98</v>
      </c>
      <c r="AD1127" t="s">
        <v>5629</v>
      </c>
      <c r="AE1127" s="3"/>
      <c r="AF1127" s="3"/>
      <c r="AG1127">
        <v>165.55</v>
      </c>
      <c r="AH1127" t="s">
        <v>100</v>
      </c>
      <c r="AI1127" s="18">
        <v>0</v>
      </c>
      <c r="AJ1127">
        <v>0</v>
      </c>
      <c r="AK1127">
        <v>0</v>
      </c>
      <c r="AM1127" s="19" t="s">
        <v>82</v>
      </c>
      <c r="AN1127">
        <v>0</v>
      </c>
      <c r="AO1127">
        <v>0</v>
      </c>
      <c r="AP1127">
        <v>0</v>
      </c>
      <c r="AR1127" s="19" t="s">
        <v>82</v>
      </c>
      <c r="AS1127">
        <v>0</v>
      </c>
      <c r="AT1127" s="20">
        <f>IF(t_ExtractAll[[#This Row],[Currency]]="GBP",t_ExtractAll[[#This Row],[Claimed Amount]]*$BD$2,IF(t_ExtractAll[[#This Row],[Currency]]="USD",t_ExtractAll[[#This Row],[Claimed Amount]]*$BD$3,IF(t_ExtractAll[[#This Row],[Currency]]="MXN",t_ExtractAll[[#This Row],[Claimed Amount]]*$BD$4,t_ExtractAll[[#This Row],[Claimed Amount]])))</f>
        <v>151.46169500000002</v>
      </c>
      <c r="AU1127" s="20">
        <f>IF(t_ExtractAll[[#This Row],[Currency2]]="GBP",t_ExtractAll[[#This Row],[Accruals Plant]]*$BD$2,IF(t_ExtractAll[[#This Row],[Currency2]]="USD",t_ExtractAll[[#This Row],[Accruals Plant]]*$BD$3,IF(t_ExtractAll[[#This Row],[Currency2]]="MXN",t_ExtractAll[[#This Row],[Accruals Plant]]*$BD$4,t_ExtractAll[[#This Row],[Accruals Plant]])))</f>
        <v>0</v>
      </c>
      <c r="AV1127" s="20">
        <f>IF(t_ExtractAll[[#This Row],[IMD_Currency]]="GBP",t_ExtractAll[[#This Row],[Accruals ABII]]*$BD$2,IF(t_ExtractAll[[#This Row],[IMD_Currency]]="USD",t_ExtractAll[[#This Row],[Accruals ABII]]*$BD$3,t_ExtractAll[[#This Row],[Accruals ABII]]))</f>
        <v>0</v>
      </c>
      <c r="AW11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27" s="20">
        <f>IF(t_ExtractAll[[#This Row],[IMD_Currency]]="GBP",t_ExtractAll[[#This Row],[Amount Accepted (ABII)]]*$BD$2,IF(t_ExtractAll[[#This Row],[IMD_Currency]]="USD",t_ExtractAll[[#This Row],[Amount Accepted (ABII)]]*$BD$3,t_ExtractAll[[#This Row],[Amount Accepted (ABII)]]))</f>
        <v>0</v>
      </c>
      <c r="AY1127" s="20">
        <f>IF((t_ExtractAll[[#This Row],[Amount Accepted ABII '[EUR']]]-t_ExtractAll[[#This Row],[Amount Accepted Plant '[EUR']]])&lt;0,0,t_ExtractAll[[#This Row],[Amount Accepted ABII '[EUR']]]-t_ExtractAll[[#This Row],[Amount Accepted Plant '[EUR']]])</f>
        <v>0</v>
      </c>
      <c r="AZ11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28" spans="1:52" ht="14.25" hidden="1" customHeight="1" x14ac:dyDescent="0.25">
      <c r="A1128" t="s">
        <v>5630</v>
      </c>
      <c r="B1128" s="16">
        <v>42706</v>
      </c>
      <c r="C1128" s="16">
        <v>42706</v>
      </c>
      <c r="D1128" s="16">
        <v>42723</v>
      </c>
      <c r="E1128">
        <v>20161084</v>
      </c>
      <c r="F1128" t="s">
        <v>64</v>
      </c>
      <c r="G1128" t="s">
        <v>567</v>
      </c>
      <c r="H1128" t="s">
        <v>86</v>
      </c>
      <c r="I1128" t="s">
        <v>568</v>
      </c>
      <c r="J1128" t="s">
        <v>68</v>
      </c>
      <c r="K1128" t="s">
        <v>69</v>
      </c>
      <c r="L1128" t="s">
        <v>471</v>
      </c>
      <c r="N1128" t="s">
        <v>90</v>
      </c>
      <c r="O1128" t="s">
        <v>738</v>
      </c>
      <c r="P1128" t="s">
        <v>5631</v>
      </c>
      <c r="Q1128">
        <v>8964344</v>
      </c>
      <c r="R1128" t="s">
        <v>5595</v>
      </c>
      <c r="S1128">
        <v>80448764</v>
      </c>
      <c r="T1128" t="s">
        <v>5597</v>
      </c>
      <c r="U1128" t="s">
        <v>5632</v>
      </c>
      <c r="V1128" t="s">
        <v>117</v>
      </c>
      <c r="W1128" t="s">
        <v>5633</v>
      </c>
      <c r="Y1128" t="s">
        <v>5634</v>
      </c>
      <c r="Z1128">
        <v>223.47</v>
      </c>
      <c r="AB1128" t="s">
        <v>97</v>
      </c>
      <c r="AC1128" t="s">
        <v>743</v>
      </c>
      <c r="AE1128" s="3"/>
      <c r="AF1128" s="3"/>
      <c r="AG1128">
        <v>457</v>
      </c>
      <c r="AH1128" t="s">
        <v>100</v>
      </c>
      <c r="AI1128" s="18">
        <v>0</v>
      </c>
      <c r="AJ1128">
        <v>0</v>
      </c>
      <c r="AK1128">
        <v>0</v>
      </c>
      <c r="AL1128">
        <v>0</v>
      </c>
      <c r="AM1128" s="19" t="s">
        <v>82</v>
      </c>
      <c r="AN1128">
        <v>0</v>
      </c>
      <c r="AO1128">
        <v>112.5</v>
      </c>
      <c r="AP1128">
        <v>112.5</v>
      </c>
      <c r="AQ1128">
        <v>112.5</v>
      </c>
      <c r="AR1128" s="19" t="s">
        <v>100</v>
      </c>
      <c r="AS1128">
        <v>0</v>
      </c>
      <c r="AT1128" s="20">
        <f>IF(t_ExtractAll[[#This Row],[Currency]]="GBP",t_ExtractAll[[#This Row],[Claimed Amount]]*$BD$2,IF(t_ExtractAll[[#This Row],[Currency]]="USD",t_ExtractAll[[#This Row],[Claimed Amount]]*$BD$3,IF(t_ExtractAll[[#This Row],[Currency]]="MXN",t_ExtractAll[[#This Row],[Claimed Amount]]*$BD$4,t_ExtractAll[[#This Row],[Claimed Amount]])))</f>
        <v>418.10930000000002</v>
      </c>
      <c r="AU1128" s="20">
        <f>IF(t_ExtractAll[[#This Row],[Currency2]]="GBP",t_ExtractAll[[#This Row],[Accruals Plant]]*$BD$2,IF(t_ExtractAll[[#This Row],[Currency2]]="USD",t_ExtractAll[[#This Row],[Accruals Plant]]*$BD$3,IF(t_ExtractAll[[#This Row],[Currency2]]="MXN",t_ExtractAll[[#This Row],[Accruals Plant]]*$BD$4,t_ExtractAll[[#This Row],[Accruals Plant]])))</f>
        <v>102.92625000000001</v>
      </c>
      <c r="AV1128" s="20">
        <f>IF(t_ExtractAll[[#This Row],[IMD_Currency]]="GBP",t_ExtractAll[[#This Row],[Accruals ABII]]*$BD$2,IF(t_ExtractAll[[#This Row],[IMD_Currency]]="USD",t_ExtractAll[[#This Row],[Accruals ABII]]*$BD$3,t_ExtractAll[[#This Row],[Accruals ABII]]))</f>
        <v>0</v>
      </c>
      <c r="AW1128" s="20">
        <f>IF(t_ExtractAll[[#This Row],[Currency2]]="GBP",t_ExtractAll[[#This Row],[PlantAmountAccepted]]*$BD$2,IF(t_ExtractAll[[#This Row],[Currency2]]="USD",t_ExtractAll[[#This Row],[PlantAmountAccepted]]*$BD$3,IF(t_ExtractAll[[#This Row],[Currency2]]="MXN",t_ExtractAll[[#This Row],[PlantAmountAccepted]]*$BD$4,t_ExtractAll[[#This Row],[PlantAmountAccepted]])))</f>
        <v>102.92625000000001</v>
      </c>
      <c r="AX1128" s="20">
        <f>IF(t_ExtractAll[[#This Row],[IMD_Currency]]="GBP",t_ExtractAll[[#This Row],[Amount Accepted (ABII)]]*$BD$2,IF(t_ExtractAll[[#This Row],[IMD_Currency]]="USD",t_ExtractAll[[#This Row],[Amount Accepted (ABII)]]*$BD$3,t_ExtractAll[[#This Row],[Amount Accepted (ABII)]]))</f>
        <v>0</v>
      </c>
      <c r="AY1128" s="20">
        <f>IF((t_ExtractAll[[#This Row],[Amount Accepted ABII '[EUR']]]-t_ExtractAll[[#This Row],[Amount Accepted Plant '[EUR']]])&lt;0,0,t_ExtractAll[[#This Row],[Amount Accepted ABII '[EUR']]]-t_ExtractAll[[#This Row],[Amount Accepted Plant '[EUR']]])</f>
        <v>0</v>
      </c>
      <c r="AZ11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29" spans="1:52" ht="14.25" hidden="1" customHeight="1" x14ac:dyDescent="0.25">
      <c r="A1129" t="s">
        <v>5635</v>
      </c>
      <c r="B1129" s="16">
        <v>42710</v>
      </c>
      <c r="C1129" s="16">
        <v>42830</v>
      </c>
      <c r="D1129" s="16">
        <v>42831</v>
      </c>
      <c r="E1129">
        <v>20161087</v>
      </c>
      <c r="F1129" t="s">
        <v>64</v>
      </c>
      <c r="G1129" t="s">
        <v>2949</v>
      </c>
      <c r="H1129" t="s">
        <v>287</v>
      </c>
      <c r="I1129" t="s">
        <v>2950</v>
      </c>
      <c r="J1129" t="s">
        <v>68</v>
      </c>
      <c r="K1129" t="s">
        <v>69</v>
      </c>
      <c r="L1129" t="s">
        <v>160</v>
      </c>
      <c r="M1129" t="s">
        <v>5636</v>
      </c>
      <c r="N1129" t="s">
        <v>161</v>
      </c>
      <c r="O1129" t="s">
        <v>162</v>
      </c>
      <c r="P1129" s="3" t="s">
        <v>5637</v>
      </c>
      <c r="Q1129">
        <v>8986312</v>
      </c>
      <c r="R1129" t="s">
        <v>5638</v>
      </c>
      <c r="U1129" t="s">
        <v>75</v>
      </c>
      <c r="V1129" t="s">
        <v>76</v>
      </c>
      <c r="W1129">
        <v>41760</v>
      </c>
      <c r="X1129" t="s">
        <v>5639</v>
      </c>
      <c r="Y1129">
        <v>16614</v>
      </c>
      <c r="Z1129">
        <v>1415.51</v>
      </c>
      <c r="AA1129" t="s">
        <v>2628</v>
      </c>
      <c r="AB1129" t="s">
        <v>112</v>
      </c>
      <c r="AC1129" t="s">
        <v>164</v>
      </c>
      <c r="AD1129" s="3" t="s">
        <v>5640</v>
      </c>
      <c r="AE1129" s="3"/>
      <c r="AF1129" s="3"/>
      <c r="AG1129">
        <v>14633</v>
      </c>
      <c r="AH1129" t="s">
        <v>100</v>
      </c>
      <c r="AI1129" s="18">
        <v>0</v>
      </c>
      <c r="AJ1129">
        <v>0</v>
      </c>
      <c r="AK1129">
        <v>0</v>
      </c>
      <c r="AL1129">
        <v>0</v>
      </c>
      <c r="AM1129" s="19" t="s">
        <v>82</v>
      </c>
      <c r="AN1129">
        <v>0</v>
      </c>
      <c r="AO1129">
        <v>14633</v>
      </c>
      <c r="AP1129">
        <v>14633</v>
      </c>
      <c r="AQ1129">
        <v>14633</v>
      </c>
      <c r="AR1129" s="19" t="s">
        <v>100</v>
      </c>
      <c r="AS1129">
        <v>0</v>
      </c>
      <c r="AT1129" s="20">
        <f>IF(t_ExtractAll[[#This Row],[Currency]]="GBP",t_ExtractAll[[#This Row],[Claimed Amount]]*$BD$2,IF(t_ExtractAll[[#This Row],[Currency]]="USD",t_ExtractAll[[#This Row],[Claimed Amount]]*$BD$3,IF(t_ExtractAll[[#This Row],[Currency]]="MXN",t_ExtractAll[[#This Row],[Claimed Amount]]*$BD$4,t_ExtractAll[[#This Row],[Claimed Amount]])))</f>
        <v>13387.7317</v>
      </c>
      <c r="AU1129" s="20">
        <f>IF(t_ExtractAll[[#This Row],[Currency2]]="GBP",t_ExtractAll[[#This Row],[Accruals Plant]]*$BD$2,IF(t_ExtractAll[[#This Row],[Currency2]]="USD",t_ExtractAll[[#This Row],[Accruals Plant]]*$BD$3,IF(t_ExtractAll[[#This Row],[Currency2]]="MXN",t_ExtractAll[[#This Row],[Accruals Plant]]*$BD$4,t_ExtractAll[[#This Row],[Accruals Plant]])))</f>
        <v>13387.7317</v>
      </c>
      <c r="AV1129" s="20">
        <f>IF(t_ExtractAll[[#This Row],[IMD_Currency]]="GBP",t_ExtractAll[[#This Row],[Accruals ABII]]*$BD$2,IF(t_ExtractAll[[#This Row],[IMD_Currency]]="USD",t_ExtractAll[[#This Row],[Accruals ABII]]*$BD$3,t_ExtractAll[[#This Row],[Accruals ABII]]))</f>
        <v>0</v>
      </c>
      <c r="AW1129" s="20">
        <f>IF(t_ExtractAll[[#This Row],[Currency2]]="GBP",t_ExtractAll[[#This Row],[PlantAmountAccepted]]*$BD$2,IF(t_ExtractAll[[#This Row],[Currency2]]="USD",t_ExtractAll[[#This Row],[PlantAmountAccepted]]*$BD$3,IF(t_ExtractAll[[#This Row],[Currency2]]="MXN",t_ExtractAll[[#This Row],[PlantAmountAccepted]]*$BD$4,t_ExtractAll[[#This Row],[PlantAmountAccepted]])))</f>
        <v>13387.7317</v>
      </c>
      <c r="AX1129" s="20">
        <f>IF(t_ExtractAll[[#This Row],[IMD_Currency]]="GBP",t_ExtractAll[[#This Row],[Amount Accepted (ABII)]]*$BD$2,IF(t_ExtractAll[[#This Row],[IMD_Currency]]="USD",t_ExtractAll[[#This Row],[Amount Accepted (ABII)]]*$BD$3,t_ExtractAll[[#This Row],[Amount Accepted (ABII)]]))</f>
        <v>0</v>
      </c>
      <c r="AY1129" s="20">
        <f>IF((t_ExtractAll[[#This Row],[Amount Accepted ABII '[EUR']]]-t_ExtractAll[[#This Row],[Amount Accepted Plant '[EUR']]])&lt;0,0,t_ExtractAll[[#This Row],[Amount Accepted ABII '[EUR']]]-t_ExtractAll[[#This Row],[Amount Accepted Plant '[EUR']]])</f>
        <v>0</v>
      </c>
      <c r="AZ11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130" spans="1:52" ht="14.25" hidden="1" customHeight="1" x14ac:dyDescent="0.25">
      <c r="A1130" t="s">
        <v>5641</v>
      </c>
      <c r="B1130" s="16">
        <v>42710</v>
      </c>
      <c r="C1130" s="16">
        <v>42732</v>
      </c>
      <c r="D1130" s="16">
        <v>42732</v>
      </c>
      <c r="E1130">
        <v>20161088</v>
      </c>
      <c r="F1130" t="s">
        <v>64</v>
      </c>
      <c r="G1130" t="s">
        <v>85</v>
      </c>
      <c r="H1130" t="s">
        <v>86</v>
      </c>
      <c r="I1130" t="s">
        <v>87</v>
      </c>
      <c r="J1130" t="s">
        <v>68</v>
      </c>
      <c r="K1130" t="s">
        <v>88</v>
      </c>
      <c r="L1130" t="s">
        <v>130</v>
      </c>
      <c r="N1130" t="s">
        <v>90</v>
      </c>
      <c r="O1130" t="s">
        <v>5609</v>
      </c>
      <c r="P1130" s="3" t="s">
        <v>5642</v>
      </c>
      <c r="U1130" t="s">
        <v>75</v>
      </c>
      <c r="V1130" t="s">
        <v>76</v>
      </c>
      <c r="W1130" t="s">
        <v>5643</v>
      </c>
      <c r="Y1130" t="s">
        <v>5644</v>
      </c>
      <c r="Z1130">
        <v>327.88799999999998</v>
      </c>
      <c r="AB1130" t="s">
        <v>97</v>
      </c>
      <c r="AC1130" t="s">
        <v>98</v>
      </c>
      <c r="AD1130" s="3" t="s">
        <v>5645</v>
      </c>
      <c r="AE1130" s="3"/>
      <c r="AF1130" s="3"/>
      <c r="AG1130">
        <v>0</v>
      </c>
      <c r="AH1130" t="s">
        <v>82</v>
      </c>
      <c r="AI1130" s="18">
        <v>0</v>
      </c>
      <c r="AJ1130">
        <v>0</v>
      </c>
      <c r="AK1130">
        <v>0</v>
      </c>
      <c r="AM1130" s="19" t="s">
        <v>82</v>
      </c>
      <c r="AN1130">
        <v>0</v>
      </c>
      <c r="AO1130">
        <v>0</v>
      </c>
      <c r="AP1130">
        <v>0</v>
      </c>
      <c r="AR1130" s="19" t="s">
        <v>82</v>
      </c>
      <c r="AS1130">
        <v>0</v>
      </c>
      <c r="AT1130" s="20">
        <f>IF(t_ExtractAll[[#This Row],[Currency]]="GBP",t_ExtractAll[[#This Row],[Claimed Amount]]*$BD$2,IF(t_ExtractAll[[#This Row],[Currency]]="USD",t_ExtractAll[[#This Row],[Claimed Amount]]*$BD$3,IF(t_ExtractAll[[#This Row],[Currency]]="MXN",t_ExtractAll[[#This Row],[Claimed Amount]]*$BD$4,t_ExtractAll[[#This Row],[Claimed Amount]])))</f>
        <v>0</v>
      </c>
      <c r="AU1130" s="20">
        <f>IF(t_ExtractAll[[#This Row],[Currency2]]="GBP",t_ExtractAll[[#This Row],[Accruals Plant]]*$BD$2,IF(t_ExtractAll[[#This Row],[Currency2]]="USD",t_ExtractAll[[#This Row],[Accruals Plant]]*$BD$3,IF(t_ExtractAll[[#This Row],[Currency2]]="MXN",t_ExtractAll[[#This Row],[Accruals Plant]]*$BD$4,t_ExtractAll[[#This Row],[Accruals Plant]])))</f>
        <v>0</v>
      </c>
      <c r="AV1130" s="20">
        <f>IF(t_ExtractAll[[#This Row],[IMD_Currency]]="GBP",t_ExtractAll[[#This Row],[Accruals ABII]]*$BD$2,IF(t_ExtractAll[[#This Row],[IMD_Currency]]="USD",t_ExtractAll[[#This Row],[Accruals ABII]]*$BD$3,t_ExtractAll[[#This Row],[Accruals ABII]]))</f>
        <v>0</v>
      </c>
      <c r="AW11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30" s="20">
        <f>IF(t_ExtractAll[[#This Row],[IMD_Currency]]="GBP",t_ExtractAll[[#This Row],[Amount Accepted (ABII)]]*$BD$2,IF(t_ExtractAll[[#This Row],[IMD_Currency]]="USD",t_ExtractAll[[#This Row],[Amount Accepted (ABII)]]*$BD$3,t_ExtractAll[[#This Row],[Amount Accepted (ABII)]]))</f>
        <v>0</v>
      </c>
      <c r="AY1130" s="20">
        <f>IF((t_ExtractAll[[#This Row],[Amount Accepted ABII '[EUR']]]-t_ExtractAll[[#This Row],[Amount Accepted Plant '[EUR']]])&lt;0,0,t_ExtractAll[[#This Row],[Amount Accepted ABII '[EUR']]]-t_ExtractAll[[#This Row],[Amount Accepted Plant '[EUR']]])</f>
        <v>0</v>
      </c>
      <c r="AZ11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1" spans="1:52" ht="14.25" hidden="1" customHeight="1" x14ac:dyDescent="0.25">
      <c r="A1131" t="s">
        <v>5646</v>
      </c>
      <c r="B1131" s="16">
        <v>42711</v>
      </c>
      <c r="C1131" s="16">
        <v>42732</v>
      </c>
      <c r="D1131" s="16">
        <v>42793</v>
      </c>
      <c r="E1131">
        <v>20161089</v>
      </c>
      <c r="F1131" t="s">
        <v>64</v>
      </c>
      <c r="G1131" t="s">
        <v>4612</v>
      </c>
      <c r="H1131" t="s">
        <v>66</v>
      </c>
      <c r="I1131" t="s">
        <v>313</v>
      </c>
      <c r="J1131" t="s">
        <v>68</v>
      </c>
      <c r="K1131" t="s">
        <v>69</v>
      </c>
      <c r="L1131" t="s">
        <v>546</v>
      </c>
      <c r="N1131" t="s">
        <v>90</v>
      </c>
      <c r="O1131" t="s">
        <v>91</v>
      </c>
      <c r="P1131" t="s">
        <v>5647</v>
      </c>
      <c r="Q1131" t="s">
        <v>5648</v>
      </c>
      <c r="R1131">
        <v>4503307880</v>
      </c>
      <c r="S1131" t="s">
        <v>5649</v>
      </c>
      <c r="T1131" t="s">
        <v>5650</v>
      </c>
      <c r="U1131" t="s">
        <v>75</v>
      </c>
      <c r="V1131" t="s">
        <v>76</v>
      </c>
      <c r="W1131">
        <v>46948</v>
      </c>
      <c r="X1131" t="s">
        <v>5651</v>
      </c>
      <c r="Y1131" t="s">
        <v>581</v>
      </c>
      <c r="Z1131">
        <v>0.23760000000000001</v>
      </c>
      <c r="AB1131" t="s">
        <v>97</v>
      </c>
      <c r="AC1131" t="s">
        <v>98</v>
      </c>
      <c r="AD1131" s="3" t="s">
        <v>5652</v>
      </c>
      <c r="AE1131" s="3"/>
      <c r="AF1131" s="3"/>
      <c r="AG1131">
        <v>26.84</v>
      </c>
      <c r="AH1131" t="s">
        <v>82</v>
      </c>
      <c r="AI1131" s="18">
        <v>0</v>
      </c>
      <c r="AJ1131">
        <v>0</v>
      </c>
      <c r="AK1131">
        <v>0</v>
      </c>
      <c r="AL1131">
        <v>0</v>
      </c>
      <c r="AM1131" s="19" t="s">
        <v>82</v>
      </c>
      <c r="AN1131">
        <v>26.84</v>
      </c>
      <c r="AO1131">
        <v>0</v>
      </c>
      <c r="AP1131">
        <v>26.84</v>
      </c>
      <c r="AQ1131">
        <v>26.84</v>
      </c>
      <c r="AR1131" s="19" t="s">
        <v>82</v>
      </c>
      <c r="AS1131">
        <v>0</v>
      </c>
      <c r="AT1131" s="20">
        <f>IF(t_ExtractAll[[#This Row],[Currency]]="GBP",t_ExtractAll[[#This Row],[Claimed Amount]]*$BD$2,IF(t_ExtractAll[[#This Row],[Currency]]="USD",t_ExtractAll[[#This Row],[Claimed Amount]]*$BD$3,IF(t_ExtractAll[[#This Row],[Currency]]="MXN",t_ExtractAll[[#This Row],[Claimed Amount]]*$BD$4,t_ExtractAll[[#This Row],[Claimed Amount]])))</f>
        <v>26.84</v>
      </c>
      <c r="AU1131" s="20">
        <f>IF(t_ExtractAll[[#This Row],[Currency2]]="GBP",t_ExtractAll[[#This Row],[Accruals Plant]]*$BD$2,IF(t_ExtractAll[[#This Row],[Currency2]]="USD",t_ExtractAll[[#This Row],[Accruals Plant]]*$BD$3,IF(t_ExtractAll[[#This Row],[Currency2]]="MXN",t_ExtractAll[[#This Row],[Accruals Plant]]*$BD$4,t_ExtractAll[[#This Row],[Accruals Plant]])))</f>
        <v>26.84</v>
      </c>
      <c r="AV1131" s="20">
        <f>IF(t_ExtractAll[[#This Row],[IMD_Currency]]="GBP",t_ExtractAll[[#This Row],[Accruals ABII]]*$BD$2,IF(t_ExtractAll[[#This Row],[IMD_Currency]]="USD",t_ExtractAll[[#This Row],[Accruals ABII]]*$BD$3,t_ExtractAll[[#This Row],[Accruals ABII]]))</f>
        <v>0</v>
      </c>
      <c r="AW1131" s="20">
        <f>IF(t_ExtractAll[[#This Row],[Currency2]]="GBP",t_ExtractAll[[#This Row],[PlantAmountAccepted]]*$BD$2,IF(t_ExtractAll[[#This Row],[Currency2]]="USD",t_ExtractAll[[#This Row],[PlantAmountAccepted]]*$BD$3,IF(t_ExtractAll[[#This Row],[Currency2]]="MXN",t_ExtractAll[[#This Row],[PlantAmountAccepted]]*$BD$4,t_ExtractAll[[#This Row],[PlantAmountAccepted]])))</f>
        <v>26.84</v>
      </c>
      <c r="AX1131" s="20">
        <f>IF(t_ExtractAll[[#This Row],[IMD_Currency]]="GBP",t_ExtractAll[[#This Row],[Amount Accepted (ABII)]]*$BD$2,IF(t_ExtractAll[[#This Row],[IMD_Currency]]="USD",t_ExtractAll[[#This Row],[Amount Accepted (ABII)]]*$BD$3,t_ExtractAll[[#This Row],[Amount Accepted (ABII)]]))</f>
        <v>0</v>
      </c>
      <c r="AY1131" s="20">
        <f>IF((t_ExtractAll[[#This Row],[Amount Accepted ABII '[EUR']]]-t_ExtractAll[[#This Row],[Amount Accepted Plant '[EUR']]])&lt;0,0,t_ExtractAll[[#This Row],[Amount Accepted ABII '[EUR']]]-t_ExtractAll[[#This Row],[Amount Accepted Plant '[EUR']]])</f>
        <v>0</v>
      </c>
      <c r="AZ11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2" spans="1:52" ht="14.25" hidden="1" customHeight="1" x14ac:dyDescent="0.25">
      <c r="A1132" t="s">
        <v>5653</v>
      </c>
      <c r="B1132" s="16">
        <v>42712</v>
      </c>
      <c r="C1132" s="16">
        <v>42724</v>
      </c>
      <c r="D1132" s="16">
        <v>42725</v>
      </c>
      <c r="E1132">
        <v>20161093</v>
      </c>
      <c r="F1132" t="s">
        <v>64</v>
      </c>
      <c r="G1132" t="s">
        <v>3360</v>
      </c>
      <c r="H1132" t="s">
        <v>86</v>
      </c>
      <c r="I1132" t="s">
        <v>3361</v>
      </c>
      <c r="J1132" t="s">
        <v>118</v>
      </c>
      <c r="K1132" t="s">
        <v>69</v>
      </c>
      <c r="L1132" t="s">
        <v>609</v>
      </c>
      <c r="N1132" t="s">
        <v>90</v>
      </c>
      <c r="O1132" t="s">
        <v>121</v>
      </c>
      <c r="P1132" s="3" t="s">
        <v>5654</v>
      </c>
      <c r="Q1132">
        <v>9159490</v>
      </c>
      <c r="R1132" t="s">
        <v>5655</v>
      </c>
      <c r="U1132" t="s">
        <v>182</v>
      </c>
      <c r="V1132" t="s">
        <v>145</v>
      </c>
      <c r="W1132">
        <v>33252</v>
      </c>
      <c r="X1132" t="s">
        <v>693</v>
      </c>
      <c r="Y1132" t="s">
        <v>5656</v>
      </c>
      <c r="Z1132">
        <v>6.6000000000000003E-2</v>
      </c>
      <c r="AB1132" t="s">
        <v>79</v>
      </c>
      <c r="AC1132" t="s">
        <v>127</v>
      </c>
      <c r="AE1132" s="3"/>
      <c r="AF1132" s="3"/>
      <c r="AG1132">
        <v>72.599999999999994</v>
      </c>
      <c r="AH1132" t="s">
        <v>82</v>
      </c>
      <c r="AI1132" s="18">
        <v>72.599999999999994</v>
      </c>
      <c r="AJ1132">
        <v>0</v>
      </c>
      <c r="AK1132">
        <v>72.599999999999994</v>
      </c>
      <c r="AL1132">
        <v>72.599999999999994</v>
      </c>
      <c r="AM1132" s="19" t="s">
        <v>82</v>
      </c>
      <c r="AN1132">
        <v>59.0931</v>
      </c>
      <c r="AO1132">
        <v>0</v>
      </c>
      <c r="AP1132">
        <v>59.0931</v>
      </c>
      <c r="AQ1132">
        <v>59.0931</v>
      </c>
      <c r="AR1132" s="19" t="s">
        <v>82</v>
      </c>
      <c r="AS1132">
        <v>0</v>
      </c>
      <c r="AT1132" s="20">
        <f>IF(t_ExtractAll[[#This Row],[Currency]]="GBP",t_ExtractAll[[#This Row],[Claimed Amount]]*$BD$2,IF(t_ExtractAll[[#This Row],[Currency]]="USD",t_ExtractAll[[#This Row],[Claimed Amount]]*$BD$3,IF(t_ExtractAll[[#This Row],[Currency]]="MXN",t_ExtractAll[[#This Row],[Claimed Amount]]*$BD$4,t_ExtractAll[[#This Row],[Claimed Amount]])))</f>
        <v>72.599999999999994</v>
      </c>
      <c r="AU1132" s="20">
        <f>IF(t_ExtractAll[[#This Row],[Currency2]]="GBP",t_ExtractAll[[#This Row],[Accruals Plant]]*$BD$2,IF(t_ExtractAll[[#This Row],[Currency2]]="USD",t_ExtractAll[[#This Row],[Accruals Plant]]*$BD$3,IF(t_ExtractAll[[#This Row],[Currency2]]="MXN",t_ExtractAll[[#This Row],[Accruals Plant]]*$BD$4,t_ExtractAll[[#This Row],[Accruals Plant]])))</f>
        <v>59.0931</v>
      </c>
      <c r="AV1132" s="20">
        <f>IF(t_ExtractAll[[#This Row],[IMD_Currency]]="GBP",t_ExtractAll[[#This Row],[Accruals ABII]]*$BD$2,IF(t_ExtractAll[[#This Row],[IMD_Currency]]="USD",t_ExtractAll[[#This Row],[Accruals ABII]]*$BD$3,t_ExtractAll[[#This Row],[Accruals ABII]]))</f>
        <v>72.599999999999994</v>
      </c>
      <c r="AW1132" s="20">
        <f>IF(t_ExtractAll[[#This Row],[Currency2]]="GBP",t_ExtractAll[[#This Row],[PlantAmountAccepted]]*$BD$2,IF(t_ExtractAll[[#This Row],[Currency2]]="USD",t_ExtractAll[[#This Row],[PlantAmountAccepted]]*$BD$3,IF(t_ExtractAll[[#This Row],[Currency2]]="MXN",t_ExtractAll[[#This Row],[PlantAmountAccepted]]*$BD$4,t_ExtractAll[[#This Row],[PlantAmountAccepted]])))</f>
        <v>59.0931</v>
      </c>
      <c r="AX1132" s="20">
        <f>IF(t_ExtractAll[[#This Row],[IMD_Currency]]="GBP",t_ExtractAll[[#This Row],[Amount Accepted (ABII)]]*$BD$2,IF(t_ExtractAll[[#This Row],[IMD_Currency]]="USD",t_ExtractAll[[#This Row],[Amount Accepted (ABII)]]*$BD$3,t_ExtractAll[[#This Row],[Amount Accepted (ABII)]]))</f>
        <v>72.599999999999994</v>
      </c>
      <c r="AY1132" s="20">
        <f>IF((t_ExtractAll[[#This Row],[Amount Accepted ABII '[EUR']]]-t_ExtractAll[[#This Row],[Amount Accepted Plant '[EUR']]])&lt;0,0,t_ExtractAll[[#This Row],[Amount Accepted ABII '[EUR']]]-t_ExtractAll[[#This Row],[Amount Accepted Plant '[EUR']]])</f>
        <v>13.506899999999995</v>
      </c>
      <c r="AZ11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33" spans="1:52" ht="14.25" hidden="1" customHeight="1" x14ac:dyDescent="0.25">
      <c r="A1133" t="s">
        <v>5657</v>
      </c>
      <c r="B1133" s="16">
        <v>42710</v>
      </c>
      <c r="C1133" s="16">
        <v>42712</v>
      </c>
      <c r="D1133" s="16">
        <v>42716</v>
      </c>
      <c r="E1133">
        <v>20161094</v>
      </c>
      <c r="F1133" t="s">
        <v>64</v>
      </c>
      <c r="G1133" t="s">
        <v>305</v>
      </c>
      <c r="H1133" t="s">
        <v>306</v>
      </c>
      <c r="I1133" t="s">
        <v>307</v>
      </c>
      <c r="J1133" t="s">
        <v>118</v>
      </c>
      <c r="K1133" t="s">
        <v>69</v>
      </c>
      <c r="L1133" t="s">
        <v>103</v>
      </c>
      <c r="N1133" t="s">
        <v>90</v>
      </c>
      <c r="O1133" t="s">
        <v>91</v>
      </c>
      <c r="P1133" s="3" t="s">
        <v>5658</v>
      </c>
      <c r="Q1133">
        <v>9427319</v>
      </c>
      <c r="R1133" t="s">
        <v>5659</v>
      </c>
      <c r="U1133" t="s">
        <v>108</v>
      </c>
      <c r="V1133" t="s">
        <v>109</v>
      </c>
      <c r="W1133">
        <v>3452</v>
      </c>
      <c r="X1133" t="s">
        <v>898</v>
      </c>
      <c r="Y1133" t="s">
        <v>412</v>
      </c>
      <c r="Z1133">
        <v>0.24</v>
      </c>
      <c r="AB1133" t="s">
        <v>97</v>
      </c>
      <c r="AC1133" t="s">
        <v>98</v>
      </c>
      <c r="AE1133" s="3"/>
      <c r="AF1133" s="3"/>
      <c r="AG1133">
        <v>17.059999999999999</v>
      </c>
      <c r="AH1133" t="s">
        <v>82</v>
      </c>
      <c r="AI1133" s="18">
        <v>17.059999999999999</v>
      </c>
      <c r="AJ1133">
        <v>0</v>
      </c>
      <c r="AK1133">
        <v>17.059999999999999</v>
      </c>
      <c r="AL1133">
        <v>17.059999999999999</v>
      </c>
      <c r="AM1133" s="19" t="s">
        <v>82</v>
      </c>
      <c r="AN1133">
        <v>11.94</v>
      </c>
      <c r="AO1133">
        <v>0</v>
      </c>
      <c r="AP1133">
        <v>11.94</v>
      </c>
      <c r="AQ1133">
        <v>11.94</v>
      </c>
      <c r="AR1133" s="19" t="s">
        <v>82</v>
      </c>
      <c r="AS1133">
        <v>0</v>
      </c>
      <c r="AT1133" s="20">
        <f>IF(t_ExtractAll[[#This Row],[Currency]]="GBP",t_ExtractAll[[#This Row],[Claimed Amount]]*$BD$2,IF(t_ExtractAll[[#This Row],[Currency]]="USD",t_ExtractAll[[#This Row],[Claimed Amount]]*$BD$3,IF(t_ExtractAll[[#This Row],[Currency]]="MXN",t_ExtractAll[[#This Row],[Claimed Amount]]*$BD$4,t_ExtractAll[[#This Row],[Claimed Amount]])))</f>
        <v>17.059999999999999</v>
      </c>
      <c r="AU1133" s="20">
        <f>IF(t_ExtractAll[[#This Row],[Currency2]]="GBP",t_ExtractAll[[#This Row],[Accruals Plant]]*$BD$2,IF(t_ExtractAll[[#This Row],[Currency2]]="USD",t_ExtractAll[[#This Row],[Accruals Plant]]*$BD$3,IF(t_ExtractAll[[#This Row],[Currency2]]="MXN",t_ExtractAll[[#This Row],[Accruals Plant]]*$BD$4,t_ExtractAll[[#This Row],[Accruals Plant]])))</f>
        <v>11.94</v>
      </c>
      <c r="AV1133" s="20">
        <f>IF(t_ExtractAll[[#This Row],[IMD_Currency]]="GBP",t_ExtractAll[[#This Row],[Accruals ABII]]*$BD$2,IF(t_ExtractAll[[#This Row],[IMD_Currency]]="USD",t_ExtractAll[[#This Row],[Accruals ABII]]*$BD$3,t_ExtractAll[[#This Row],[Accruals ABII]]))</f>
        <v>17.059999999999999</v>
      </c>
      <c r="AW1133"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1133" s="20">
        <f>IF(t_ExtractAll[[#This Row],[IMD_Currency]]="GBP",t_ExtractAll[[#This Row],[Amount Accepted (ABII)]]*$BD$2,IF(t_ExtractAll[[#This Row],[IMD_Currency]]="USD",t_ExtractAll[[#This Row],[Amount Accepted (ABII)]]*$BD$3,t_ExtractAll[[#This Row],[Amount Accepted (ABII)]]))</f>
        <v>17.059999999999999</v>
      </c>
      <c r="AY1133" s="20">
        <f>IF((t_ExtractAll[[#This Row],[Amount Accepted ABII '[EUR']]]-t_ExtractAll[[#This Row],[Amount Accepted Plant '[EUR']]])&lt;0,0,t_ExtractAll[[#This Row],[Amount Accepted ABII '[EUR']]]-t_ExtractAll[[#This Row],[Amount Accepted Plant '[EUR']]])</f>
        <v>5.1199999999999992</v>
      </c>
      <c r="AZ11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4" spans="1:52" ht="14.25" hidden="1" customHeight="1" x14ac:dyDescent="0.25">
      <c r="A1134" t="s">
        <v>5660</v>
      </c>
      <c r="B1134" s="16">
        <v>42711</v>
      </c>
      <c r="C1134" s="16">
        <v>42741</v>
      </c>
      <c r="D1134" s="16">
        <v>42745</v>
      </c>
      <c r="E1134">
        <v>20161095</v>
      </c>
      <c r="F1134" t="s">
        <v>64</v>
      </c>
      <c r="G1134" t="s">
        <v>4087</v>
      </c>
      <c r="H1134" t="s">
        <v>66</v>
      </c>
      <c r="I1134" t="s">
        <v>4088</v>
      </c>
      <c r="J1134" t="s">
        <v>118</v>
      </c>
      <c r="K1134" t="s">
        <v>69</v>
      </c>
      <c r="L1134" t="s">
        <v>103</v>
      </c>
      <c r="N1134" t="s">
        <v>90</v>
      </c>
      <c r="O1134" t="s">
        <v>121</v>
      </c>
      <c r="P1134" t="s">
        <v>5661</v>
      </c>
      <c r="Q1134">
        <v>9305141</v>
      </c>
      <c r="R1134">
        <v>7763</v>
      </c>
      <c r="U1134" t="s">
        <v>108</v>
      </c>
      <c r="V1134" t="s">
        <v>109</v>
      </c>
      <c r="W1134">
        <v>30546</v>
      </c>
      <c r="X1134" t="s">
        <v>4094</v>
      </c>
      <c r="Y1134" t="s">
        <v>871</v>
      </c>
      <c r="Z1134">
        <v>1.7423999999999999</v>
      </c>
      <c r="AB1134" t="s">
        <v>79</v>
      </c>
      <c r="AC1134" t="s">
        <v>127</v>
      </c>
      <c r="AD1134" t="s">
        <v>5662</v>
      </c>
      <c r="AE1134" s="3"/>
      <c r="AF1134" s="3"/>
      <c r="AG1134">
        <v>425.04</v>
      </c>
      <c r="AH1134" t="s">
        <v>82</v>
      </c>
      <c r="AI1134" s="18">
        <v>161.69999999999999</v>
      </c>
      <c r="AJ1134">
        <v>263.33999999999997</v>
      </c>
      <c r="AK1134">
        <v>425.04</v>
      </c>
      <c r="AL1134">
        <v>425.04</v>
      </c>
      <c r="AM1134" s="19" t="s">
        <v>82</v>
      </c>
      <c r="AN1134">
        <v>101.86</v>
      </c>
      <c r="AO1134">
        <v>263.33999999999997</v>
      </c>
      <c r="AP1134">
        <v>365.2</v>
      </c>
      <c r="AQ1134">
        <v>365.2</v>
      </c>
      <c r="AR1134" s="19" t="s">
        <v>82</v>
      </c>
      <c r="AS1134">
        <v>0</v>
      </c>
      <c r="AT1134" s="20">
        <f>IF(t_ExtractAll[[#This Row],[Currency]]="GBP",t_ExtractAll[[#This Row],[Claimed Amount]]*$BD$2,IF(t_ExtractAll[[#This Row],[Currency]]="USD",t_ExtractAll[[#This Row],[Claimed Amount]]*$BD$3,IF(t_ExtractAll[[#This Row],[Currency]]="MXN",t_ExtractAll[[#This Row],[Claimed Amount]]*$BD$4,t_ExtractAll[[#This Row],[Claimed Amount]])))</f>
        <v>425.04</v>
      </c>
      <c r="AU1134" s="20">
        <f>IF(t_ExtractAll[[#This Row],[Currency2]]="GBP",t_ExtractAll[[#This Row],[Accruals Plant]]*$BD$2,IF(t_ExtractAll[[#This Row],[Currency2]]="USD",t_ExtractAll[[#This Row],[Accruals Plant]]*$BD$3,IF(t_ExtractAll[[#This Row],[Currency2]]="MXN",t_ExtractAll[[#This Row],[Accruals Plant]]*$BD$4,t_ExtractAll[[#This Row],[Accruals Plant]])))</f>
        <v>365.2</v>
      </c>
      <c r="AV1134" s="20">
        <f>IF(t_ExtractAll[[#This Row],[IMD_Currency]]="GBP",t_ExtractAll[[#This Row],[Accruals ABII]]*$BD$2,IF(t_ExtractAll[[#This Row],[IMD_Currency]]="USD",t_ExtractAll[[#This Row],[Accruals ABII]]*$BD$3,t_ExtractAll[[#This Row],[Accruals ABII]]))</f>
        <v>425.04</v>
      </c>
      <c r="AW1134" s="20">
        <f>IF(t_ExtractAll[[#This Row],[Currency2]]="GBP",t_ExtractAll[[#This Row],[PlantAmountAccepted]]*$BD$2,IF(t_ExtractAll[[#This Row],[Currency2]]="USD",t_ExtractAll[[#This Row],[PlantAmountAccepted]]*$BD$3,IF(t_ExtractAll[[#This Row],[Currency2]]="MXN",t_ExtractAll[[#This Row],[PlantAmountAccepted]]*$BD$4,t_ExtractAll[[#This Row],[PlantAmountAccepted]])))</f>
        <v>365.2</v>
      </c>
      <c r="AX1134" s="20">
        <f>IF(t_ExtractAll[[#This Row],[IMD_Currency]]="GBP",t_ExtractAll[[#This Row],[Amount Accepted (ABII)]]*$BD$2,IF(t_ExtractAll[[#This Row],[IMD_Currency]]="USD",t_ExtractAll[[#This Row],[Amount Accepted (ABII)]]*$BD$3,t_ExtractAll[[#This Row],[Amount Accepted (ABII)]]))</f>
        <v>425.04</v>
      </c>
      <c r="AY1134" s="20">
        <f>IF((t_ExtractAll[[#This Row],[Amount Accepted ABII '[EUR']]]-t_ExtractAll[[#This Row],[Amount Accepted Plant '[EUR']]])&lt;0,0,t_ExtractAll[[#This Row],[Amount Accepted ABII '[EUR']]]-t_ExtractAll[[#This Row],[Amount Accepted Plant '[EUR']]])</f>
        <v>59.840000000000032</v>
      </c>
      <c r="AZ11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35" spans="1:52" ht="14.25" hidden="1" customHeight="1" x14ac:dyDescent="0.25">
      <c r="A1135" t="s">
        <v>5663</v>
      </c>
      <c r="B1135" s="16">
        <v>42713</v>
      </c>
      <c r="C1135" s="16">
        <v>42732</v>
      </c>
      <c r="D1135" s="16">
        <v>42732</v>
      </c>
      <c r="E1135">
        <v>20161101</v>
      </c>
      <c r="F1135" t="s">
        <v>64</v>
      </c>
      <c r="G1135" t="s">
        <v>286</v>
      </c>
      <c r="H1135" t="s">
        <v>287</v>
      </c>
      <c r="I1135" t="s">
        <v>288</v>
      </c>
      <c r="J1135" t="s">
        <v>118</v>
      </c>
      <c r="K1135" t="s">
        <v>69</v>
      </c>
      <c r="L1135" t="s">
        <v>662</v>
      </c>
      <c r="N1135" t="s">
        <v>90</v>
      </c>
      <c r="O1135" t="s">
        <v>547</v>
      </c>
      <c r="P1135" s="3" t="s">
        <v>5664</v>
      </c>
      <c r="Q1135" t="s">
        <v>5665</v>
      </c>
      <c r="R1135" t="s">
        <v>5666</v>
      </c>
      <c r="S1135" t="s">
        <v>5667</v>
      </c>
      <c r="T1135" t="s">
        <v>5668</v>
      </c>
      <c r="U1135" t="s">
        <v>75</v>
      </c>
      <c r="V1135" t="s">
        <v>76</v>
      </c>
      <c r="W1135">
        <v>50918</v>
      </c>
      <c r="X1135" t="s">
        <v>1552</v>
      </c>
      <c r="Y1135" t="s">
        <v>5669</v>
      </c>
      <c r="Z1135">
        <v>3.6636000000000002</v>
      </c>
      <c r="AB1135" t="s">
        <v>97</v>
      </c>
      <c r="AC1135" t="s">
        <v>98</v>
      </c>
      <c r="AD1135" t="s">
        <v>5670</v>
      </c>
      <c r="AE1135" s="3"/>
      <c r="AF1135" s="3"/>
      <c r="AG1135">
        <v>116.72</v>
      </c>
      <c r="AH1135" t="s">
        <v>100</v>
      </c>
      <c r="AI1135" s="18">
        <v>0</v>
      </c>
      <c r="AJ1135">
        <v>116.72</v>
      </c>
      <c r="AK1135">
        <v>116.72</v>
      </c>
      <c r="AL1135">
        <v>116.72</v>
      </c>
      <c r="AM1135" s="19" t="s">
        <v>82</v>
      </c>
      <c r="AN1135">
        <v>0</v>
      </c>
      <c r="AO1135">
        <v>116.72</v>
      </c>
      <c r="AP1135">
        <v>116.72</v>
      </c>
      <c r="AQ1135">
        <v>116.72</v>
      </c>
      <c r="AR1135" s="19" t="s">
        <v>100</v>
      </c>
      <c r="AS1135">
        <v>0</v>
      </c>
      <c r="AT1135" s="20">
        <f>IF(t_ExtractAll[[#This Row],[Currency]]="GBP",t_ExtractAll[[#This Row],[Claimed Amount]]*$BD$2,IF(t_ExtractAll[[#This Row],[Currency]]="USD",t_ExtractAll[[#This Row],[Claimed Amount]]*$BD$3,IF(t_ExtractAll[[#This Row],[Currency]]="MXN",t_ExtractAll[[#This Row],[Claimed Amount]]*$BD$4,t_ExtractAll[[#This Row],[Claimed Amount]])))</f>
        <v>106.78712800000001</v>
      </c>
      <c r="AU1135" s="20">
        <f>IF(t_ExtractAll[[#This Row],[Currency2]]="GBP",t_ExtractAll[[#This Row],[Accruals Plant]]*$BD$2,IF(t_ExtractAll[[#This Row],[Currency2]]="USD",t_ExtractAll[[#This Row],[Accruals Plant]]*$BD$3,IF(t_ExtractAll[[#This Row],[Currency2]]="MXN",t_ExtractAll[[#This Row],[Accruals Plant]]*$BD$4,t_ExtractAll[[#This Row],[Accruals Plant]])))</f>
        <v>106.78712800000001</v>
      </c>
      <c r="AV1135" s="20">
        <f>IF(t_ExtractAll[[#This Row],[IMD_Currency]]="GBP",t_ExtractAll[[#This Row],[Accruals ABII]]*$BD$2,IF(t_ExtractAll[[#This Row],[IMD_Currency]]="USD",t_ExtractAll[[#This Row],[Accruals ABII]]*$BD$3,t_ExtractAll[[#This Row],[Accruals ABII]]))</f>
        <v>116.72</v>
      </c>
      <c r="AW1135" s="20">
        <f>IF(t_ExtractAll[[#This Row],[Currency2]]="GBP",t_ExtractAll[[#This Row],[PlantAmountAccepted]]*$BD$2,IF(t_ExtractAll[[#This Row],[Currency2]]="USD",t_ExtractAll[[#This Row],[PlantAmountAccepted]]*$BD$3,IF(t_ExtractAll[[#This Row],[Currency2]]="MXN",t_ExtractAll[[#This Row],[PlantAmountAccepted]]*$BD$4,t_ExtractAll[[#This Row],[PlantAmountAccepted]])))</f>
        <v>106.78712800000001</v>
      </c>
      <c r="AX1135" s="20">
        <f>IF(t_ExtractAll[[#This Row],[IMD_Currency]]="GBP",t_ExtractAll[[#This Row],[Amount Accepted (ABII)]]*$BD$2,IF(t_ExtractAll[[#This Row],[IMD_Currency]]="USD",t_ExtractAll[[#This Row],[Amount Accepted (ABII)]]*$BD$3,t_ExtractAll[[#This Row],[Amount Accepted (ABII)]]))</f>
        <v>116.72</v>
      </c>
      <c r="AY1135" s="20">
        <f>IF((t_ExtractAll[[#This Row],[Amount Accepted ABII '[EUR']]]-t_ExtractAll[[#This Row],[Amount Accepted Plant '[EUR']]])&lt;0,0,t_ExtractAll[[#This Row],[Amount Accepted ABII '[EUR']]]-t_ExtractAll[[#This Row],[Amount Accepted Plant '[EUR']]])</f>
        <v>9.932871999999989</v>
      </c>
      <c r="AZ11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36" spans="1:52" ht="14.25" hidden="1" customHeight="1" x14ac:dyDescent="0.25">
      <c r="A1136" t="s">
        <v>5671</v>
      </c>
      <c r="B1136" s="16">
        <v>42713</v>
      </c>
      <c r="C1136" s="16">
        <v>42733</v>
      </c>
      <c r="D1136" s="16">
        <v>42733</v>
      </c>
      <c r="E1136">
        <v>20161102</v>
      </c>
      <c r="F1136" t="s">
        <v>64</v>
      </c>
      <c r="G1136" t="s">
        <v>286</v>
      </c>
      <c r="H1136" t="s">
        <v>287</v>
      </c>
      <c r="I1136" t="s">
        <v>288</v>
      </c>
      <c r="J1136" t="s">
        <v>118</v>
      </c>
      <c r="K1136" t="s">
        <v>69</v>
      </c>
      <c r="L1136" t="s">
        <v>130</v>
      </c>
      <c r="N1136" t="s">
        <v>90</v>
      </c>
      <c r="O1136" t="s">
        <v>91</v>
      </c>
      <c r="P1136" s="3" t="s">
        <v>5672</v>
      </c>
      <c r="Q1136" t="s">
        <v>5673</v>
      </c>
      <c r="R1136" t="s">
        <v>5674</v>
      </c>
      <c r="S1136">
        <v>80504001</v>
      </c>
      <c r="T1136" t="s">
        <v>5675</v>
      </c>
      <c r="U1136" t="s">
        <v>75</v>
      </c>
      <c r="V1136" t="s">
        <v>76</v>
      </c>
      <c r="W1136">
        <v>51137</v>
      </c>
      <c r="X1136" t="s">
        <v>293</v>
      </c>
      <c r="Y1136" t="s">
        <v>5676</v>
      </c>
      <c r="Z1136">
        <v>75.487200000000001</v>
      </c>
      <c r="AB1136" t="s">
        <v>97</v>
      </c>
      <c r="AC1136" t="s">
        <v>98</v>
      </c>
      <c r="AD1136" s="3" t="s">
        <v>5677</v>
      </c>
      <c r="AE1136" s="3"/>
      <c r="AF1136" s="3"/>
      <c r="AG1136">
        <v>14295.75</v>
      </c>
      <c r="AH1136" t="s">
        <v>100</v>
      </c>
      <c r="AI1136" s="18">
        <v>8497.6</v>
      </c>
      <c r="AJ1136">
        <v>5798.15</v>
      </c>
      <c r="AK1136">
        <v>14295.75</v>
      </c>
      <c r="AL1136">
        <v>14295.75</v>
      </c>
      <c r="AM1136" s="19" t="s">
        <v>82</v>
      </c>
      <c r="AN1136">
        <v>7286.24</v>
      </c>
      <c r="AO1136">
        <v>5798.15</v>
      </c>
      <c r="AP1136">
        <v>13084.39</v>
      </c>
      <c r="AQ1136">
        <v>13084.39</v>
      </c>
      <c r="AR1136" s="19" t="s">
        <v>100</v>
      </c>
      <c r="AS1136">
        <v>0</v>
      </c>
      <c r="AT1136" s="20">
        <f>IF(t_ExtractAll[[#This Row],[Currency]]="GBP",t_ExtractAll[[#This Row],[Claimed Amount]]*$BD$2,IF(t_ExtractAll[[#This Row],[Currency]]="USD",t_ExtractAll[[#This Row],[Claimed Amount]]*$BD$3,IF(t_ExtractAll[[#This Row],[Currency]]="MXN",t_ExtractAll[[#This Row],[Claimed Amount]]*$BD$4,t_ExtractAll[[#This Row],[Claimed Amount]])))</f>
        <v>13079.181675</v>
      </c>
      <c r="AU1136" s="20">
        <f>IF(t_ExtractAll[[#This Row],[Currency2]]="GBP",t_ExtractAll[[#This Row],[Accruals Plant]]*$BD$2,IF(t_ExtractAll[[#This Row],[Currency2]]="USD",t_ExtractAll[[#This Row],[Accruals Plant]]*$BD$3,IF(t_ExtractAll[[#This Row],[Currency2]]="MXN",t_ExtractAll[[#This Row],[Accruals Plant]]*$BD$4,t_ExtractAll[[#This Row],[Accruals Plant]])))</f>
        <v>11970.908411</v>
      </c>
      <c r="AV1136" s="20">
        <f>IF(t_ExtractAll[[#This Row],[IMD_Currency]]="GBP",t_ExtractAll[[#This Row],[Accruals ABII]]*$BD$2,IF(t_ExtractAll[[#This Row],[IMD_Currency]]="USD",t_ExtractAll[[#This Row],[Accruals ABII]]*$BD$3,t_ExtractAll[[#This Row],[Accruals ABII]]))</f>
        <v>14295.75</v>
      </c>
      <c r="AW1136" s="20">
        <f>IF(t_ExtractAll[[#This Row],[Currency2]]="GBP",t_ExtractAll[[#This Row],[PlantAmountAccepted]]*$BD$2,IF(t_ExtractAll[[#This Row],[Currency2]]="USD",t_ExtractAll[[#This Row],[PlantAmountAccepted]]*$BD$3,IF(t_ExtractAll[[#This Row],[Currency2]]="MXN",t_ExtractAll[[#This Row],[PlantAmountAccepted]]*$BD$4,t_ExtractAll[[#This Row],[PlantAmountAccepted]])))</f>
        <v>11970.908411</v>
      </c>
      <c r="AX1136" s="20">
        <f>IF(t_ExtractAll[[#This Row],[IMD_Currency]]="GBP",t_ExtractAll[[#This Row],[Amount Accepted (ABII)]]*$BD$2,IF(t_ExtractAll[[#This Row],[IMD_Currency]]="USD",t_ExtractAll[[#This Row],[Amount Accepted (ABII)]]*$BD$3,t_ExtractAll[[#This Row],[Amount Accepted (ABII)]]))</f>
        <v>14295.75</v>
      </c>
      <c r="AY1136" s="20">
        <f>IF((t_ExtractAll[[#This Row],[Amount Accepted ABII '[EUR']]]-t_ExtractAll[[#This Row],[Amount Accepted Plant '[EUR']]])&lt;0,0,t_ExtractAll[[#This Row],[Amount Accepted ABII '[EUR']]]-t_ExtractAll[[#This Row],[Amount Accepted Plant '[EUR']]])</f>
        <v>2324.8415889999997</v>
      </c>
      <c r="AZ11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137" spans="1:52" ht="14.25" hidden="1" customHeight="1" x14ac:dyDescent="0.25">
      <c r="A1137" t="s">
        <v>5678</v>
      </c>
      <c r="B1137" s="16">
        <v>42711</v>
      </c>
      <c r="C1137" s="16">
        <v>42719</v>
      </c>
      <c r="D1137" s="16">
        <v>42719</v>
      </c>
      <c r="E1137">
        <v>20161103</v>
      </c>
      <c r="F1137" t="s">
        <v>64</v>
      </c>
      <c r="G1137" t="s">
        <v>1312</v>
      </c>
      <c r="H1137" t="s">
        <v>306</v>
      </c>
      <c r="I1137" t="s">
        <v>109</v>
      </c>
      <c r="J1137" t="s">
        <v>118</v>
      </c>
      <c r="K1137" t="s">
        <v>69</v>
      </c>
      <c r="L1137" t="s">
        <v>103</v>
      </c>
      <c r="N1137" t="s">
        <v>90</v>
      </c>
      <c r="O1137" t="s">
        <v>121</v>
      </c>
      <c r="P1137" s="3" t="s">
        <v>5679</v>
      </c>
      <c r="Q1137">
        <v>9653178</v>
      </c>
      <c r="R1137">
        <v>4500306622</v>
      </c>
      <c r="S1137">
        <v>80539904</v>
      </c>
      <c r="U1137" t="s">
        <v>108</v>
      </c>
      <c r="V1137" t="s">
        <v>109</v>
      </c>
      <c r="W1137">
        <v>5830</v>
      </c>
      <c r="X1137" t="s">
        <v>1233</v>
      </c>
      <c r="Y1137" t="s">
        <v>5680</v>
      </c>
      <c r="Z1137">
        <v>0</v>
      </c>
      <c r="AB1137" t="s">
        <v>79</v>
      </c>
      <c r="AC1137" t="s">
        <v>127</v>
      </c>
      <c r="AD1137" t="s">
        <v>5681</v>
      </c>
      <c r="AE1137" s="3"/>
      <c r="AF1137" s="3"/>
      <c r="AG1137">
        <v>0</v>
      </c>
      <c r="AH1137" t="s">
        <v>82</v>
      </c>
      <c r="AI1137" s="18">
        <v>0</v>
      </c>
      <c r="AJ1137">
        <v>0</v>
      </c>
      <c r="AK1137">
        <v>0</v>
      </c>
      <c r="AL1137">
        <v>0</v>
      </c>
      <c r="AM1137" s="19" t="s">
        <v>82</v>
      </c>
      <c r="AN1137">
        <v>0</v>
      </c>
      <c r="AO1137">
        <v>0</v>
      </c>
      <c r="AP1137">
        <v>0</v>
      </c>
      <c r="AQ1137">
        <v>0</v>
      </c>
      <c r="AR1137" s="19" t="s">
        <v>82</v>
      </c>
      <c r="AS1137">
        <v>0</v>
      </c>
      <c r="AT1137" s="20">
        <f>IF(t_ExtractAll[[#This Row],[Currency]]="GBP",t_ExtractAll[[#This Row],[Claimed Amount]]*$BD$2,IF(t_ExtractAll[[#This Row],[Currency]]="USD",t_ExtractAll[[#This Row],[Claimed Amount]]*$BD$3,IF(t_ExtractAll[[#This Row],[Currency]]="MXN",t_ExtractAll[[#This Row],[Claimed Amount]]*$BD$4,t_ExtractAll[[#This Row],[Claimed Amount]])))</f>
        <v>0</v>
      </c>
      <c r="AU1137" s="20">
        <f>IF(t_ExtractAll[[#This Row],[Currency2]]="GBP",t_ExtractAll[[#This Row],[Accruals Plant]]*$BD$2,IF(t_ExtractAll[[#This Row],[Currency2]]="USD",t_ExtractAll[[#This Row],[Accruals Plant]]*$BD$3,IF(t_ExtractAll[[#This Row],[Currency2]]="MXN",t_ExtractAll[[#This Row],[Accruals Plant]]*$BD$4,t_ExtractAll[[#This Row],[Accruals Plant]])))</f>
        <v>0</v>
      </c>
      <c r="AV1137" s="20">
        <f>IF(t_ExtractAll[[#This Row],[IMD_Currency]]="GBP",t_ExtractAll[[#This Row],[Accruals ABII]]*$BD$2,IF(t_ExtractAll[[#This Row],[IMD_Currency]]="USD",t_ExtractAll[[#This Row],[Accruals ABII]]*$BD$3,t_ExtractAll[[#This Row],[Accruals ABII]]))</f>
        <v>0</v>
      </c>
      <c r="AW11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37" s="20">
        <f>IF(t_ExtractAll[[#This Row],[IMD_Currency]]="GBP",t_ExtractAll[[#This Row],[Amount Accepted (ABII)]]*$BD$2,IF(t_ExtractAll[[#This Row],[IMD_Currency]]="USD",t_ExtractAll[[#This Row],[Amount Accepted (ABII)]]*$BD$3,t_ExtractAll[[#This Row],[Amount Accepted (ABII)]]))</f>
        <v>0</v>
      </c>
      <c r="AY1137" s="20">
        <f>IF((t_ExtractAll[[#This Row],[Amount Accepted ABII '[EUR']]]-t_ExtractAll[[#This Row],[Amount Accepted Plant '[EUR']]])&lt;0,0,t_ExtractAll[[#This Row],[Amount Accepted ABII '[EUR']]]-t_ExtractAll[[#This Row],[Amount Accepted Plant '[EUR']]])</f>
        <v>0</v>
      </c>
      <c r="AZ11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8" spans="1:52" ht="14.25" hidden="1" customHeight="1" x14ac:dyDescent="0.25">
      <c r="A1138" t="s">
        <v>5537</v>
      </c>
      <c r="B1138" s="16">
        <v>42713</v>
      </c>
      <c r="C1138" s="16">
        <v>42716</v>
      </c>
      <c r="D1138" s="16">
        <v>42716</v>
      </c>
      <c r="E1138">
        <v>20161104</v>
      </c>
      <c r="F1138" t="s">
        <v>64</v>
      </c>
      <c r="G1138" t="s">
        <v>305</v>
      </c>
      <c r="H1138" t="s">
        <v>306</v>
      </c>
      <c r="I1138" t="s">
        <v>307</v>
      </c>
      <c r="J1138" t="s">
        <v>118</v>
      </c>
      <c r="K1138" t="s">
        <v>69</v>
      </c>
      <c r="L1138" t="s">
        <v>103</v>
      </c>
      <c r="N1138" t="s">
        <v>90</v>
      </c>
      <c r="O1138" t="s">
        <v>91</v>
      </c>
      <c r="P1138" s="3" t="s">
        <v>5682</v>
      </c>
      <c r="Q1138">
        <v>9427454</v>
      </c>
      <c r="R1138" t="s">
        <v>5683</v>
      </c>
      <c r="U1138" t="s">
        <v>108</v>
      </c>
      <c r="V1138" t="s">
        <v>109</v>
      </c>
      <c r="W1138">
        <v>3452</v>
      </c>
      <c r="X1138" t="s">
        <v>898</v>
      </c>
      <c r="Y1138" t="s">
        <v>350</v>
      </c>
      <c r="Z1138">
        <v>0.12</v>
      </c>
      <c r="AB1138" t="s">
        <v>97</v>
      </c>
      <c r="AC1138" t="s">
        <v>98</v>
      </c>
      <c r="AD1138" t="s">
        <v>5684</v>
      </c>
      <c r="AE1138" s="3"/>
      <c r="AF1138" s="3"/>
      <c r="AG1138">
        <v>0</v>
      </c>
      <c r="AH1138" t="s">
        <v>82</v>
      </c>
      <c r="AI1138" s="18">
        <v>8.93</v>
      </c>
      <c r="AJ1138">
        <v>0</v>
      </c>
      <c r="AK1138">
        <v>8.93</v>
      </c>
      <c r="AL1138">
        <v>8.93</v>
      </c>
      <c r="AM1138" s="19" t="s">
        <v>82</v>
      </c>
      <c r="AN1138">
        <v>5.97</v>
      </c>
      <c r="AO1138">
        <v>0</v>
      </c>
      <c r="AP1138">
        <v>5.97</v>
      </c>
      <c r="AQ1138">
        <v>5.97</v>
      </c>
      <c r="AR1138" s="19" t="s">
        <v>82</v>
      </c>
      <c r="AS1138">
        <v>0</v>
      </c>
      <c r="AT1138" s="20">
        <f>IF(t_ExtractAll[[#This Row],[Currency]]="GBP",t_ExtractAll[[#This Row],[Claimed Amount]]*$BD$2,IF(t_ExtractAll[[#This Row],[Currency]]="USD",t_ExtractAll[[#This Row],[Claimed Amount]]*$BD$3,IF(t_ExtractAll[[#This Row],[Currency]]="MXN",t_ExtractAll[[#This Row],[Claimed Amount]]*$BD$4,t_ExtractAll[[#This Row],[Claimed Amount]])))</f>
        <v>0</v>
      </c>
      <c r="AU1138" s="20">
        <f>IF(t_ExtractAll[[#This Row],[Currency2]]="GBP",t_ExtractAll[[#This Row],[Accruals Plant]]*$BD$2,IF(t_ExtractAll[[#This Row],[Currency2]]="USD",t_ExtractAll[[#This Row],[Accruals Plant]]*$BD$3,IF(t_ExtractAll[[#This Row],[Currency2]]="MXN",t_ExtractAll[[#This Row],[Accruals Plant]]*$BD$4,t_ExtractAll[[#This Row],[Accruals Plant]])))</f>
        <v>5.97</v>
      </c>
      <c r="AV1138" s="20">
        <f>IF(t_ExtractAll[[#This Row],[IMD_Currency]]="GBP",t_ExtractAll[[#This Row],[Accruals ABII]]*$BD$2,IF(t_ExtractAll[[#This Row],[IMD_Currency]]="USD",t_ExtractAll[[#This Row],[Accruals ABII]]*$BD$3,t_ExtractAll[[#This Row],[Accruals ABII]]))</f>
        <v>8.93</v>
      </c>
      <c r="AW1138" s="20">
        <f>IF(t_ExtractAll[[#This Row],[Currency2]]="GBP",t_ExtractAll[[#This Row],[PlantAmountAccepted]]*$BD$2,IF(t_ExtractAll[[#This Row],[Currency2]]="USD",t_ExtractAll[[#This Row],[PlantAmountAccepted]]*$BD$3,IF(t_ExtractAll[[#This Row],[Currency2]]="MXN",t_ExtractAll[[#This Row],[PlantAmountAccepted]]*$BD$4,t_ExtractAll[[#This Row],[PlantAmountAccepted]])))</f>
        <v>5.97</v>
      </c>
      <c r="AX1138" s="20">
        <f>IF(t_ExtractAll[[#This Row],[IMD_Currency]]="GBP",t_ExtractAll[[#This Row],[Amount Accepted (ABII)]]*$BD$2,IF(t_ExtractAll[[#This Row],[IMD_Currency]]="USD",t_ExtractAll[[#This Row],[Amount Accepted (ABII)]]*$BD$3,t_ExtractAll[[#This Row],[Amount Accepted (ABII)]]))</f>
        <v>8.93</v>
      </c>
      <c r="AY1138" s="20">
        <f>IF((t_ExtractAll[[#This Row],[Amount Accepted ABII '[EUR']]]-t_ExtractAll[[#This Row],[Amount Accepted Plant '[EUR']]])&lt;0,0,t_ExtractAll[[#This Row],[Amount Accepted ABII '[EUR']]]-t_ExtractAll[[#This Row],[Amount Accepted Plant '[EUR']]])</f>
        <v>2.96</v>
      </c>
      <c r="AZ11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39" spans="1:52" ht="14.25" hidden="1" customHeight="1" x14ac:dyDescent="0.25">
      <c r="A1139" t="s">
        <v>5685</v>
      </c>
      <c r="B1139" s="16">
        <v>42710</v>
      </c>
      <c r="C1139" s="16">
        <v>42718</v>
      </c>
      <c r="D1139" s="16">
        <v>42718</v>
      </c>
      <c r="E1139">
        <v>20161096</v>
      </c>
      <c r="F1139" t="s">
        <v>64</v>
      </c>
      <c r="G1139" t="s">
        <v>5686</v>
      </c>
      <c r="H1139" t="s">
        <v>273</v>
      </c>
      <c r="I1139" t="s">
        <v>5687</v>
      </c>
      <c r="J1139" t="s">
        <v>118</v>
      </c>
      <c r="K1139" t="s">
        <v>69</v>
      </c>
      <c r="L1139" t="s">
        <v>210</v>
      </c>
      <c r="N1139" t="s">
        <v>161</v>
      </c>
      <c r="O1139" t="s">
        <v>211</v>
      </c>
      <c r="P1139" s="3" t="s">
        <v>5688</v>
      </c>
      <c r="Q1139">
        <v>9343352</v>
      </c>
      <c r="R1139" t="s">
        <v>5689</v>
      </c>
      <c r="U1139" t="s">
        <v>369</v>
      </c>
      <c r="V1139" t="s">
        <v>145</v>
      </c>
      <c r="W1139">
        <v>3410</v>
      </c>
      <c r="X1139" t="s">
        <v>334</v>
      </c>
      <c r="Y1139" t="s">
        <v>357</v>
      </c>
      <c r="Z1139">
        <v>0.3</v>
      </c>
      <c r="AB1139" t="s">
        <v>112</v>
      </c>
      <c r="AC1139" t="s">
        <v>164</v>
      </c>
      <c r="AE1139" s="3"/>
      <c r="AF1139" s="3"/>
      <c r="AG1139">
        <v>34.950000000000003</v>
      </c>
      <c r="AH1139" t="s">
        <v>82</v>
      </c>
      <c r="AI1139" s="18">
        <v>34.950000000000003</v>
      </c>
      <c r="AJ1139">
        <v>0</v>
      </c>
      <c r="AK1139">
        <v>34.950000000000003</v>
      </c>
      <c r="AL1139">
        <v>34.950000000000003</v>
      </c>
      <c r="AM1139" s="19" t="s">
        <v>82</v>
      </c>
      <c r="AN1139">
        <v>11.571</v>
      </c>
      <c r="AO1139">
        <v>0</v>
      </c>
      <c r="AP1139">
        <v>11.571</v>
      </c>
      <c r="AQ1139">
        <v>11.571</v>
      </c>
      <c r="AR1139" s="19" t="s">
        <v>82</v>
      </c>
      <c r="AS1139">
        <v>0</v>
      </c>
      <c r="AT1139" s="20">
        <f>IF(t_ExtractAll[[#This Row],[Currency]]="GBP",t_ExtractAll[[#This Row],[Claimed Amount]]*$BD$2,IF(t_ExtractAll[[#This Row],[Currency]]="USD",t_ExtractAll[[#This Row],[Claimed Amount]]*$BD$3,IF(t_ExtractAll[[#This Row],[Currency]]="MXN",t_ExtractAll[[#This Row],[Claimed Amount]]*$BD$4,t_ExtractAll[[#This Row],[Claimed Amount]])))</f>
        <v>34.950000000000003</v>
      </c>
      <c r="AU1139" s="20">
        <f>IF(t_ExtractAll[[#This Row],[Currency2]]="GBP",t_ExtractAll[[#This Row],[Accruals Plant]]*$BD$2,IF(t_ExtractAll[[#This Row],[Currency2]]="USD",t_ExtractAll[[#This Row],[Accruals Plant]]*$BD$3,IF(t_ExtractAll[[#This Row],[Currency2]]="MXN",t_ExtractAll[[#This Row],[Accruals Plant]]*$BD$4,t_ExtractAll[[#This Row],[Accruals Plant]])))</f>
        <v>11.571</v>
      </c>
      <c r="AV1139" s="20">
        <f>IF(t_ExtractAll[[#This Row],[IMD_Currency]]="GBP",t_ExtractAll[[#This Row],[Accruals ABII]]*$BD$2,IF(t_ExtractAll[[#This Row],[IMD_Currency]]="USD",t_ExtractAll[[#This Row],[Accruals ABII]]*$BD$3,t_ExtractAll[[#This Row],[Accruals ABII]]))</f>
        <v>34.950000000000003</v>
      </c>
      <c r="AW1139" s="20">
        <f>IF(t_ExtractAll[[#This Row],[Currency2]]="GBP",t_ExtractAll[[#This Row],[PlantAmountAccepted]]*$BD$2,IF(t_ExtractAll[[#This Row],[Currency2]]="USD",t_ExtractAll[[#This Row],[PlantAmountAccepted]]*$BD$3,IF(t_ExtractAll[[#This Row],[Currency2]]="MXN",t_ExtractAll[[#This Row],[PlantAmountAccepted]]*$BD$4,t_ExtractAll[[#This Row],[PlantAmountAccepted]])))</f>
        <v>11.571</v>
      </c>
      <c r="AX1139" s="20">
        <f>IF(t_ExtractAll[[#This Row],[IMD_Currency]]="GBP",t_ExtractAll[[#This Row],[Amount Accepted (ABII)]]*$BD$2,IF(t_ExtractAll[[#This Row],[IMD_Currency]]="USD",t_ExtractAll[[#This Row],[Amount Accepted (ABII)]]*$BD$3,t_ExtractAll[[#This Row],[Amount Accepted (ABII)]]))</f>
        <v>34.950000000000003</v>
      </c>
      <c r="AY1139" s="20">
        <f>IF((t_ExtractAll[[#This Row],[Amount Accepted ABII '[EUR']]]-t_ExtractAll[[#This Row],[Amount Accepted Plant '[EUR']]])&lt;0,0,t_ExtractAll[[#This Row],[Amount Accepted ABII '[EUR']]]-t_ExtractAll[[#This Row],[Amount Accepted Plant '[EUR']]])</f>
        <v>23.379000000000005</v>
      </c>
      <c r="AZ11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40" spans="1:52" ht="14.25" hidden="1" customHeight="1" x14ac:dyDescent="0.25">
      <c r="A1140" t="s">
        <v>5690</v>
      </c>
      <c r="B1140" s="16">
        <v>42716</v>
      </c>
      <c r="C1140" s="16">
        <v>42725</v>
      </c>
      <c r="D1140" s="16">
        <v>42725</v>
      </c>
      <c r="E1140">
        <v>20161078</v>
      </c>
      <c r="F1140" t="s">
        <v>64</v>
      </c>
      <c r="G1140" t="s">
        <v>305</v>
      </c>
      <c r="H1140" t="s">
        <v>306</v>
      </c>
      <c r="I1140" t="s">
        <v>307</v>
      </c>
      <c r="J1140" t="s">
        <v>118</v>
      </c>
      <c r="K1140" t="s">
        <v>69</v>
      </c>
      <c r="L1140" t="s">
        <v>202</v>
      </c>
      <c r="N1140" t="s">
        <v>161</v>
      </c>
      <c r="O1140" t="s">
        <v>91</v>
      </c>
      <c r="P1140" s="3" t="s">
        <v>5691</v>
      </c>
      <c r="Q1140">
        <v>9408627</v>
      </c>
      <c r="R1140" t="s">
        <v>5692</v>
      </c>
      <c r="U1140" t="s">
        <v>108</v>
      </c>
      <c r="V1140" t="s">
        <v>109</v>
      </c>
      <c r="W1140">
        <v>5830</v>
      </c>
      <c r="X1140" t="s">
        <v>1233</v>
      </c>
      <c r="Y1140" t="s">
        <v>581</v>
      </c>
      <c r="Z1140">
        <v>0.23760000000000001</v>
      </c>
      <c r="AB1140" t="s">
        <v>97</v>
      </c>
      <c r="AC1140" t="s">
        <v>98</v>
      </c>
      <c r="AE1140" s="3"/>
      <c r="AF1140" s="3"/>
      <c r="AG1140">
        <v>23.22</v>
      </c>
      <c r="AH1140" t="s">
        <v>82</v>
      </c>
      <c r="AI1140" s="18">
        <v>23.22</v>
      </c>
      <c r="AJ1140">
        <v>0</v>
      </c>
      <c r="AK1140">
        <v>23.22</v>
      </c>
      <c r="AL1140">
        <v>23.22</v>
      </c>
      <c r="AM1140" s="19" t="s">
        <v>82</v>
      </c>
      <c r="AN1140">
        <v>15.06</v>
      </c>
      <c r="AO1140">
        <v>0</v>
      </c>
      <c r="AP1140">
        <v>15.06</v>
      </c>
      <c r="AQ1140">
        <v>15.06</v>
      </c>
      <c r="AR1140" s="19" t="s">
        <v>82</v>
      </c>
      <c r="AS1140">
        <v>0</v>
      </c>
      <c r="AT1140" s="20">
        <f>IF(t_ExtractAll[[#This Row],[Currency]]="GBP",t_ExtractAll[[#This Row],[Claimed Amount]]*$BD$2,IF(t_ExtractAll[[#This Row],[Currency]]="USD",t_ExtractAll[[#This Row],[Claimed Amount]]*$BD$3,IF(t_ExtractAll[[#This Row],[Currency]]="MXN",t_ExtractAll[[#This Row],[Claimed Amount]]*$BD$4,t_ExtractAll[[#This Row],[Claimed Amount]])))</f>
        <v>23.22</v>
      </c>
      <c r="AU1140" s="20">
        <f>IF(t_ExtractAll[[#This Row],[Currency2]]="GBP",t_ExtractAll[[#This Row],[Accruals Plant]]*$BD$2,IF(t_ExtractAll[[#This Row],[Currency2]]="USD",t_ExtractAll[[#This Row],[Accruals Plant]]*$BD$3,IF(t_ExtractAll[[#This Row],[Currency2]]="MXN",t_ExtractAll[[#This Row],[Accruals Plant]]*$BD$4,t_ExtractAll[[#This Row],[Accruals Plant]])))</f>
        <v>15.06</v>
      </c>
      <c r="AV1140" s="20">
        <f>IF(t_ExtractAll[[#This Row],[IMD_Currency]]="GBP",t_ExtractAll[[#This Row],[Accruals ABII]]*$BD$2,IF(t_ExtractAll[[#This Row],[IMD_Currency]]="USD",t_ExtractAll[[#This Row],[Accruals ABII]]*$BD$3,t_ExtractAll[[#This Row],[Accruals ABII]]))</f>
        <v>23.22</v>
      </c>
      <c r="AW1140" s="20">
        <f>IF(t_ExtractAll[[#This Row],[Currency2]]="GBP",t_ExtractAll[[#This Row],[PlantAmountAccepted]]*$BD$2,IF(t_ExtractAll[[#This Row],[Currency2]]="USD",t_ExtractAll[[#This Row],[PlantAmountAccepted]]*$BD$3,IF(t_ExtractAll[[#This Row],[Currency2]]="MXN",t_ExtractAll[[#This Row],[PlantAmountAccepted]]*$BD$4,t_ExtractAll[[#This Row],[PlantAmountAccepted]])))</f>
        <v>15.06</v>
      </c>
      <c r="AX1140" s="20">
        <f>IF(t_ExtractAll[[#This Row],[IMD_Currency]]="GBP",t_ExtractAll[[#This Row],[Amount Accepted (ABII)]]*$BD$2,IF(t_ExtractAll[[#This Row],[IMD_Currency]]="USD",t_ExtractAll[[#This Row],[Amount Accepted (ABII)]]*$BD$3,t_ExtractAll[[#This Row],[Amount Accepted (ABII)]]))</f>
        <v>23.22</v>
      </c>
      <c r="AY1140" s="20">
        <f>IF((t_ExtractAll[[#This Row],[Amount Accepted ABII '[EUR']]]-t_ExtractAll[[#This Row],[Amount Accepted Plant '[EUR']]])&lt;0,0,t_ExtractAll[[#This Row],[Amount Accepted ABII '[EUR']]]-t_ExtractAll[[#This Row],[Amount Accepted Plant '[EUR']]])</f>
        <v>8.1599999999999984</v>
      </c>
      <c r="AZ11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41" spans="1:52" ht="14.25" hidden="1" customHeight="1" x14ac:dyDescent="0.25">
      <c r="A1141" t="s">
        <v>5693</v>
      </c>
      <c r="B1141" s="16">
        <v>42712</v>
      </c>
      <c r="C1141" s="16">
        <v>42747</v>
      </c>
      <c r="D1141" s="16">
        <v>42747</v>
      </c>
      <c r="E1141">
        <v>20161105</v>
      </c>
      <c r="F1141" t="s">
        <v>64</v>
      </c>
      <c r="G1141" t="s">
        <v>1858</v>
      </c>
      <c r="H1141" t="s">
        <v>86</v>
      </c>
      <c r="I1141" t="s">
        <v>76</v>
      </c>
      <c r="J1141" t="s">
        <v>68</v>
      </c>
      <c r="K1141" t="s">
        <v>69</v>
      </c>
      <c r="L1141" t="s">
        <v>3802</v>
      </c>
      <c r="M1141" t="s">
        <v>3017</v>
      </c>
      <c r="N1141" t="s">
        <v>90</v>
      </c>
      <c r="O1141" t="s">
        <v>121</v>
      </c>
      <c r="P1141" s="3" t="s">
        <v>5694</v>
      </c>
      <c r="Q1141">
        <v>9712372</v>
      </c>
      <c r="R1141" t="s">
        <v>5695</v>
      </c>
      <c r="U1141" t="s">
        <v>124</v>
      </c>
      <c r="V1141" t="s">
        <v>117</v>
      </c>
      <c r="W1141">
        <v>53097</v>
      </c>
      <c r="X1141" t="s">
        <v>5696</v>
      </c>
      <c r="Y1141" t="s">
        <v>918</v>
      </c>
      <c r="Z1141">
        <v>6.56</v>
      </c>
      <c r="AB1141" t="s">
        <v>79</v>
      </c>
      <c r="AC1141" t="s">
        <v>127</v>
      </c>
      <c r="AE1141" s="3"/>
      <c r="AF1141" s="3"/>
      <c r="AG1141">
        <v>386.54</v>
      </c>
      <c r="AH1141" t="s">
        <v>100</v>
      </c>
      <c r="AI1141" s="18">
        <v>0</v>
      </c>
      <c r="AJ1141">
        <v>0</v>
      </c>
      <c r="AK1141">
        <v>0</v>
      </c>
      <c r="AL1141">
        <v>0</v>
      </c>
      <c r="AM1141" s="19" t="s">
        <v>82</v>
      </c>
      <c r="AN1141">
        <v>386.54</v>
      </c>
      <c r="AO1141">
        <v>0</v>
      </c>
      <c r="AP1141">
        <v>386.54</v>
      </c>
      <c r="AQ1141">
        <v>386.54</v>
      </c>
      <c r="AR1141" s="19" t="s">
        <v>100</v>
      </c>
      <c r="AS1141">
        <v>0</v>
      </c>
      <c r="AT1141" s="20">
        <f>IF(t_ExtractAll[[#This Row],[Currency]]="GBP",t_ExtractAll[[#This Row],[Claimed Amount]]*$BD$2,IF(t_ExtractAll[[#This Row],[Currency]]="USD",t_ExtractAll[[#This Row],[Claimed Amount]]*$BD$3,IF(t_ExtractAll[[#This Row],[Currency]]="MXN",t_ExtractAll[[#This Row],[Claimed Amount]]*$BD$4,t_ExtractAll[[#This Row],[Claimed Amount]])))</f>
        <v>353.64544600000005</v>
      </c>
      <c r="AU1141" s="20">
        <f>IF(t_ExtractAll[[#This Row],[Currency2]]="GBP",t_ExtractAll[[#This Row],[Accruals Plant]]*$BD$2,IF(t_ExtractAll[[#This Row],[Currency2]]="USD",t_ExtractAll[[#This Row],[Accruals Plant]]*$BD$3,IF(t_ExtractAll[[#This Row],[Currency2]]="MXN",t_ExtractAll[[#This Row],[Accruals Plant]]*$BD$4,t_ExtractAll[[#This Row],[Accruals Plant]])))</f>
        <v>353.64544600000005</v>
      </c>
      <c r="AV1141" s="20">
        <f>IF(t_ExtractAll[[#This Row],[IMD_Currency]]="GBP",t_ExtractAll[[#This Row],[Accruals ABII]]*$BD$2,IF(t_ExtractAll[[#This Row],[IMD_Currency]]="USD",t_ExtractAll[[#This Row],[Accruals ABII]]*$BD$3,t_ExtractAll[[#This Row],[Accruals ABII]]))</f>
        <v>0</v>
      </c>
      <c r="AW1141" s="20">
        <f>IF(t_ExtractAll[[#This Row],[Currency2]]="GBP",t_ExtractAll[[#This Row],[PlantAmountAccepted]]*$BD$2,IF(t_ExtractAll[[#This Row],[Currency2]]="USD",t_ExtractAll[[#This Row],[PlantAmountAccepted]]*$BD$3,IF(t_ExtractAll[[#This Row],[Currency2]]="MXN",t_ExtractAll[[#This Row],[PlantAmountAccepted]]*$BD$4,t_ExtractAll[[#This Row],[PlantAmountAccepted]])))</f>
        <v>353.64544600000005</v>
      </c>
      <c r="AX1141" s="20">
        <f>IF(t_ExtractAll[[#This Row],[IMD_Currency]]="GBP",t_ExtractAll[[#This Row],[Amount Accepted (ABII)]]*$BD$2,IF(t_ExtractAll[[#This Row],[IMD_Currency]]="USD",t_ExtractAll[[#This Row],[Amount Accepted (ABII)]]*$BD$3,t_ExtractAll[[#This Row],[Amount Accepted (ABII)]]))</f>
        <v>0</v>
      </c>
      <c r="AY1141" s="20">
        <f>IF((t_ExtractAll[[#This Row],[Amount Accepted ABII '[EUR']]]-t_ExtractAll[[#This Row],[Amount Accepted Plant '[EUR']]])&lt;0,0,t_ExtractAll[[#This Row],[Amount Accepted ABII '[EUR']]]-t_ExtractAll[[#This Row],[Amount Accepted Plant '[EUR']]])</f>
        <v>0</v>
      </c>
      <c r="AZ11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42" spans="1:52" ht="14.25" hidden="1" customHeight="1" x14ac:dyDescent="0.25">
      <c r="A1142" t="s">
        <v>5697</v>
      </c>
      <c r="B1142" s="16">
        <v>42712</v>
      </c>
      <c r="C1142" s="16">
        <v>42761</v>
      </c>
      <c r="D1142" s="16">
        <v>42761</v>
      </c>
      <c r="E1142">
        <v>20161106</v>
      </c>
      <c r="F1142" t="s">
        <v>64</v>
      </c>
      <c r="G1142" t="s">
        <v>1858</v>
      </c>
      <c r="H1142" t="s">
        <v>86</v>
      </c>
      <c r="I1142" t="s">
        <v>76</v>
      </c>
      <c r="J1142" t="s">
        <v>68</v>
      </c>
      <c r="K1142" t="s">
        <v>69</v>
      </c>
      <c r="L1142" t="s">
        <v>70</v>
      </c>
      <c r="M1142" t="s">
        <v>2621</v>
      </c>
      <c r="N1142" t="s">
        <v>90</v>
      </c>
      <c r="O1142" t="s">
        <v>121</v>
      </c>
      <c r="P1142" t="s">
        <v>5698</v>
      </c>
      <c r="Q1142">
        <v>9501804</v>
      </c>
      <c r="R1142" t="s">
        <v>5699</v>
      </c>
      <c r="S1142">
        <v>80518077</v>
      </c>
      <c r="T1142" t="s">
        <v>5700</v>
      </c>
      <c r="U1142" t="s">
        <v>124</v>
      </c>
      <c r="V1142" t="s">
        <v>117</v>
      </c>
      <c r="W1142">
        <v>53084</v>
      </c>
      <c r="X1142" t="s">
        <v>5701</v>
      </c>
      <c r="Y1142" t="s">
        <v>1816</v>
      </c>
      <c r="Z1142">
        <v>13.12</v>
      </c>
      <c r="AB1142" t="s">
        <v>79</v>
      </c>
      <c r="AC1142" t="s">
        <v>127</v>
      </c>
      <c r="AE1142" s="3"/>
      <c r="AF1142" s="3"/>
      <c r="AG1142">
        <v>705.32</v>
      </c>
      <c r="AH1142" t="s">
        <v>82</v>
      </c>
      <c r="AI1142" s="18">
        <v>0</v>
      </c>
      <c r="AJ1142">
        <v>0</v>
      </c>
      <c r="AK1142">
        <v>0</v>
      </c>
      <c r="AL1142">
        <v>0</v>
      </c>
      <c r="AM1142" s="19" t="s">
        <v>82</v>
      </c>
      <c r="AN1142">
        <v>0</v>
      </c>
      <c r="AO1142">
        <v>0</v>
      </c>
      <c r="AP1142">
        <v>0</v>
      </c>
      <c r="AQ1142">
        <v>0</v>
      </c>
      <c r="AR1142" s="19" t="s">
        <v>82</v>
      </c>
      <c r="AS1142">
        <v>0</v>
      </c>
      <c r="AT1142" s="20">
        <f>IF(t_ExtractAll[[#This Row],[Currency]]="GBP",t_ExtractAll[[#This Row],[Claimed Amount]]*$BD$2,IF(t_ExtractAll[[#This Row],[Currency]]="USD",t_ExtractAll[[#This Row],[Claimed Amount]]*$BD$3,IF(t_ExtractAll[[#This Row],[Currency]]="MXN",t_ExtractAll[[#This Row],[Claimed Amount]]*$BD$4,t_ExtractAll[[#This Row],[Claimed Amount]])))</f>
        <v>705.32</v>
      </c>
      <c r="AU1142" s="20">
        <f>IF(t_ExtractAll[[#This Row],[Currency2]]="GBP",t_ExtractAll[[#This Row],[Accruals Plant]]*$BD$2,IF(t_ExtractAll[[#This Row],[Currency2]]="USD",t_ExtractAll[[#This Row],[Accruals Plant]]*$BD$3,IF(t_ExtractAll[[#This Row],[Currency2]]="MXN",t_ExtractAll[[#This Row],[Accruals Plant]]*$BD$4,t_ExtractAll[[#This Row],[Accruals Plant]])))</f>
        <v>0</v>
      </c>
      <c r="AV1142" s="20">
        <f>IF(t_ExtractAll[[#This Row],[IMD_Currency]]="GBP",t_ExtractAll[[#This Row],[Accruals ABII]]*$BD$2,IF(t_ExtractAll[[#This Row],[IMD_Currency]]="USD",t_ExtractAll[[#This Row],[Accruals ABII]]*$BD$3,t_ExtractAll[[#This Row],[Accruals ABII]]))</f>
        <v>0</v>
      </c>
      <c r="AW11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42" s="20">
        <f>IF(t_ExtractAll[[#This Row],[IMD_Currency]]="GBP",t_ExtractAll[[#This Row],[Amount Accepted (ABII)]]*$BD$2,IF(t_ExtractAll[[#This Row],[IMD_Currency]]="USD",t_ExtractAll[[#This Row],[Amount Accepted (ABII)]]*$BD$3,t_ExtractAll[[#This Row],[Amount Accepted (ABII)]]))</f>
        <v>0</v>
      </c>
      <c r="AY1142" s="20">
        <f>IF((t_ExtractAll[[#This Row],[Amount Accepted ABII '[EUR']]]-t_ExtractAll[[#This Row],[Amount Accepted Plant '[EUR']]])&lt;0,0,t_ExtractAll[[#This Row],[Amount Accepted ABII '[EUR']]]-t_ExtractAll[[#This Row],[Amount Accepted Plant '[EUR']]])</f>
        <v>0</v>
      </c>
      <c r="AZ11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43" spans="1:52" ht="14.25" hidden="1" customHeight="1" x14ac:dyDescent="0.25">
      <c r="A1143" t="s">
        <v>5702</v>
      </c>
      <c r="B1143" s="16">
        <v>42709</v>
      </c>
      <c r="C1143" s="16">
        <v>42733</v>
      </c>
      <c r="D1143" s="16">
        <v>42761</v>
      </c>
      <c r="E1143">
        <v>20161092</v>
      </c>
      <c r="F1143" t="s">
        <v>64</v>
      </c>
      <c r="G1143" t="s">
        <v>116</v>
      </c>
      <c r="H1143" t="s">
        <v>86</v>
      </c>
      <c r="I1143" t="s">
        <v>117</v>
      </c>
      <c r="J1143" t="s">
        <v>118</v>
      </c>
      <c r="K1143" t="s">
        <v>69</v>
      </c>
      <c r="L1143" t="s">
        <v>3972</v>
      </c>
      <c r="N1143" t="s">
        <v>161</v>
      </c>
      <c r="O1143" t="s">
        <v>710</v>
      </c>
      <c r="P1143" t="s">
        <v>5703</v>
      </c>
      <c r="Q1143">
        <v>8937890</v>
      </c>
      <c r="R1143" t="s">
        <v>5704</v>
      </c>
      <c r="S1143">
        <v>80431167</v>
      </c>
      <c r="T1143">
        <v>127</v>
      </c>
      <c r="U1143" t="s">
        <v>124</v>
      </c>
      <c r="V1143" t="s">
        <v>117</v>
      </c>
      <c r="W1143">
        <v>57001</v>
      </c>
      <c r="X1143" t="s">
        <v>5705</v>
      </c>
      <c r="Y1143" t="s">
        <v>5706</v>
      </c>
      <c r="Z1143">
        <v>52.48</v>
      </c>
      <c r="AB1143" t="s">
        <v>112</v>
      </c>
      <c r="AC1143" t="s">
        <v>715</v>
      </c>
      <c r="AD1143" s="3" t="s">
        <v>5707</v>
      </c>
      <c r="AE1143" s="3"/>
      <c r="AF1143" s="3"/>
      <c r="AG1143">
        <v>10358.58</v>
      </c>
      <c r="AH1143" t="s">
        <v>100</v>
      </c>
      <c r="AI1143" s="18">
        <v>0</v>
      </c>
      <c r="AJ1143">
        <v>0</v>
      </c>
      <c r="AK1143">
        <v>0</v>
      </c>
      <c r="AL1143">
        <v>0</v>
      </c>
      <c r="AM1143" s="19" t="s">
        <v>82</v>
      </c>
      <c r="AN1143">
        <v>7071.68</v>
      </c>
      <c r="AO1143">
        <v>3286.9</v>
      </c>
      <c r="AP1143">
        <v>10358.58</v>
      </c>
      <c r="AQ1143">
        <v>10358.58</v>
      </c>
      <c r="AR1143" s="19" t="s">
        <v>100</v>
      </c>
      <c r="AS1143">
        <v>0</v>
      </c>
      <c r="AT1143" s="20">
        <f>IF(t_ExtractAll[[#This Row],[Currency]]="GBP",t_ExtractAll[[#This Row],[Claimed Amount]]*$BD$2,IF(t_ExtractAll[[#This Row],[Currency]]="USD",t_ExtractAll[[#This Row],[Claimed Amount]]*$BD$3,IF(t_ExtractAll[[#This Row],[Currency]]="MXN",t_ExtractAll[[#This Row],[Claimed Amount]]*$BD$4,t_ExtractAll[[#This Row],[Claimed Amount]])))</f>
        <v>9477.0648419999998</v>
      </c>
      <c r="AU1143" s="20">
        <f>IF(t_ExtractAll[[#This Row],[Currency2]]="GBP",t_ExtractAll[[#This Row],[Accruals Plant]]*$BD$2,IF(t_ExtractAll[[#This Row],[Currency2]]="USD",t_ExtractAll[[#This Row],[Accruals Plant]]*$BD$3,IF(t_ExtractAll[[#This Row],[Currency2]]="MXN",t_ExtractAll[[#This Row],[Accruals Plant]]*$BD$4,t_ExtractAll[[#This Row],[Accruals Plant]])))</f>
        <v>9477.0648419999998</v>
      </c>
      <c r="AV1143" s="20">
        <f>IF(t_ExtractAll[[#This Row],[IMD_Currency]]="GBP",t_ExtractAll[[#This Row],[Accruals ABII]]*$BD$2,IF(t_ExtractAll[[#This Row],[IMD_Currency]]="USD",t_ExtractAll[[#This Row],[Accruals ABII]]*$BD$3,t_ExtractAll[[#This Row],[Accruals ABII]]))</f>
        <v>0</v>
      </c>
      <c r="AW1143" s="20">
        <f>IF(t_ExtractAll[[#This Row],[Currency2]]="GBP",t_ExtractAll[[#This Row],[PlantAmountAccepted]]*$BD$2,IF(t_ExtractAll[[#This Row],[Currency2]]="USD",t_ExtractAll[[#This Row],[PlantAmountAccepted]]*$BD$3,IF(t_ExtractAll[[#This Row],[Currency2]]="MXN",t_ExtractAll[[#This Row],[PlantAmountAccepted]]*$BD$4,t_ExtractAll[[#This Row],[PlantAmountAccepted]])))</f>
        <v>9477.0648419999998</v>
      </c>
      <c r="AX1143" s="20">
        <f>IF(t_ExtractAll[[#This Row],[IMD_Currency]]="GBP",t_ExtractAll[[#This Row],[Amount Accepted (ABII)]]*$BD$2,IF(t_ExtractAll[[#This Row],[IMD_Currency]]="USD",t_ExtractAll[[#This Row],[Amount Accepted (ABII)]]*$BD$3,t_ExtractAll[[#This Row],[Amount Accepted (ABII)]]))</f>
        <v>0</v>
      </c>
      <c r="AY1143" s="20">
        <f>IF((t_ExtractAll[[#This Row],[Amount Accepted ABII '[EUR']]]-t_ExtractAll[[#This Row],[Amount Accepted Plant '[EUR']]])&lt;0,0,t_ExtractAll[[#This Row],[Amount Accepted ABII '[EUR']]]-t_ExtractAll[[#This Row],[Amount Accepted Plant '[EUR']]])</f>
        <v>0</v>
      </c>
      <c r="AZ11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144" spans="1:52" ht="14.25" hidden="1" customHeight="1" x14ac:dyDescent="0.25">
      <c r="A1144" t="s">
        <v>5708</v>
      </c>
      <c r="B1144" s="16">
        <v>42713</v>
      </c>
      <c r="C1144" s="16">
        <v>42717</v>
      </c>
      <c r="D1144" s="16">
        <v>42717</v>
      </c>
      <c r="E1144">
        <v>20161109</v>
      </c>
      <c r="F1144" t="s">
        <v>64</v>
      </c>
      <c r="G1144" t="s">
        <v>241</v>
      </c>
      <c r="H1144" t="s">
        <v>86</v>
      </c>
      <c r="I1144" t="s">
        <v>242</v>
      </c>
      <c r="J1144" t="s">
        <v>68</v>
      </c>
      <c r="K1144" t="s">
        <v>69</v>
      </c>
      <c r="L1144" t="s">
        <v>512</v>
      </c>
      <c r="N1144" t="s">
        <v>161</v>
      </c>
      <c r="O1144" t="s">
        <v>211</v>
      </c>
      <c r="P1144" s="3" t="s">
        <v>5709</v>
      </c>
      <c r="Q1144">
        <v>9445557</v>
      </c>
      <c r="R1144" t="s">
        <v>5710</v>
      </c>
      <c r="S1144">
        <v>80514164</v>
      </c>
      <c r="U1144" t="s">
        <v>278</v>
      </c>
      <c r="V1144" t="s">
        <v>109</v>
      </c>
      <c r="W1144" t="s">
        <v>5711</v>
      </c>
      <c r="Y1144" t="s">
        <v>2039</v>
      </c>
      <c r="Z1144">
        <v>1.5</v>
      </c>
      <c r="AB1144" t="s">
        <v>112</v>
      </c>
      <c r="AC1144" t="s">
        <v>164</v>
      </c>
      <c r="AD1144" t="s">
        <v>5712</v>
      </c>
      <c r="AE1144" s="3"/>
      <c r="AF1144" s="3"/>
      <c r="AG1144">
        <v>59.57</v>
      </c>
      <c r="AH1144" t="s">
        <v>82</v>
      </c>
      <c r="AI1144" s="18">
        <v>0</v>
      </c>
      <c r="AJ1144">
        <v>0</v>
      </c>
      <c r="AK1144">
        <v>0</v>
      </c>
      <c r="AL1144">
        <v>0</v>
      </c>
      <c r="AM1144" s="19" t="s">
        <v>82</v>
      </c>
      <c r="AN1144">
        <v>0</v>
      </c>
      <c r="AO1144">
        <v>0</v>
      </c>
      <c r="AP1144">
        <v>0</v>
      </c>
      <c r="AQ1144">
        <v>0</v>
      </c>
      <c r="AR1144" s="19" t="s">
        <v>82</v>
      </c>
      <c r="AS1144">
        <v>0</v>
      </c>
      <c r="AT1144" s="20">
        <f>IF(t_ExtractAll[[#This Row],[Currency]]="GBP",t_ExtractAll[[#This Row],[Claimed Amount]]*$BD$2,IF(t_ExtractAll[[#This Row],[Currency]]="USD",t_ExtractAll[[#This Row],[Claimed Amount]]*$BD$3,IF(t_ExtractAll[[#This Row],[Currency]]="MXN",t_ExtractAll[[#This Row],[Claimed Amount]]*$BD$4,t_ExtractAll[[#This Row],[Claimed Amount]])))</f>
        <v>59.57</v>
      </c>
      <c r="AU1144" s="20">
        <f>IF(t_ExtractAll[[#This Row],[Currency2]]="GBP",t_ExtractAll[[#This Row],[Accruals Plant]]*$BD$2,IF(t_ExtractAll[[#This Row],[Currency2]]="USD",t_ExtractAll[[#This Row],[Accruals Plant]]*$BD$3,IF(t_ExtractAll[[#This Row],[Currency2]]="MXN",t_ExtractAll[[#This Row],[Accruals Plant]]*$BD$4,t_ExtractAll[[#This Row],[Accruals Plant]])))</f>
        <v>0</v>
      </c>
      <c r="AV1144" s="20">
        <f>IF(t_ExtractAll[[#This Row],[IMD_Currency]]="GBP",t_ExtractAll[[#This Row],[Accruals ABII]]*$BD$2,IF(t_ExtractAll[[#This Row],[IMD_Currency]]="USD",t_ExtractAll[[#This Row],[Accruals ABII]]*$BD$3,t_ExtractAll[[#This Row],[Accruals ABII]]))</f>
        <v>0</v>
      </c>
      <c r="AW11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44" s="20">
        <f>IF(t_ExtractAll[[#This Row],[IMD_Currency]]="GBP",t_ExtractAll[[#This Row],[Amount Accepted (ABII)]]*$BD$2,IF(t_ExtractAll[[#This Row],[IMD_Currency]]="USD",t_ExtractAll[[#This Row],[Amount Accepted (ABII)]]*$BD$3,t_ExtractAll[[#This Row],[Amount Accepted (ABII)]]))</f>
        <v>0</v>
      </c>
      <c r="AY1144" s="20">
        <f>IF((t_ExtractAll[[#This Row],[Amount Accepted ABII '[EUR']]]-t_ExtractAll[[#This Row],[Amount Accepted Plant '[EUR']]])&lt;0,0,t_ExtractAll[[#This Row],[Amount Accepted ABII '[EUR']]]-t_ExtractAll[[#This Row],[Amount Accepted Plant '[EUR']]])</f>
        <v>0</v>
      </c>
      <c r="AZ11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45" spans="1:52" ht="14.25" hidden="1" customHeight="1" x14ac:dyDescent="0.25">
      <c r="A1145" t="s">
        <v>5713</v>
      </c>
      <c r="B1145" s="16">
        <v>42745</v>
      </c>
      <c r="C1145" s="16">
        <v>42797</v>
      </c>
      <c r="D1145" s="16">
        <v>42814</v>
      </c>
      <c r="E1145">
        <v>20161107</v>
      </c>
      <c r="F1145" t="s">
        <v>64</v>
      </c>
      <c r="G1145" t="s">
        <v>116</v>
      </c>
      <c r="I1145" t="s">
        <v>117</v>
      </c>
      <c r="J1145" t="s">
        <v>118</v>
      </c>
      <c r="K1145" t="s">
        <v>69</v>
      </c>
      <c r="L1145" t="s">
        <v>471</v>
      </c>
      <c r="N1145" t="s">
        <v>90</v>
      </c>
      <c r="O1145" t="s">
        <v>4630</v>
      </c>
      <c r="P1145" t="s">
        <v>5714</v>
      </c>
      <c r="U1145" t="s">
        <v>2441</v>
      </c>
      <c r="V1145" t="s">
        <v>117</v>
      </c>
      <c r="Z1145">
        <v>0</v>
      </c>
      <c r="AB1145" t="s">
        <v>79</v>
      </c>
      <c r="AC1145" t="s">
        <v>4630</v>
      </c>
      <c r="AD1145" s="3" t="s">
        <v>5715</v>
      </c>
      <c r="AE1145" s="3"/>
      <c r="AF1145" s="3"/>
      <c r="AG1145">
        <v>480</v>
      </c>
      <c r="AH1145" t="s">
        <v>100</v>
      </c>
      <c r="AI1145" s="18">
        <v>0</v>
      </c>
      <c r="AJ1145">
        <v>0</v>
      </c>
      <c r="AK1145">
        <v>0</v>
      </c>
      <c r="AL1145">
        <v>0</v>
      </c>
      <c r="AM1145" s="19" t="s">
        <v>82</v>
      </c>
      <c r="AN1145">
        <v>0</v>
      </c>
      <c r="AO1145">
        <v>386.65</v>
      </c>
      <c r="AP1145">
        <v>386.65</v>
      </c>
      <c r="AQ1145">
        <v>386.65</v>
      </c>
      <c r="AR1145" s="19" t="s">
        <v>100</v>
      </c>
      <c r="AS1145">
        <v>0</v>
      </c>
      <c r="AT1145" s="20">
        <f>IF(t_ExtractAll[[#This Row],[Currency]]="GBP",t_ExtractAll[[#This Row],[Claimed Amount]]*$BD$2,IF(t_ExtractAll[[#This Row],[Currency]]="USD",t_ExtractAll[[#This Row],[Claimed Amount]]*$BD$3,IF(t_ExtractAll[[#This Row],[Currency]]="MXN",t_ExtractAll[[#This Row],[Claimed Amount]]*$BD$4,t_ExtractAll[[#This Row],[Claimed Amount]])))</f>
        <v>439.15200000000004</v>
      </c>
      <c r="AU1145" s="20">
        <f>IF(t_ExtractAll[[#This Row],[Currency2]]="GBP",t_ExtractAll[[#This Row],[Accruals Plant]]*$BD$2,IF(t_ExtractAll[[#This Row],[Currency2]]="USD",t_ExtractAll[[#This Row],[Accruals Plant]]*$BD$3,IF(t_ExtractAll[[#This Row],[Currency2]]="MXN",t_ExtractAll[[#This Row],[Accruals Plant]]*$BD$4,t_ExtractAll[[#This Row],[Accruals Plant]])))</f>
        <v>353.74608499999999</v>
      </c>
      <c r="AV1145" s="20">
        <f>IF(t_ExtractAll[[#This Row],[IMD_Currency]]="GBP",t_ExtractAll[[#This Row],[Accruals ABII]]*$BD$2,IF(t_ExtractAll[[#This Row],[IMD_Currency]]="USD",t_ExtractAll[[#This Row],[Accruals ABII]]*$BD$3,t_ExtractAll[[#This Row],[Accruals ABII]]))</f>
        <v>0</v>
      </c>
      <c r="AW1145" s="20">
        <f>IF(t_ExtractAll[[#This Row],[Currency2]]="GBP",t_ExtractAll[[#This Row],[PlantAmountAccepted]]*$BD$2,IF(t_ExtractAll[[#This Row],[Currency2]]="USD",t_ExtractAll[[#This Row],[PlantAmountAccepted]]*$BD$3,IF(t_ExtractAll[[#This Row],[Currency2]]="MXN",t_ExtractAll[[#This Row],[PlantAmountAccepted]]*$BD$4,t_ExtractAll[[#This Row],[PlantAmountAccepted]])))</f>
        <v>353.74608499999999</v>
      </c>
      <c r="AX1145" s="20">
        <f>IF(t_ExtractAll[[#This Row],[IMD_Currency]]="GBP",t_ExtractAll[[#This Row],[Amount Accepted (ABII)]]*$BD$2,IF(t_ExtractAll[[#This Row],[IMD_Currency]]="USD",t_ExtractAll[[#This Row],[Amount Accepted (ABII)]]*$BD$3,t_ExtractAll[[#This Row],[Amount Accepted (ABII)]]))</f>
        <v>0</v>
      </c>
      <c r="AY1145" s="20">
        <f>IF((t_ExtractAll[[#This Row],[Amount Accepted ABII '[EUR']]]-t_ExtractAll[[#This Row],[Amount Accepted Plant '[EUR']]])&lt;0,0,t_ExtractAll[[#This Row],[Amount Accepted ABII '[EUR']]]-t_ExtractAll[[#This Row],[Amount Accepted Plant '[EUR']]])</f>
        <v>0</v>
      </c>
      <c r="AZ11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46" spans="1:52" ht="14.25" hidden="1" customHeight="1" x14ac:dyDescent="0.25">
      <c r="A1146" t="s">
        <v>5716</v>
      </c>
      <c r="B1146" s="16">
        <v>42709</v>
      </c>
      <c r="C1146" s="16">
        <v>42719</v>
      </c>
      <c r="D1146" s="16">
        <v>42719</v>
      </c>
      <c r="E1146">
        <v>20161090</v>
      </c>
      <c r="F1146" t="s">
        <v>64</v>
      </c>
      <c r="G1146" t="s">
        <v>396</v>
      </c>
      <c r="H1146" t="s">
        <v>1695</v>
      </c>
      <c r="I1146" t="s">
        <v>117</v>
      </c>
      <c r="J1146" t="s">
        <v>68</v>
      </c>
      <c r="K1146" t="s">
        <v>69</v>
      </c>
      <c r="L1146" t="s">
        <v>609</v>
      </c>
      <c r="N1146" t="s">
        <v>161</v>
      </c>
      <c r="O1146" t="s">
        <v>104</v>
      </c>
      <c r="P1146" s="3" t="s">
        <v>5717</v>
      </c>
      <c r="Q1146">
        <v>8742460</v>
      </c>
      <c r="R1146">
        <v>4504688698</v>
      </c>
      <c r="S1146">
        <v>80458160</v>
      </c>
      <c r="U1146" t="s">
        <v>144</v>
      </c>
      <c r="V1146" t="s">
        <v>145</v>
      </c>
      <c r="W1146">
        <v>47523</v>
      </c>
      <c r="X1146" t="s">
        <v>1697</v>
      </c>
      <c r="Y1146" t="s">
        <v>5718</v>
      </c>
      <c r="Z1146">
        <v>140.4</v>
      </c>
      <c r="AB1146" t="s">
        <v>112</v>
      </c>
      <c r="AC1146" t="s">
        <v>113</v>
      </c>
      <c r="AE1146" s="3"/>
      <c r="AF1146" s="3"/>
      <c r="AG1146">
        <v>14518.54</v>
      </c>
      <c r="AH1146" t="s">
        <v>82</v>
      </c>
      <c r="AI1146" s="18">
        <v>0</v>
      </c>
      <c r="AJ1146">
        <v>0</v>
      </c>
      <c r="AK1146">
        <v>0</v>
      </c>
      <c r="AL1146">
        <v>0</v>
      </c>
      <c r="AM1146" s="19" t="s">
        <v>82</v>
      </c>
      <c r="AN1146">
        <v>14518.54</v>
      </c>
      <c r="AO1146">
        <v>0</v>
      </c>
      <c r="AP1146">
        <v>14518.54</v>
      </c>
      <c r="AQ1146">
        <v>14518.54</v>
      </c>
      <c r="AR1146" s="19" t="s">
        <v>82</v>
      </c>
      <c r="AS1146">
        <v>0</v>
      </c>
      <c r="AT1146" s="20">
        <f>IF(t_ExtractAll[[#This Row],[Currency]]="GBP",t_ExtractAll[[#This Row],[Claimed Amount]]*$BD$2,IF(t_ExtractAll[[#This Row],[Currency]]="USD",t_ExtractAll[[#This Row],[Claimed Amount]]*$BD$3,IF(t_ExtractAll[[#This Row],[Currency]]="MXN",t_ExtractAll[[#This Row],[Claimed Amount]]*$BD$4,t_ExtractAll[[#This Row],[Claimed Amount]])))</f>
        <v>14518.54</v>
      </c>
      <c r="AU1146" s="20">
        <f>IF(t_ExtractAll[[#This Row],[Currency2]]="GBP",t_ExtractAll[[#This Row],[Accruals Plant]]*$BD$2,IF(t_ExtractAll[[#This Row],[Currency2]]="USD",t_ExtractAll[[#This Row],[Accruals Plant]]*$BD$3,IF(t_ExtractAll[[#This Row],[Currency2]]="MXN",t_ExtractAll[[#This Row],[Accruals Plant]]*$BD$4,t_ExtractAll[[#This Row],[Accruals Plant]])))</f>
        <v>14518.54</v>
      </c>
      <c r="AV1146" s="20">
        <f>IF(t_ExtractAll[[#This Row],[IMD_Currency]]="GBP",t_ExtractAll[[#This Row],[Accruals ABII]]*$BD$2,IF(t_ExtractAll[[#This Row],[IMD_Currency]]="USD",t_ExtractAll[[#This Row],[Accruals ABII]]*$BD$3,t_ExtractAll[[#This Row],[Accruals ABII]]))</f>
        <v>0</v>
      </c>
      <c r="AW1146" s="20">
        <f>IF(t_ExtractAll[[#This Row],[Currency2]]="GBP",t_ExtractAll[[#This Row],[PlantAmountAccepted]]*$BD$2,IF(t_ExtractAll[[#This Row],[Currency2]]="USD",t_ExtractAll[[#This Row],[PlantAmountAccepted]]*$BD$3,IF(t_ExtractAll[[#This Row],[Currency2]]="MXN",t_ExtractAll[[#This Row],[PlantAmountAccepted]]*$BD$4,t_ExtractAll[[#This Row],[PlantAmountAccepted]])))</f>
        <v>14518.54</v>
      </c>
      <c r="AX1146" s="20">
        <f>IF(t_ExtractAll[[#This Row],[IMD_Currency]]="GBP",t_ExtractAll[[#This Row],[Amount Accepted (ABII)]]*$BD$2,IF(t_ExtractAll[[#This Row],[IMD_Currency]]="USD",t_ExtractAll[[#This Row],[Amount Accepted (ABII)]]*$BD$3,t_ExtractAll[[#This Row],[Amount Accepted (ABII)]]))</f>
        <v>0</v>
      </c>
      <c r="AY1146" s="20">
        <f>IF((t_ExtractAll[[#This Row],[Amount Accepted ABII '[EUR']]]-t_ExtractAll[[#This Row],[Amount Accepted Plant '[EUR']]])&lt;0,0,t_ExtractAll[[#This Row],[Amount Accepted ABII '[EUR']]]-t_ExtractAll[[#This Row],[Amount Accepted Plant '[EUR']]])</f>
        <v>0</v>
      </c>
      <c r="AZ11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147" spans="1:52" ht="14.25" hidden="1" customHeight="1" x14ac:dyDescent="0.25">
      <c r="A1147" t="s">
        <v>5719</v>
      </c>
      <c r="B1147" s="16">
        <v>42717</v>
      </c>
      <c r="C1147" s="16">
        <v>42726</v>
      </c>
      <c r="D1147" s="16">
        <v>42726</v>
      </c>
      <c r="E1147">
        <v>20161111</v>
      </c>
      <c r="F1147" t="s">
        <v>64</v>
      </c>
      <c r="G1147" t="s">
        <v>85</v>
      </c>
      <c r="H1147" t="s">
        <v>86</v>
      </c>
      <c r="I1147" t="s">
        <v>87</v>
      </c>
      <c r="J1147" t="s">
        <v>68</v>
      </c>
      <c r="K1147" t="s">
        <v>88</v>
      </c>
      <c r="L1147" t="s">
        <v>662</v>
      </c>
      <c r="N1147" t="s">
        <v>90</v>
      </c>
      <c r="O1147" t="s">
        <v>547</v>
      </c>
      <c r="P1147" s="3" t="s">
        <v>5720</v>
      </c>
      <c r="Q1147">
        <v>9319780</v>
      </c>
      <c r="R1147" t="s">
        <v>5721</v>
      </c>
      <c r="S1147">
        <v>80511273</v>
      </c>
      <c r="T1147" t="s">
        <v>5722</v>
      </c>
      <c r="U1147" t="s">
        <v>75</v>
      </c>
      <c r="V1147" t="s">
        <v>76</v>
      </c>
      <c r="W1147">
        <v>55057</v>
      </c>
      <c r="X1147" t="s">
        <v>5723</v>
      </c>
      <c r="Y1147" t="s">
        <v>1635</v>
      </c>
      <c r="Z1147">
        <v>2.8967999999999998</v>
      </c>
      <c r="AB1147" t="s">
        <v>97</v>
      </c>
      <c r="AC1147" t="s">
        <v>98</v>
      </c>
      <c r="AD1147" t="s">
        <v>5724</v>
      </c>
      <c r="AE1147" s="3"/>
      <c r="AF1147" s="3"/>
      <c r="AG1147">
        <v>300.73</v>
      </c>
      <c r="AH1147" t="s">
        <v>100</v>
      </c>
      <c r="AI1147" s="18">
        <v>0</v>
      </c>
      <c r="AJ1147">
        <v>0</v>
      </c>
      <c r="AK1147">
        <v>0</v>
      </c>
      <c r="AM1147" s="19" t="s">
        <v>82</v>
      </c>
      <c r="AN1147">
        <v>0</v>
      </c>
      <c r="AO1147">
        <v>300.73</v>
      </c>
      <c r="AP1147">
        <v>300.73</v>
      </c>
      <c r="AR1147" s="19" t="s">
        <v>82</v>
      </c>
      <c r="AS1147">
        <v>0</v>
      </c>
      <c r="AT1147" s="20">
        <f>IF(t_ExtractAll[[#This Row],[Currency]]="GBP",t_ExtractAll[[#This Row],[Claimed Amount]]*$BD$2,IF(t_ExtractAll[[#This Row],[Currency]]="USD",t_ExtractAll[[#This Row],[Claimed Amount]]*$BD$3,IF(t_ExtractAll[[#This Row],[Currency]]="MXN",t_ExtractAll[[#This Row],[Claimed Amount]]*$BD$4,t_ExtractAll[[#This Row],[Claimed Amount]])))</f>
        <v>275.137877</v>
      </c>
      <c r="AU1147" s="20">
        <f>IF(t_ExtractAll[[#This Row],[Currency2]]="GBP",t_ExtractAll[[#This Row],[Accruals Plant]]*$BD$2,IF(t_ExtractAll[[#This Row],[Currency2]]="USD",t_ExtractAll[[#This Row],[Accruals Plant]]*$BD$3,IF(t_ExtractAll[[#This Row],[Currency2]]="MXN",t_ExtractAll[[#This Row],[Accruals Plant]]*$BD$4,t_ExtractAll[[#This Row],[Accruals Plant]])))</f>
        <v>300.73</v>
      </c>
      <c r="AV1147" s="20">
        <f>IF(t_ExtractAll[[#This Row],[IMD_Currency]]="GBP",t_ExtractAll[[#This Row],[Accruals ABII]]*$BD$2,IF(t_ExtractAll[[#This Row],[IMD_Currency]]="USD",t_ExtractAll[[#This Row],[Accruals ABII]]*$BD$3,t_ExtractAll[[#This Row],[Accruals ABII]]))</f>
        <v>0</v>
      </c>
      <c r="AW11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47" s="20">
        <f>IF(t_ExtractAll[[#This Row],[IMD_Currency]]="GBP",t_ExtractAll[[#This Row],[Amount Accepted (ABII)]]*$BD$2,IF(t_ExtractAll[[#This Row],[IMD_Currency]]="USD",t_ExtractAll[[#This Row],[Amount Accepted (ABII)]]*$BD$3,t_ExtractAll[[#This Row],[Amount Accepted (ABII)]]))</f>
        <v>0</v>
      </c>
      <c r="AY1147" s="20">
        <f>IF((t_ExtractAll[[#This Row],[Amount Accepted ABII '[EUR']]]-t_ExtractAll[[#This Row],[Amount Accepted Plant '[EUR']]])&lt;0,0,t_ExtractAll[[#This Row],[Amount Accepted ABII '[EUR']]]-t_ExtractAll[[#This Row],[Amount Accepted Plant '[EUR']]])</f>
        <v>0</v>
      </c>
      <c r="AZ11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48" spans="1:52" ht="14.25" hidden="1" customHeight="1" x14ac:dyDescent="0.25">
      <c r="A1148" t="s">
        <v>5725</v>
      </c>
      <c r="B1148" s="16">
        <v>42716</v>
      </c>
      <c r="C1148" s="16">
        <v>42774</v>
      </c>
      <c r="D1148" s="16">
        <v>42775</v>
      </c>
      <c r="E1148">
        <v>20161112</v>
      </c>
      <c r="F1148" t="s">
        <v>64</v>
      </c>
      <c r="G1148" t="s">
        <v>3611</v>
      </c>
      <c r="H1148" t="s">
        <v>287</v>
      </c>
      <c r="I1148" t="s">
        <v>375</v>
      </c>
      <c r="J1148" t="s">
        <v>118</v>
      </c>
      <c r="K1148" t="s">
        <v>88</v>
      </c>
      <c r="L1148" t="s">
        <v>3943</v>
      </c>
      <c r="N1148" t="s">
        <v>161</v>
      </c>
      <c r="O1148" t="s">
        <v>162</v>
      </c>
      <c r="P1148" s="3" t="s">
        <v>5726</v>
      </c>
      <c r="Q1148" t="s">
        <v>5727</v>
      </c>
      <c r="R1148" t="s">
        <v>5728</v>
      </c>
      <c r="S1148" t="s">
        <v>5729</v>
      </c>
      <c r="T1148" t="s">
        <v>5730</v>
      </c>
      <c r="U1148" t="s">
        <v>261</v>
      </c>
      <c r="V1148" t="s">
        <v>117</v>
      </c>
      <c r="W1148">
        <v>52971</v>
      </c>
      <c r="X1148" t="s">
        <v>3615</v>
      </c>
      <c r="Y1148" t="s">
        <v>5731</v>
      </c>
      <c r="Z1148">
        <v>2755.4</v>
      </c>
      <c r="AB1148" t="s">
        <v>112</v>
      </c>
      <c r="AC1148" t="s">
        <v>164</v>
      </c>
      <c r="AD1148" s="3" t="s">
        <v>5732</v>
      </c>
      <c r="AE1148" s="3"/>
      <c r="AF1148" s="3"/>
      <c r="AG1148">
        <v>510377.61</v>
      </c>
      <c r="AH1148" t="s">
        <v>100</v>
      </c>
      <c r="AI1148" s="18">
        <v>136548.89000000001</v>
      </c>
      <c r="AJ1148">
        <v>33304.61</v>
      </c>
      <c r="AK1148">
        <v>169853.5</v>
      </c>
      <c r="AM1148" s="19" t="s">
        <v>82</v>
      </c>
      <c r="AN1148">
        <v>0</v>
      </c>
      <c r="AO1148">
        <v>0</v>
      </c>
      <c r="AP1148">
        <v>0</v>
      </c>
      <c r="AR1148" s="19" t="s">
        <v>100</v>
      </c>
      <c r="AS1148">
        <v>0</v>
      </c>
      <c r="AT1148" s="20">
        <f>IF(t_ExtractAll[[#This Row],[Currency]]="GBP",t_ExtractAll[[#This Row],[Claimed Amount]]*$BD$2,IF(t_ExtractAll[[#This Row],[Currency]]="USD",t_ExtractAll[[#This Row],[Claimed Amount]]*$BD$3,IF(t_ExtractAll[[#This Row],[Currency]]="MXN",t_ExtractAll[[#This Row],[Claimed Amount]]*$BD$4,t_ExtractAll[[#This Row],[Claimed Amount]])))</f>
        <v>466944.47538900003</v>
      </c>
      <c r="AU1148" s="20">
        <f>IF(t_ExtractAll[[#This Row],[Currency2]]="GBP",t_ExtractAll[[#This Row],[Accruals Plant]]*$BD$2,IF(t_ExtractAll[[#This Row],[Currency2]]="USD",t_ExtractAll[[#This Row],[Accruals Plant]]*$BD$3,IF(t_ExtractAll[[#This Row],[Currency2]]="MXN",t_ExtractAll[[#This Row],[Accruals Plant]]*$BD$4,t_ExtractAll[[#This Row],[Accruals Plant]])))</f>
        <v>0</v>
      </c>
      <c r="AV1148" s="20">
        <f>IF(t_ExtractAll[[#This Row],[IMD_Currency]]="GBP",t_ExtractAll[[#This Row],[Accruals ABII]]*$BD$2,IF(t_ExtractAll[[#This Row],[IMD_Currency]]="USD",t_ExtractAll[[#This Row],[Accruals ABII]]*$BD$3,t_ExtractAll[[#This Row],[Accruals ABII]]))</f>
        <v>169853.5</v>
      </c>
      <c r="AW11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48" s="20">
        <f>IF(t_ExtractAll[[#This Row],[IMD_Currency]]="GBP",t_ExtractAll[[#This Row],[Amount Accepted (ABII)]]*$BD$2,IF(t_ExtractAll[[#This Row],[IMD_Currency]]="USD",t_ExtractAll[[#This Row],[Amount Accepted (ABII)]]*$BD$3,t_ExtractAll[[#This Row],[Amount Accepted (ABII)]]))</f>
        <v>0</v>
      </c>
      <c r="AY1148" s="20">
        <f>IF((t_ExtractAll[[#This Row],[Amount Accepted ABII '[EUR']]]-t_ExtractAll[[#This Row],[Amount Accepted Plant '[EUR']]])&lt;0,0,t_ExtractAll[[#This Row],[Amount Accepted ABII '[EUR']]]-t_ExtractAll[[#This Row],[Amount Accepted Plant '[EUR']]])</f>
        <v>0</v>
      </c>
      <c r="AZ1148"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149" spans="1:52" ht="14.25" hidden="1" customHeight="1" x14ac:dyDescent="0.25">
      <c r="A1149" t="s">
        <v>5733</v>
      </c>
      <c r="B1149" s="16">
        <v>42709</v>
      </c>
      <c r="C1149" s="16">
        <v>42717</v>
      </c>
      <c r="D1149" s="16">
        <v>42718</v>
      </c>
      <c r="E1149">
        <v>20161097</v>
      </c>
      <c r="F1149" t="s">
        <v>64</v>
      </c>
      <c r="G1149" t="s">
        <v>5686</v>
      </c>
      <c r="H1149" t="s">
        <v>273</v>
      </c>
      <c r="I1149" t="s">
        <v>5687</v>
      </c>
      <c r="J1149" t="s">
        <v>118</v>
      </c>
      <c r="K1149" t="s">
        <v>69</v>
      </c>
      <c r="L1149" t="s">
        <v>609</v>
      </c>
      <c r="N1149" t="s">
        <v>90</v>
      </c>
      <c r="O1149" t="s">
        <v>121</v>
      </c>
      <c r="P1149" s="3" t="s">
        <v>5734</v>
      </c>
      <c r="Q1149">
        <v>9344596</v>
      </c>
      <c r="R1149" t="s">
        <v>5735</v>
      </c>
      <c r="S1149">
        <v>80527006</v>
      </c>
      <c r="T1149" t="s">
        <v>5736</v>
      </c>
      <c r="U1149" t="s">
        <v>182</v>
      </c>
      <c r="V1149" t="s">
        <v>145</v>
      </c>
      <c r="W1149">
        <v>43477</v>
      </c>
      <c r="X1149" t="s">
        <v>192</v>
      </c>
      <c r="Y1149" t="s">
        <v>357</v>
      </c>
      <c r="Z1149">
        <v>0.2</v>
      </c>
      <c r="AB1149" t="s">
        <v>79</v>
      </c>
      <c r="AC1149" t="s">
        <v>127</v>
      </c>
      <c r="AE1149" s="3"/>
      <c r="AF1149" s="3"/>
      <c r="AG1149">
        <v>24.45</v>
      </c>
      <c r="AH1149" t="s">
        <v>82</v>
      </c>
      <c r="AI1149" s="18">
        <v>24.45</v>
      </c>
      <c r="AJ1149">
        <v>0</v>
      </c>
      <c r="AK1149">
        <v>24.45</v>
      </c>
      <c r="AL1149">
        <v>24.45</v>
      </c>
      <c r="AM1149" s="19" t="s">
        <v>82</v>
      </c>
      <c r="AN1149">
        <v>7.2291999999999996</v>
      </c>
      <c r="AO1149">
        <v>0</v>
      </c>
      <c r="AP1149">
        <v>7.2291999999999996</v>
      </c>
      <c r="AQ1149">
        <v>7.2291999999999996</v>
      </c>
      <c r="AR1149" s="19" t="s">
        <v>82</v>
      </c>
      <c r="AS1149">
        <v>0</v>
      </c>
      <c r="AT1149" s="20">
        <f>IF(t_ExtractAll[[#This Row],[Currency]]="GBP",t_ExtractAll[[#This Row],[Claimed Amount]]*$BD$2,IF(t_ExtractAll[[#This Row],[Currency]]="USD",t_ExtractAll[[#This Row],[Claimed Amount]]*$BD$3,IF(t_ExtractAll[[#This Row],[Currency]]="MXN",t_ExtractAll[[#This Row],[Claimed Amount]]*$BD$4,t_ExtractAll[[#This Row],[Claimed Amount]])))</f>
        <v>24.45</v>
      </c>
      <c r="AU1149" s="20">
        <f>IF(t_ExtractAll[[#This Row],[Currency2]]="GBP",t_ExtractAll[[#This Row],[Accruals Plant]]*$BD$2,IF(t_ExtractAll[[#This Row],[Currency2]]="USD",t_ExtractAll[[#This Row],[Accruals Plant]]*$BD$3,IF(t_ExtractAll[[#This Row],[Currency2]]="MXN",t_ExtractAll[[#This Row],[Accruals Plant]]*$BD$4,t_ExtractAll[[#This Row],[Accruals Plant]])))</f>
        <v>7.2291999999999996</v>
      </c>
      <c r="AV1149" s="20">
        <f>IF(t_ExtractAll[[#This Row],[IMD_Currency]]="GBP",t_ExtractAll[[#This Row],[Accruals ABII]]*$BD$2,IF(t_ExtractAll[[#This Row],[IMD_Currency]]="USD",t_ExtractAll[[#This Row],[Accruals ABII]]*$BD$3,t_ExtractAll[[#This Row],[Accruals ABII]]))</f>
        <v>24.45</v>
      </c>
      <c r="AW1149" s="20">
        <f>IF(t_ExtractAll[[#This Row],[Currency2]]="GBP",t_ExtractAll[[#This Row],[PlantAmountAccepted]]*$BD$2,IF(t_ExtractAll[[#This Row],[Currency2]]="USD",t_ExtractAll[[#This Row],[PlantAmountAccepted]]*$BD$3,IF(t_ExtractAll[[#This Row],[Currency2]]="MXN",t_ExtractAll[[#This Row],[PlantAmountAccepted]]*$BD$4,t_ExtractAll[[#This Row],[PlantAmountAccepted]])))</f>
        <v>7.2291999999999996</v>
      </c>
      <c r="AX1149" s="20">
        <f>IF(t_ExtractAll[[#This Row],[IMD_Currency]]="GBP",t_ExtractAll[[#This Row],[Amount Accepted (ABII)]]*$BD$2,IF(t_ExtractAll[[#This Row],[IMD_Currency]]="USD",t_ExtractAll[[#This Row],[Amount Accepted (ABII)]]*$BD$3,t_ExtractAll[[#This Row],[Amount Accepted (ABII)]]))</f>
        <v>24.45</v>
      </c>
      <c r="AY1149" s="20">
        <f>IF((t_ExtractAll[[#This Row],[Amount Accepted ABII '[EUR']]]-t_ExtractAll[[#This Row],[Amount Accepted Plant '[EUR']]])&lt;0,0,t_ExtractAll[[#This Row],[Amount Accepted ABII '[EUR']]]-t_ExtractAll[[#This Row],[Amount Accepted Plant '[EUR']]])</f>
        <v>17.220800000000001</v>
      </c>
      <c r="AZ11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0" spans="1:52" ht="14.25" hidden="1" customHeight="1" x14ac:dyDescent="0.25">
      <c r="A1150" t="s">
        <v>807</v>
      </c>
      <c r="B1150" s="16">
        <v>42718</v>
      </c>
      <c r="C1150" s="16">
        <v>42726</v>
      </c>
      <c r="D1150" s="16">
        <v>42726</v>
      </c>
      <c r="E1150">
        <v>20161113</v>
      </c>
      <c r="F1150" t="s">
        <v>64</v>
      </c>
      <c r="G1150" t="s">
        <v>3513</v>
      </c>
      <c r="H1150" t="s">
        <v>273</v>
      </c>
      <c r="I1150" t="s">
        <v>3514</v>
      </c>
      <c r="J1150" t="s">
        <v>118</v>
      </c>
      <c r="K1150" t="s">
        <v>69</v>
      </c>
      <c r="L1150" t="s">
        <v>1192</v>
      </c>
      <c r="N1150" t="s">
        <v>161</v>
      </c>
      <c r="O1150" t="s">
        <v>1230</v>
      </c>
      <c r="P1150" s="3" t="s">
        <v>5737</v>
      </c>
      <c r="Q1150">
        <v>9637181</v>
      </c>
      <c r="R1150" t="s">
        <v>5738</v>
      </c>
      <c r="U1150" t="s">
        <v>333</v>
      </c>
      <c r="V1150" t="s">
        <v>145</v>
      </c>
      <c r="W1150">
        <v>3410</v>
      </c>
      <c r="X1150" t="s">
        <v>334</v>
      </c>
      <c r="Y1150" t="s">
        <v>2048</v>
      </c>
      <c r="Z1150">
        <v>3.6</v>
      </c>
      <c r="AB1150" t="s">
        <v>112</v>
      </c>
      <c r="AC1150" t="s">
        <v>185</v>
      </c>
      <c r="AE1150" s="3"/>
      <c r="AF1150" s="3"/>
      <c r="AG1150">
        <v>169.08</v>
      </c>
      <c r="AH1150" t="s">
        <v>82</v>
      </c>
      <c r="AI1150" s="18">
        <v>169.08</v>
      </c>
      <c r="AJ1150">
        <v>0</v>
      </c>
      <c r="AK1150">
        <v>169.08</v>
      </c>
      <c r="AL1150">
        <v>169.08</v>
      </c>
      <c r="AM1150" s="19" t="s">
        <v>82</v>
      </c>
      <c r="AN1150">
        <v>138.84</v>
      </c>
      <c r="AO1150">
        <v>0</v>
      </c>
      <c r="AP1150">
        <v>138.84</v>
      </c>
      <c r="AQ1150">
        <v>138.84</v>
      </c>
      <c r="AR1150" s="19" t="s">
        <v>82</v>
      </c>
      <c r="AS1150">
        <v>0</v>
      </c>
      <c r="AT1150" s="20">
        <f>IF(t_ExtractAll[[#This Row],[Currency]]="GBP",t_ExtractAll[[#This Row],[Claimed Amount]]*$BD$2,IF(t_ExtractAll[[#This Row],[Currency]]="USD",t_ExtractAll[[#This Row],[Claimed Amount]]*$BD$3,IF(t_ExtractAll[[#This Row],[Currency]]="MXN",t_ExtractAll[[#This Row],[Claimed Amount]]*$BD$4,t_ExtractAll[[#This Row],[Claimed Amount]])))</f>
        <v>169.08</v>
      </c>
      <c r="AU1150" s="20">
        <f>IF(t_ExtractAll[[#This Row],[Currency2]]="GBP",t_ExtractAll[[#This Row],[Accruals Plant]]*$BD$2,IF(t_ExtractAll[[#This Row],[Currency2]]="USD",t_ExtractAll[[#This Row],[Accruals Plant]]*$BD$3,IF(t_ExtractAll[[#This Row],[Currency2]]="MXN",t_ExtractAll[[#This Row],[Accruals Plant]]*$BD$4,t_ExtractAll[[#This Row],[Accruals Plant]])))</f>
        <v>138.84</v>
      </c>
      <c r="AV1150" s="20">
        <f>IF(t_ExtractAll[[#This Row],[IMD_Currency]]="GBP",t_ExtractAll[[#This Row],[Accruals ABII]]*$BD$2,IF(t_ExtractAll[[#This Row],[IMD_Currency]]="USD",t_ExtractAll[[#This Row],[Accruals ABII]]*$BD$3,t_ExtractAll[[#This Row],[Accruals ABII]]))</f>
        <v>169.08</v>
      </c>
      <c r="AW1150" s="20">
        <f>IF(t_ExtractAll[[#This Row],[Currency2]]="GBP",t_ExtractAll[[#This Row],[PlantAmountAccepted]]*$BD$2,IF(t_ExtractAll[[#This Row],[Currency2]]="USD",t_ExtractAll[[#This Row],[PlantAmountAccepted]]*$BD$3,IF(t_ExtractAll[[#This Row],[Currency2]]="MXN",t_ExtractAll[[#This Row],[PlantAmountAccepted]]*$BD$4,t_ExtractAll[[#This Row],[PlantAmountAccepted]])))</f>
        <v>138.84</v>
      </c>
      <c r="AX1150" s="20">
        <f>IF(t_ExtractAll[[#This Row],[IMD_Currency]]="GBP",t_ExtractAll[[#This Row],[Amount Accepted (ABII)]]*$BD$2,IF(t_ExtractAll[[#This Row],[IMD_Currency]]="USD",t_ExtractAll[[#This Row],[Amount Accepted (ABII)]]*$BD$3,t_ExtractAll[[#This Row],[Amount Accepted (ABII)]]))</f>
        <v>169.08</v>
      </c>
      <c r="AY1150" s="20">
        <f>IF((t_ExtractAll[[#This Row],[Amount Accepted ABII '[EUR']]]-t_ExtractAll[[#This Row],[Amount Accepted Plant '[EUR']]])&lt;0,0,t_ExtractAll[[#This Row],[Amount Accepted ABII '[EUR']]]-t_ExtractAll[[#This Row],[Amount Accepted Plant '[EUR']]])</f>
        <v>30.240000000000009</v>
      </c>
      <c r="AZ11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51" spans="1:52" ht="14.25" hidden="1" customHeight="1" x14ac:dyDescent="0.25">
      <c r="A1151" t="s">
        <v>5739</v>
      </c>
      <c r="B1151" s="16">
        <v>42718</v>
      </c>
      <c r="C1151" s="16">
        <v>42733</v>
      </c>
      <c r="D1151" s="16">
        <v>42733</v>
      </c>
      <c r="E1151">
        <v>20161114</v>
      </c>
      <c r="F1151" t="s">
        <v>64</v>
      </c>
      <c r="G1151" t="s">
        <v>1236</v>
      </c>
      <c r="H1151" t="s">
        <v>287</v>
      </c>
      <c r="I1151" t="s">
        <v>452</v>
      </c>
      <c r="J1151" t="s">
        <v>68</v>
      </c>
      <c r="K1151" t="s">
        <v>69</v>
      </c>
      <c r="L1151" t="s">
        <v>130</v>
      </c>
      <c r="N1151" t="s">
        <v>90</v>
      </c>
      <c r="O1151" t="s">
        <v>91</v>
      </c>
      <c r="P1151" s="3" t="s">
        <v>5740</v>
      </c>
      <c r="Q1151">
        <v>9332138</v>
      </c>
      <c r="R1151" t="s">
        <v>5741</v>
      </c>
      <c r="S1151">
        <v>80521654</v>
      </c>
      <c r="T1151" t="s">
        <v>5742</v>
      </c>
      <c r="U1151" t="s">
        <v>75</v>
      </c>
      <c r="V1151" t="s">
        <v>76</v>
      </c>
      <c r="W1151">
        <v>52288</v>
      </c>
      <c r="X1151" t="s">
        <v>1243</v>
      </c>
      <c r="Y1151" t="s">
        <v>1776</v>
      </c>
      <c r="Z1151">
        <v>24.537600000000001</v>
      </c>
      <c r="AB1151" t="s">
        <v>97</v>
      </c>
      <c r="AC1151" t="s">
        <v>98</v>
      </c>
      <c r="AD1151" t="s">
        <v>5743</v>
      </c>
      <c r="AE1151" s="3"/>
      <c r="AF1151" s="3"/>
      <c r="AG1151">
        <v>2361.6</v>
      </c>
      <c r="AH1151" t="s">
        <v>100</v>
      </c>
      <c r="AI1151" s="18">
        <v>0</v>
      </c>
      <c r="AJ1151">
        <v>0</v>
      </c>
      <c r="AK1151">
        <v>0</v>
      </c>
      <c r="AL1151">
        <v>0</v>
      </c>
      <c r="AM1151" s="19" t="s">
        <v>82</v>
      </c>
      <c r="AN1151">
        <v>2361.6</v>
      </c>
      <c r="AO1151">
        <v>0</v>
      </c>
      <c r="AP1151">
        <v>2361.6</v>
      </c>
      <c r="AQ1151">
        <v>2361.6</v>
      </c>
      <c r="AR1151" s="19" t="s">
        <v>100</v>
      </c>
      <c r="AS1151">
        <v>0</v>
      </c>
      <c r="AT1151" s="20">
        <f>IF(t_ExtractAll[[#This Row],[Currency]]="GBP",t_ExtractAll[[#This Row],[Claimed Amount]]*$BD$2,IF(t_ExtractAll[[#This Row],[Currency]]="USD",t_ExtractAll[[#This Row],[Claimed Amount]]*$BD$3,IF(t_ExtractAll[[#This Row],[Currency]]="MXN",t_ExtractAll[[#This Row],[Claimed Amount]]*$BD$4,t_ExtractAll[[#This Row],[Claimed Amount]])))</f>
        <v>2160.6278400000001</v>
      </c>
      <c r="AU1151" s="20">
        <f>IF(t_ExtractAll[[#This Row],[Currency2]]="GBP",t_ExtractAll[[#This Row],[Accruals Plant]]*$BD$2,IF(t_ExtractAll[[#This Row],[Currency2]]="USD",t_ExtractAll[[#This Row],[Accruals Plant]]*$BD$3,IF(t_ExtractAll[[#This Row],[Currency2]]="MXN",t_ExtractAll[[#This Row],[Accruals Plant]]*$BD$4,t_ExtractAll[[#This Row],[Accruals Plant]])))</f>
        <v>2160.6278400000001</v>
      </c>
      <c r="AV1151" s="20">
        <f>IF(t_ExtractAll[[#This Row],[IMD_Currency]]="GBP",t_ExtractAll[[#This Row],[Accruals ABII]]*$BD$2,IF(t_ExtractAll[[#This Row],[IMD_Currency]]="USD",t_ExtractAll[[#This Row],[Accruals ABII]]*$BD$3,t_ExtractAll[[#This Row],[Accruals ABII]]))</f>
        <v>0</v>
      </c>
      <c r="AW1151" s="20">
        <f>IF(t_ExtractAll[[#This Row],[Currency2]]="GBP",t_ExtractAll[[#This Row],[PlantAmountAccepted]]*$BD$2,IF(t_ExtractAll[[#This Row],[Currency2]]="USD",t_ExtractAll[[#This Row],[PlantAmountAccepted]]*$BD$3,IF(t_ExtractAll[[#This Row],[Currency2]]="MXN",t_ExtractAll[[#This Row],[PlantAmountAccepted]]*$BD$4,t_ExtractAll[[#This Row],[PlantAmountAccepted]])))</f>
        <v>2160.6278400000001</v>
      </c>
      <c r="AX1151" s="20">
        <f>IF(t_ExtractAll[[#This Row],[IMD_Currency]]="GBP",t_ExtractAll[[#This Row],[Amount Accepted (ABII)]]*$BD$2,IF(t_ExtractAll[[#This Row],[IMD_Currency]]="USD",t_ExtractAll[[#This Row],[Amount Accepted (ABII)]]*$BD$3,t_ExtractAll[[#This Row],[Amount Accepted (ABII)]]))</f>
        <v>0</v>
      </c>
      <c r="AY1151" s="20">
        <f>IF((t_ExtractAll[[#This Row],[Amount Accepted ABII '[EUR']]]-t_ExtractAll[[#This Row],[Amount Accepted Plant '[EUR']]])&lt;0,0,t_ExtractAll[[#This Row],[Amount Accepted ABII '[EUR']]]-t_ExtractAll[[#This Row],[Amount Accepted Plant '[EUR']]])</f>
        <v>0</v>
      </c>
      <c r="AZ11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152" spans="1:52" ht="14.25" hidden="1" customHeight="1" x14ac:dyDescent="0.25">
      <c r="A1152" t="s">
        <v>5744</v>
      </c>
      <c r="B1152" s="16">
        <v>42718</v>
      </c>
      <c r="C1152" s="16">
        <v>42719</v>
      </c>
      <c r="D1152" s="16">
        <v>42719</v>
      </c>
      <c r="E1152">
        <v>20161115</v>
      </c>
      <c r="F1152" t="s">
        <v>64</v>
      </c>
      <c r="G1152" t="s">
        <v>65</v>
      </c>
      <c r="H1152" t="s">
        <v>86</v>
      </c>
      <c r="I1152" t="s">
        <v>67</v>
      </c>
      <c r="J1152" t="s">
        <v>68</v>
      </c>
      <c r="K1152" t="s">
        <v>69</v>
      </c>
      <c r="L1152" t="s">
        <v>609</v>
      </c>
      <c r="N1152" t="s">
        <v>90</v>
      </c>
      <c r="O1152" t="s">
        <v>121</v>
      </c>
      <c r="P1152" t="s">
        <v>5745</v>
      </c>
      <c r="Q1152">
        <v>9441077</v>
      </c>
      <c r="R1152" t="s">
        <v>5746</v>
      </c>
      <c r="S1152">
        <v>80509248</v>
      </c>
      <c r="U1152" t="s">
        <v>182</v>
      </c>
      <c r="V1152" t="s">
        <v>145</v>
      </c>
      <c r="W1152">
        <v>3451</v>
      </c>
      <c r="X1152" t="s">
        <v>1573</v>
      </c>
      <c r="Y1152" t="s">
        <v>357</v>
      </c>
      <c r="Z1152">
        <v>0.3</v>
      </c>
      <c r="AB1152" t="s">
        <v>79</v>
      </c>
      <c r="AC1152" t="s">
        <v>127</v>
      </c>
      <c r="AE1152" s="3"/>
      <c r="AF1152" s="3"/>
      <c r="AG1152">
        <v>12.135300000000001</v>
      </c>
      <c r="AH1152" t="s">
        <v>82</v>
      </c>
      <c r="AI1152" s="18">
        <v>0</v>
      </c>
      <c r="AJ1152">
        <v>0</v>
      </c>
      <c r="AK1152">
        <v>0</v>
      </c>
      <c r="AL1152">
        <v>0</v>
      </c>
      <c r="AM1152" s="19" t="s">
        <v>82</v>
      </c>
      <c r="AN1152">
        <v>12.14</v>
      </c>
      <c r="AO1152">
        <v>0</v>
      </c>
      <c r="AP1152">
        <v>12.14</v>
      </c>
      <c r="AQ1152">
        <v>12.14</v>
      </c>
      <c r="AR1152" s="19" t="s">
        <v>82</v>
      </c>
      <c r="AS1152">
        <v>0</v>
      </c>
      <c r="AT1152" s="20">
        <f>IF(t_ExtractAll[[#This Row],[Currency]]="GBP",t_ExtractAll[[#This Row],[Claimed Amount]]*$BD$2,IF(t_ExtractAll[[#This Row],[Currency]]="USD",t_ExtractAll[[#This Row],[Claimed Amount]]*$BD$3,IF(t_ExtractAll[[#This Row],[Currency]]="MXN",t_ExtractAll[[#This Row],[Claimed Amount]]*$BD$4,t_ExtractAll[[#This Row],[Claimed Amount]])))</f>
        <v>12.135300000000001</v>
      </c>
      <c r="AU1152" s="20">
        <f>IF(t_ExtractAll[[#This Row],[Currency2]]="GBP",t_ExtractAll[[#This Row],[Accruals Plant]]*$BD$2,IF(t_ExtractAll[[#This Row],[Currency2]]="USD",t_ExtractAll[[#This Row],[Accruals Plant]]*$BD$3,IF(t_ExtractAll[[#This Row],[Currency2]]="MXN",t_ExtractAll[[#This Row],[Accruals Plant]]*$BD$4,t_ExtractAll[[#This Row],[Accruals Plant]])))</f>
        <v>12.14</v>
      </c>
      <c r="AV1152" s="20">
        <f>IF(t_ExtractAll[[#This Row],[IMD_Currency]]="GBP",t_ExtractAll[[#This Row],[Accruals ABII]]*$BD$2,IF(t_ExtractAll[[#This Row],[IMD_Currency]]="USD",t_ExtractAll[[#This Row],[Accruals ABII]]*$BD$3,t_ExtractAll[[#This Row],[Accruals ABII]]))</f>
        <v>0</v>
      </c>
      <c r="AW1152" s="20">
        <f>IF(t_ExtractAll[[#This Row],[Currency2]]="GBP",t_ExtractAll[[#This Row],[PlantAmountAccepted]]*$BD$2,IF(t_ExtractAll[[#This Row],[Currency2]]="USD",t_ExtractAll[[#This Row],[PlantAmountAccepted]]*$BD$3,IF(t_ExtractAll[[#This Row],[Currency2]]="MXN",t_ExtractAll[[#This Row],[PlantAmountAccepted]]*$BD$4,t_ExtractAll[[#This Row],[PlantAmountAccepted]])))</f>
        <v>12.14</v>
      </c>
      <c r="AX1152" s="20">
        <f>IF(t_ExtractAll[[#This Row],[IMD_Currency]]="GBP",t_ExtractAll[[#This Row],[Amount Accepted (ABII)]]*$BD$2,IF(t_ExtractAll[[#This Row],[IMD_Currency]]="USD",t_ExtractAll[[#This Row],[Amount Accepted (ABII)]]*$BD$3,t_ExtractAll[[#This Row],[Amount Accepted (ABII)]]))</f>
        <v>0</v>
      </c>
      <c r="AY1152" s="20">
        <f>IF((t_ExtractAll[[#This Row],[Amount Accepted ABII '[EUR']]]-t_ExtractAll[[#This Row],[Amount Accepted Plant '[EUR']]])&lt;0,0,t_ExtractAll[[#This Row],[Amount Accepted ABII '[EUR']]]-t_ExtractAll[[#This Row],[Amount Accepted Plant '[EUR']]])</f>
        <v>0</v>
      </c>
      <c r="AZ11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3" spans="1:52" ht="14.25" hidden="1" customHeight="1" x14ac:dyDescent="0.25">
      <c r="A1153" t="s">
        <v>807</v>
      </c>
      <c r="B1153" s="16">
        <v>42717</v>
      </c>
      <c r="C1153" s="16">
        <v>42718</v>
      </c>
      <c r="D1153" s="16">
        <v>42718</v>
      </c>
      <c r="E1153">
        <v>20161110</v>
      </c>
      <c r="F1153" t="s">
        <v>64</v>
      </c>
      <c r="G1153" t="s">
        <v>297</v>
      </c>
      <c r="I1153" t="s">
        <v>288</v>
      </c>
      <c r="J1153" t="s">
        <v>118</v>
      </c>
      <c r="K1153" t="s">
        <v>88</v>
      </c>
      <c r="L1153" t="s">
        <v>5747</v>
      </c>
      <c r="N1153" t="s">
        <v>90</v>
      </c>
      <c r="O1153" t="s">
        <v>331</v>
      </c>
      <c r="P1153" t="s">
        <v>5748</v>
      </c>
      <c r="Q1153">
        <v>9260287</v>
      </c>
      <c r="R1153" t="s">
        <v>5749</v>
      </c>
      <c r="U1153" t="s">
        <v>515</v>
      </c>
      <c r="V1153" t="s">
        <v>145</v>
      </c>
      <c r="W1153">
        <v>29887</v>
      </c>
      <c r="X1153" t="s">
        <v>5750</v>
      </c>
      <c r="Y1153">
        <v>72</v>
      </c>
      <c r="Z1153">
        <v>6.048</v>
      </c>
      <c r="AB1153" t="s">
        <v>79</v>
      </c>
      <c r="AC1153" t="s">
        <v>127</v>
      </c>
      <c r="AD1153" s="3" t="s">
        <v>5751</v>
      </c>
      <c r="AE1153" s="3"/>
      <c r="AF1153" s="3"/>
      <c r="AG1153">
        <v>0</v>
      </c>
      <c r="AH1153" t="s">
        <v>82</v>
      </c>
      <c r="AI1153" s="18">
        <v>0</v>
      </c>
      <c r="AJ1153">
        <v>0</v>
      </c>
      <c r="AK1153">
        <v>0</v>
      </c>
      <c r="AM1153" s="19" t="s">
        <v>82</v>
      </c>
      <c r="AN1153">
        <v>0</v>
      </c>
      <c r="AO1153">
        <v>0</v>
      </c>
      <c r="AP1153">
        <v>0</v>
      </c>
      <c r="AR1153" s="19" t="s">
        <v>82</v>
      </c>
      <c r="AS1153">
        <v>0</v>
      </c>
      <c r="AT1153" s="20">
        <f>IF(t_ExtractAll[[#This Row],[Currency]]="GBP",t_ExtractAll[[#This Row],[Claimed Amount]]*$BD$2,IF(t_ExtractAll[[#This Row],[Currency]]="USD",t_ExtractAll[[#This Row],[Claimed Amount]]*$BD$3,IF(t_ExtractAll[[#This Row],[Currency]]="MXN",t_ExtractAll[[#This Row],[Claimed Amount]]*$BD$4,t_ExtractAll[[#This Row],[Claimed Amount]])))</f>
        <v>0</v>
      </c>
      <c r="AU1153" s="20">
        <f>IF(t_ExtractAll[[#This Row],[Currency2]]="GBP",t_ExtractAll[[#This Row],[Accruals Plant]]*$BD$2,IF(t_ExtractAll[[#This Row],[Currency2]]="USD",t_ExtractAll[[#This Row],[Accruals Plant]]*$BD$3,IF(t_ExtractAll[[#This Row],[Currency2]]="MXN",t_ExtractAll[[#This Row],[Accruals Plant]]*$BD$4,t_ExtractAll[[#This Row],[Accruals Plant]])))</f>
        <v>0</v>
      </c>
      <c r="AV1153" s="20">
        <f>IF(t_ExtractAll[[#This Row],[IMD_Currency]]="GBP",t_ExtractAll[[#This Row],[Accruals ABII]]*$BD$2,IF(t_ExtractAll[[#This Row],[IMD_Currency]]="USD",t_ExtractAll[[#This Row],[Accruals ABII]]*$BD$3,t_ExtractAll[[#This Row],[Accruals ABII]]))</f>
        <v>0</v>
      </c>
      <c r="AW11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53" s="20">
        <f>IF(t_ExtractAll[[#This Row],[IMD_Currency]]="GBP",t_ExtractAll[[#This Row],[Amount Accepted (ABII)]]*$BD$2,IF(t_ExtractAll[[#This Row],[IMD_Currency]]="USD",t_ExtractAll[[#This Row],[Amount Accepted (ABII)]]*$BD$3,t_ExtractAll[[#This Row],[Amount Accepted (ABII)]]))</f>
        <v>0</v>
      </c>
      <c r="AY1153" s="20">
        <f>IF((t_ExtractAll[[#This Row],[Amount Accepted ABII '[EUR']]]-t_ExtractAll[[#This Row],[Amount Accepted Plant '[EUR']]])&lt;0,0,t_ExtractAll[[#This Row],[Amount Accepted ABII '[EUR']]]-t_ExtractAll[[#This Row],[Amount Accepted Plant '[EUR']]])</f>
        <v>0</v>
      </c>
      <c r="AZ11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4" spans="1:52" ht="14.25" hidden="1" customHeight="1" x14ac:dyDescent="0.25">
      <c r="A1154" t="s">
        <v>5365</v>
      </c>
      <c r="B1154" s="16">
        <v>42695</v>
      </c>
      <c r="C1154" s="16">
        <v>42758</v>
      </c>
      <c r="D1154" s="16">
        <v>42758</v>
      </c>
      <c r="E1154">
        <v>20161027</v>
      </c>
      <c r="F1154" t="s">
        <v>64</v>
      </c>
      <c r="G1154" t="s">
        <v>65</v>
      </c>
      <c r="H1154" t="s">
        <v>86</v>
      </c>
      <c r="I1154" t="s">
        <v>67</v>
      </c>
      <c r="J1154" t="s">
        <v>68</v>
      </c>
      <c r="K1154" t="s">
        <v>88</v>
      </c>
      <c r="L1154" t="s">
        <v>5752</v>
      </c>
      <c r="N1154" t="s">
        <v>71</v>
      </c>
      <c r="O1154" t="s">
        <v>72</v>
      </c>
      <c r="P1154" s="3" t="s">
        <v>5366</v>
      </c>
      <c r="Q1154">
        <v>8935802</v>
      </c>
      <c r="R1154" t="s">
        <v>5367</v>
      </c>
      <c r="S1154">
        <v>80448782</v>
      </c>
      <c r="U1154" t="s">
        <v>2377</v>
      </c>
      <c r="V1154" t="s">
        <v>117</v>
      </c>
      <c r="Z1154">
        <v>0</v>
      </c>
      <c r="AB1154" t="s">
        <v>79</v>
      </c>
      <c r="AC1154" t="s">
        <v>80</v>
      </c>
      <c r="AE1154" s="3"/>
      <c r="AF1154" s="3"/>
      <c r="AG1154">
        <v>270.49</v>
      </c>
      <c r="AH1154" t="s">
        <v>82</v>
      </c>
      <c r="AI1154" s="18">
        <v>0</v>
      </c>
      <c r="AJ1154">
        <v>0</v>
      </c>
      <c r="AK1154">
        <v>0</v>
      </c>
      <c r="AM1154" s="19" t="s">
        <v>82</v>
      </c>
      <c r="AN1154">
        <v>0</v>
      </c>
      <c r="AO1154">
        <v>0</v>
      </c>
      <c r="AP1154">
        <v>0</v>
      </c>
      <c r="AR1154" s="19" t="s">
        <v>82</v>
      </c>
      <c r="AS1154">
        <v>0</v>
      </c>
      <c r="AT1154" s="20">
        <f>IF(t_ExtractAll[[#This Row],[Currency]]="GBP",t_ExtractAll[[#This Row],[Claimed Amount]]*$BD$2,IF(t_ExtractAll[[#This Row],[Currency]]="USD",t_ExtractAll[[#This Row],[Claimed Amount]]*$BD$3,IF(t_ExtractAll[[#This Row],[Currency]]="MXN",t_ExtractAll[[#This Row],[Claimed Amount]]*$BD$4,t_ExtractAll[[#This Row],[Claimed Amount]])))</f>
        <v>270.49</v>
      </c>
      <c r="AU1154" s="20">
        <f>IF(t_ExtractAll[[#This Row],[Currency2]]="GBP",t_ExtractAll[[#This Row],[Accruals Plant]]*$BD$2,IF(t_ExtractAll[[#This Row],[Currency2]]="USD",t_ExtractAll[[#This Row],[Accruals Plant]]*$BD$3,IF(t_ExtractAll[[#This Row],[Currency2]]="MXN",t_ExtractAll[[#This Row],[Accruals Plant]]*$BD$4,t_ExtractAll[[#This Row],[Accruals Plant]])))</f>
        <v>0</v>
      </c>
      <c r="AV1154" s="20">
        <f>IF(t_ExtractAll[[#This Row],[IMD_Currency]]="GBP",t_ExtractAll[[#This Row],[Accruals ABII]]*$BD$2,IF(t_ExtractAll[[#This Row],[IMD_Currency]]="USD",t_ExtractAll[[#This Row],[Accruals ABII]]*$BD$3,t_ExtractAll[[#This Row],[Accruals ABII]]))</f>
        <v>0</v>
      </c>
      <c r="AW11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54" s="20">
        <f>IF(t_ExtractAll[[#This Row],[IMD_Currency]]="GBP",t_ExtractAll[[#This Row],[Amount Accepted (ABII)]]*$BD$2,IF(t_ExtractAll[[#This Row],[IMD_Currency]]="USD",t_ExtractAll[[#This Row],[Amount Accepted (ABII)]]*$BD$3,t_ExtractAll[[#This Row],[Amount Accepted (ABII)]]))</f>
        <v>0</v>
      </c>
      <c r="AY1154" s="20">
        <f>IF((t_ExtractAll[[#This Row],[Amount Accepted ABII '[EUR']]]-t_ExtractAll[[#This Row],[Amount Accepted Plant '[EUR']]])&lt;0,0,t_ExtractAll[[#This Row],[Amount Accepted ABII '[EUR']]]-t_ExtractAll[[#This Row],[Amount Accepted Plant '[EUR']]])</f>
        <v>0</v>
      </c>
      <c r="AZ11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55" spans="1:52" ht="14.25" hidden="1" customHeight="1" x14ac:dyDescent="0.25">
      <c r="A1155" t="s">
        <v>5753</v>
      </c>
      <c r="B1155" s="16">
        <v>42719</v>
      </c>
      <c r="C1155" s="16">
        <v>42732</v>
      </c>
      <c r="D1155" s="16">
        <v>42732</v>
      </c>
      <c r="E1155">
        <v>20161117</v>
      </c>
      <c r="F1155" t="s">
        <v>64</v>
      </c>
      <c r="G1155" t="s">
        <v>85</v>
      </c>
      <c r="H1155" t="s">
        <v>86</v>
      </c>
      <c r="I1155" t="s">
        <v>87</v>
      </c>
      <c r="J1155" t="s">
        <v>68</v>
      </c>
      <c r="K1155" t="s">
        <v>88</v>
      </c>
      <c r="L1155" t="s">
        <v>130</v>
      </c>
      <c r="N1155" t="s">
        <v>90</v>
      </c>
      <c r="O1155" t="s">
        <v>5609</v>
      </c>
      <c r="P1155" t="s">
        <v>5609</v>
      </c>
      <c r="Q1155" t="s">
        <v>5754</v>
      </c>
      <c r="R1155" t="s">
        <v>5755</v>
      </c>
      <c r="S1155" t="s">
        <v>5756</v>
      </c>
      <c r="T1155" t="s">
        <v>5757</v>
      </c>
      <c r="U1155" t="s">
        <v>75</v>
      </c>
      <c r="V1155" t="s">
        <v>76</v>
      </c>
      <c r="W1155" t="s">
        <v>5758</v>
      </c>
      <c r="Y1155" t="s">
        <v>5759</v>
      </c>
      <c r="Z1155">
        <v>564.89400000000001</v>
      </c>
      <c r="AB1155" t="s">
        <v>97</v>
      </c>
      <c r="AC1155" t="s">
        <v>98</v>
      </c>
      <c r="AD1155" s="3" t="s">
        <v>5760</v>
      </c>
      <c r="AE1155" s="3"/>
      <c r="AF1155" s="3"/>
      <c r="AG1155">
        <v>0</v>
      </c>
      <c r="AH1155" t="s">
        <v>82</v>
      </c>
      <c r="AI1155" s="18">
        <v>0</v>
      </c>
      <c r="AJ1155">
        <v>0</v>
      </c>
      <c r="AK1155">
        <v>0</v>
      </c>
      <c r="AM1155" s="19" t="s">
        <v>82</v>
      </c>
      <c r="AN1155">
        <v>0</v>
      </c>
      <c r="AO1155">
        <v>0</v>
      </c>
      <c r="AP1155">
        <v>0</v>
      </c>
      <c r="AR1155" s="19" t="s">
        <v>82</v>
      </c>
      <c r="AS1155">
        <v>0</v>
      </c>
      <c r="AT1155" s="20">
        <f>IF(t_ExtractAll[[#This Row],[Currency]]="GBP",t_ExtractAll[[#This Row],[Claimed Amount]]*$BD$2,IF(t_ExtractAll[[#This Row],[Currency]]="USD",t_ExtractAll[[#This Row],[Claimed Amount]]*$BD$3,IF(t_ExtractAll[[#This Row],[Currency]]="MXN",t_ExtractAll[[#This Row],[Claimed Amount]]*$BD$4,t_ExtractAll[[#This Row],[Claimed Amount]])))</f>
        <v>0</v>
      </c>
      <c r="AU1155" s="20">
        <f>IF(t_ExtractAll[[#This Row],[Currency2]]="GBP",t_ExtractAll[[#This Row],[Accruals Plant]]*$BD$2,IF(t_ExtractAll[[#This Row],[Currency2]]="USD",t_ExtractAll[[#This Row],[Accruals Plant]]*$BD$3,IF(t_ExtractAll[[#This Row],[Currency2]]="MXN",t_ExtractAll[[#This Row],[Accruals Plant]]*$BD$4,t_ExtractAll[[#This Row],[Accruals Plant]])))</f>
        <v>0</v>
      </c>
      <c r="AV1155" s="20">
        <f>IF(t_ExtractAll[[#This Row],[IMD_Currency]]="GBP",t_ExtractAll[[#This Row],[Accruals ABII]]*$BD$2,IF(t_ExtractAll[[#This Row],[IMD_Currency]]="USD",t_ExtractAll[[#This Row],[Accruals ABII]]*$BD$3,t_ExtractAll[[#This Row],[Accruals ABII]]))</f>
        <v>0</v>
      </c>
      <c r="AW11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55" s="20">
        <f>IF(t_ExtractAll[[#This Row],[IMD_Currency]]="GBP",t_ExtractAll[[#This Row],[Amount Accepted (ABII)]]*$BD$2,IF(t_ExtractAll[[#This Row],[IMD_Currency]]="USD",t_ExtractAll[[#This Row],[Amount Accepted (ABII)]]*$BD$3,t_ExtractAll[[#This Row],[Amount Accepted (ABII)]]))</f>
        <v>0</v>
      </c>
      <c r="AY1155" s="20">
        <f>IF((t_ExtractAll[[#This Row],[Amount Accepted ABII '[EUR']]]-t_ExtractAll[[#This Row],[Amount Accepted Plant '[EUR']]])&lt;0,0,t_ExtractAll[[#This Row],[Amount Accepted ABII '[EUR']]]-t_ExtractAll[[#This Row],[Amount Accepted Plant '[EUR']]])</f>
        <v>0</v>
      </c>
      <c r="AZ11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6" spans="1:52" ht="14.25" hidden="1" customHeight="1" x14ac:dyDescent="0.25">
      <c r="A1156" t="s">
        <v>5761</v>
      </c>
      <c r="B1156" s="16">
        <v>42726</v>
      </c>
      <c r="C1156" s="16">
        <v>42761</v>
      </c>
      <c r="D1156" s="16">
        <v>42773</v>
      </c>
      <c r="E1156">
        <v>20161118</v>
      </c>
      <c r="F1156" t="s">
        <v>64</v>
      </c>
      <c r="G1156" t="s">
        <v>396</v>
      </c>
      <c r="H1156" t="s">
        <v>1695</v>
      </c>
      <c r="I1156" t="s">
        <v>117</v>
      </c>
      <c r="J1156" t="s">
        <v>68</v>
      </c>
      <c r="K1156" t="s">
        <v>69</v>
      </c>
      <c r="L1156" t="s">
        <v>5762</v>
      </c>
      <c r="N1156" t="s">
        <v>161</v>
      </c>
      <c r="O1156" t="s">
        <v>2570</v>
      </c>
      <c r="P1156" t="s">
        <v>5763</v>
      </c>
      <c r="Q1156">
        <v>9186278</v>
      </c>
      <c r="R1156">
        <v>4504754680</v>
      </c>
      <c r="S1156">
        <v>80486540</v>
      </c>
      <c r="U1156" t="s">
        <v>144</v>
      </c>
      <c r="V1156" t="s">
        <v>109</v>
      </c>
      <c r="W1156">
        <v>51250</v>
      </c>
      <c r="X1156" t="s">
        <v>5764</v>
      </c>
      <c r="Y1156">
        <v>15</v>
      </c>
      <c r="Z1156">
        <v>1.5</v>
      </c>
      <c r="AB1156" t="s">
        <v>112</v>
      </c>
      <c r="AC1156" t="s">
        <v>113</v>
      </c>
      <c r="AD1156" s="3" t="s">
        <v>5765</v>
      </c>
      <c r="AE1156" s="3"/>
      <c r="AF1156" s="3"/>
      <c r="AG1156">
        <v>918</v>
      </c>
      <c r="AH1156" t="s">
        <v>82</v>
      </c>
      <c r="AI1156" s="18">
        <v>0</v>
      </c>
      <c r="AJ1156">
        <v>0</v>
      </c>
      <c r="AK1156">
        <v>0</v>
      </c>
      <c r="AL1156">
        <v>0</v>
      </c>
      <c r="AM1156" s="19" t="s">
        <v>82</v>
      </c>
      <c r="AN1156">
        <v>442.5</v>
      </c>
      <c r="AO1156"/>
      <c r="AR1156" s="19" t="s">
        <v>82</v>
      </c>
      <c r="AS1156">
        <v>0</v>
      </c>
      <c r="AT1156" s="20">
        <f>IF(t_ExtractAll[[#This Row],[Currency]]="GBP",t_ExtractAll[[#This Row],[Claimed Amount]]*$BD$2,IF(t_ExtractAll[[#This Row],[Currency]]="USD",t_ExtractAll[[#This Row],[Claimed Amount]]*$BD$3,IF(t_ExtractAll[[#This Row],[Currency]]="MXN",t_ExtractAll[[#This Row],[Claimed Amount]]*$BD$4,t_ExtractAll[[#This Row],[Claimed Amount]])))</f>
        <v>918</v>
      </c>
      <c r="AU1156" s="20">
        <f>IF(t_ExtractAll[[#This Row],[Currency2]]="GBP",t_ExtractAll[[#This Row],[Accruals Plant]]*$BD$2,IF(t_ExtractAll[[#This Row],[Currency2]]="USD",t_ExtractAll[[#This Row],[Accruals Plant]]*$BD$3,IF(t_ExtractAll[[#This Row],[Currency2]]="MXN",t_ExtractAll[[#This Row],[Accruals Plant]]*$BD$4,t_ExtractAll[[#This Row],[Accruals Plant]])))</f>
        <v>0</v>
      </c>
      <c r="AV1156" s="20">
        <f>IF(t_ExtractAll[[#This Row],[IMD_Currency]]="GBP",t_ExtractAll[[#This Row],[Accruals ABII]]*$BD$2,IF(t_ExtractAll[[#This Row],[IMD_Currency]]="USD",t_ExtractAll[[#This Row],[Accruals ABII]]*$BD$3,t_ExtractAll[[#This Row],[Accruals ABII]]))</f>
        <v>0</v>
      </c>
      <c r="AW11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56" s="20">
        <f>IF(t_ExtractAll[[#This Row],[IMD_Currency]]="GBP",t_ExtractAll[[#This Row],[Amount Accepted (ABII)]]*$BD$2,IF(t_ExtractAll[[#This Row],[IMD_Currency]]="USD",t_ExtractAll[[#This Row],[Amount Accepted (ABII)]]*$BD$3,t_ExtractAll[[#This Row],[Amount Accepted (ABII)]]))</f>
        <v>0</v>
      </c>
      <c r="AY1156" s="20">
        <f>IF((t_ExtractAll[[#This Row],[Amount Accepted ABII '[EUR']]]-t_ExtractAll[[#This Row],[Amount Accepted Plant '[EUR']]])&lt;0,0,t_ExtractAll[[#This Row],[Amount Accepted ABII '[EUR']]]-t_ExtractAll[[#This Row],[Amount Accepted Plant '[EUR']]])</f>
        <v>0</v>
      </c>
      <c r="AZ11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57" spans="1:52" ht="14.25" hidden="1" customHeight="1" x14ac:dyDescent="0.25">
      <c r="A1157" t="s">
        <v>5766</v>
      </c>
      <c r="B1157" s="16">
        <v>42720</v>
      </c>
      <c r="C1157" s="16">
        <v>42720</v>
      </c>
      <c r="D1157" s="16">
        <v>42725</v>
      </c>
      <c r="E1157">
        <v>20161120</v>
      </c>
      <c r="F1157" t="s">
        <v>64</v>
      </c>
      <c r="G1157" t="s">
        <v>305</v>
      </c>
      <c r="H1157" t="s">
        <v>306</v>
      </c>
      <c r="I1157" t="s">
        <v>307</v>
      </c>
      <c r="J1157" t="s">
        <v>118</v>
      </c>
      <c r="K1157" t="s">
        <v>69</v>
      </c>
      <c r="L1157" t="s">
        <v>103</v>
      </c>
      <c r="N1157" t="s">
        <v>90</v>
      </c>
      <c r="O1157" t="s">
        <v>91</v>
      </c>
      <c r="P1157" s="3" t="s">
        <v>5767</v>
      </c>
      <c r="Q1157" t="s">
        <v>5768</v>
      </c>
      <c r="R1157" t="s">
        <v>5769</v>
      </c>
      <c r="U1157" t="s">
        <v>108</v>
      </c>
      <c r="V1157" t="s">
        <v>109</v>
      </c>
      <c r="W1157">
        <v>3452</v>
      </c>
      <c r="X1157" t="s">
        <v>898</v>
      </c>
      <c r="Y1157" t="s">
        <v>412</v>
      </c>
      <c r="Z1157">
        <v>0.24</v>
      </c>
      <c r="AB1157" t="s">
        <v>97</v>
      </c>
      <c r="AC1157" t="s">
        <v>98</v>
      </c>
      <c r="AE1157" s="3"/>
      <c r="AF1157" s="3"/>
      <c r="AG1157">
        <v>17.059999999999999</v>
      </c>
      <c r="AH1157" t="s">
        <v>82</v>
      </c>
      <c r="AI1157" s="18">
        <v>17.059999999999999</v>
      </c>
      <c r="AJ1157">
        <v>0</v>
      </c>
      <c r="AK1157">
        <v>17.059999999999999</v>
      </c>
      <c r="AL1157">
        <v>17.059999999999999</v>
      </c>
      <c r="AM1157" s="19" t="s">
        <v>82</v>
      </c>
      <c r="AN1157">
        <v>11.94</v>
      </c>
      <c r="AO1157">
        <v>0</v>
      </c>
      <c r="AP1157">
        <v>11.94</v>
      </c>
      <c r="AQ1157">
        <v>11.94</v>
      </c>
      <c r="AR1157" s="19" t="s">
        <v>82</v>
      </c>
      <c r="AS1157">
        <v>0</v>
      </c>
      <c r="AT1157" s="20">
        <f>IF(t_ExtractAll[[#This Row],[Currency]]="GBP",t_ExtractAll[[#This Row],[Claimed Amount]]*$BD$2,IF(t_ExtractAll[[#This Row],[Currency]]="USD",t_ExtractAll[[#This Row],[Claimed Amount]]*$BD$3,IF(t_ExtractAll[[#This Row],[Currency]]="MXN",t_ExtractAll[[#This Row],[Claimed Amount]]*$BD$4,t_ExtractAll[[#This Row],[Claimed Amount]])))</f>
        <v>17.059999999999999</v>
      </c>
      <c r="AU1157" s="20">
        <f>IF(t_ExtractAll[[#This Row],[Currency2]]="GBP",t_ExtractAll[[#This Row],[Accruals Plant]]*$BD$2,IF(t_ExtractAll[[#This Row],[Currency2]]="USD",t_ExtractAll[[#This Row],[Accruals Plant]]*$BD$3,IF(t_ExtractAll[[#This Row],[Currency2]]="MXN",t_ExtractAll[[#This Row],[Accruals Plant]]*$BD$4,t_ExtractAll[[#This Row],[Accruals Plant]])))</f>
        <v>11.94</v>
      </c>
      <c r="AV1157" s="20">
        <f>IF(t_ExtractAll[[#This Row],[IMD_Currency]]="GBP",t_ExtractAll[[#This Row],[Accruals ABII]]*$BD$2,IF(t_ExtractAll[[#This Row],[IMD_Currency]]="USD",t_ExtractAll[[#This Row],[Accruals ABII]]*$BD$3,t_ExtractAll[[#This Row],[Accruals ABII]]))</f>
        <v>17.059999999999999</v>
      </c>
      <c r="AW1157"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1157" s="20">
        <f>IF(t_ExtractAll[[#This Row],[IMD_Currency]]="GBP",t_ExtractAll[[#This Row],[Amount Accepted (ABII)]]*$BD$2,IF(t_ExtractAll[[#This Row],[IMD_Currency]]="USD",t_ExtractAll[[#This Row],[Amount Accepted (ABII)]]*$BD$3,t_ExtractAll[[#This Row],[Amount Accepted (ABII)]]))</f>
        <v>17.059999999999999</v>
      </c>
      <c r="AY1157" s="20">
        <f>IF((t_ExtractAll[[#This Row],[Amount Accepted ABII '[EUR']]]-t_ExtractAll[[#This Row],[Amount Accepted Plant '[EUR']]])&lt;0,0,t_ExtractAll[[#This Row],[Amount Accepted ABII '[EUR']]]-t_ExtractAll[[#This Row],[Amount Accepted Plant '[EUR']]])</f>
        <v>5.1199999999999992</v>
      </c>
      <c r="AZ11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8" spans="1:52" ht="14.25" hidden="1" customHeight="1" x14ac:dyDescent="0.25">
      <c r="A1158" t="s">
        <v>5770</v>
      </c>
      <c r="B1158" s="16">
        <v>42720</v>
      </c>
      <c r="C1158" s="16">
        <v>42720</v>
      </c>
      <c r="D1158" s="16">
        <v>42723</v>
      </c>
      <c r="E1158">
        <v>20161119</v>
      </c>
      <c r="F1158" t="s">
        <v>64</v>
      </c>
      <c r="G1158" t="s">
        <v>241</v>
      </c>
      <c r="H1158" t="s">
        <v>86</v>
      </c>
      <c r="I1158" t="s">
        <v>242</v>
      </c>
      <c r="J1158" t="s">
        <v>68</v>
      </c>
      <c r="K1158" t="s">
        <v>69</v>
      </c>
      <c r="L1158" t="s">
        <v>187</v>
      </c>
      <c r="N1158" t="s">
        <v>161</v>
      </c>
      <c r="O1158" t="s">
        <v>2797</v>
      </c>
      <c r="P1158" s="3" t="s">
        <v>5771</v>
      </c>
      <c r="Q1158">
        <v>9444927</v>
      </c>
      <c r="R1158" t="s">
        <v>5772</v>
      </c>
      <c r="S1158">
        <v>80517542</v>
      </c>
      <c r="U1158" t="s">
        <v>144</v>
      </c>
      <c r="V1158" t="s">
        <v>145</v>
      </c>
      <c r="W1158">
        <v>18618</v>
      </c>
      <c r="X1158" t="s">
        <v>246</v>
      </c>
      <c r="Y1158" t="s">
        <v>5773</v>
      </c>
      <c r="Z1158">
        <v>0.9</v>
      </c>
      <c r="AB1158" t="s">
        <v>112</v>
      </c>
      <c r="AC1158" t="s">
        <v>164</v>
      </c>
      <c r="AE1158" s="3"/>
      <c r="AF1158" s="3"/>
      <c r="AG1158">
        <v>30.57</v>
      </c>
      <c r="AH1158" t="s">
        <v>82</v>
      </c>
      <c r="AI1158" s="18">
        <v>0</v>
      </c>
      <c r="AJ1158">
        <v>0</v>
      </c>
      <c r="AK1158">
        <v>0</v>
      </c>
      <c r="AL1158">
        <v>0</v>
      </c>
      <c r="AM1158" s="19" t="s">
        <v>82</v>
      </c>
      <c r="AN1158">
        <v>30.57</v>
      </c>
      <c r="AO1158">
        <v>0</v>
      </c>
      <c r="AP1158">
        <v>30.57</v>
      </c>
      <c r="AQ1158">
        <v>30.57</v>
      </c>
      <c r="AR1158" s="19" t="s">
        <v>82</v>
      </c>
      <c r="AS1158">
        <v>0</v>
      </c>
      <c r="AT1158" s="20">
        <f>IF(t_ExtractAll[[#This Row],[Currency]]="GBP",t_ExtractAll[[#This Row],[Claimed Amount]]*$BD$2,IF(t_ExtractAll[[#This Row],[Currency]]="USD",t_ExtractAll[[#This Row],[Claimed Amount]]*$BD$3,IF(t_ExtractAll[[#This Row],[Currency]]="MXN",t_ExtractAll[[#This Row],[Claimed Amount]]*$BD$4,t_ExtractAll[[#This Row],[Claimed Amount]])))</f>
        <v>30.57</v>
      </c>
      <c r="AU1158" s="20">
        <f>IF(t_ExtractAll[[#This Row],[Currency2]]="GBP",t_ExtractAll[[#This Row],[Accruals Plant]]*$BD$2,IF(t_ExtractAll[[#This Row],[Currency2]]="USD",t_ExtractAll[[#This Row],[Accruals Plant]]*$BD$3,IF(t_ExtractAll[[#This Row],[Currency2]]="MXN",t_ExtractAll[[#This Row],[Accruals Plant]]*$BD$4,t_ExtractAll[[#This Row],[Accruals Plant]])))</f>
        <v>30.57</v>
      </c>
      <c r="AV1158" s="20">
        <f>IF(t_ExtractAll[[#This Row],[IMD_Currency]]="GBP",t_ExtractAll[[#This Row],[Accruals ABII]]*$BD$2,IF(t_ExtractAll[[#This Row],[IMD_Currency]]="USD",t_ExtractAll[[#This Row],[Accruals ABII]]*$BD$3,t_ExtractAll[[#This Row],[Accruals ABII]]))</f>
        <v>0</v>
      </c>
      <c r="AW1158" s="20">
        <f>IF(t_ExtractAll[[#This Row],[Currency2]]="GBP",t_ExtractAll[[#This Row],[PlantAmountAccepted]]*$BD$2,IF(t_ExtractAll[[#This Row],[Currency2]]="USD",t_ExtractAll[[#This Row],[PlantAmountAccepted]]*$BD$3,IF(t_ExtractAll[[#This Row],[Currency2]]="MXN",t_ExtractAll[[#This Row],[PlantAmountAccepted]]*$BD$4,t_ExtractAll[[#This Row],[PlantAmountAccepted]])))</f>
        <v>30.57</v>
      </c>
      <c r="AX1158" s="20">
        <f>IF(t_ExtractAll[[#This Row],[IMD_Currency]]="GBP",t_ExtractAll[[#This Row],[Amount Accepted (ABII)]]*$BD$2,IF(t_ExtractAll[[#This Row],[IMD_Currency]]="USD",t_ExtractAll[[#This Row],[Amount Accepted (ABII)]]*$BD$3,t_ExtractAll[[#This Row],[Amount Accepted (ABII)]]))</f>
        <v>0</v>
      </c>
      <c r="AY1158" s="20">
        <f>IF((t_ExtractAll[[#This Row],[Amount Accepted ABII '[EUR']]]-t_ExtractAll[[#This Row],[Amount Accepted Plant '[EUR']]])&lt;0,0,t_ExtractAll[[#This Row],[Amount Accepted ABII '[EUR']]]-t_ExtractAll[[#This Row],[Amount Accepted Plant '[EUR']]])</f>
        <v>0</v>
      </c>
      <c r="AZ11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59" spans="1:52" ht="14.25" hidden="1" customHeight="1" x14ac:dyDescent="0.25">
      <c r="A1159" t="s">
        <v>5774</v>
      </c>
      <c r="B1159" s="16">
        <v>42720</v>
      </c>
      <c r="C1159" s="16">
        <v>42723</v>
      </c>
      <c r="D1159" s="16">
        <v>42724</v>
      </c>
      <c r="E1159">
        <v>20161122</v>
      </c>
      <c r="F1159" t="s">
        <v>64</v>
      </c>
      <c r="G1159" t="s">
        <v>428</v>
      </c>
      <c r="H1159" t="s">
        <v>86</v>
      </c>
      <c r="I1159" t="s">
        <v>429</v>
      </c>
      <c r="J1159" t="s">
        <v>118</v>
      </c>
      <c r="K1159" t="s">
        <v>69</v>
      </c>
      <c r="L1159" t="s">
        <v>599</v>
      </c>
      <c r="N1159" t="s">
        <v>161</v>
      </c>
      <c r="O1159" t="s">
        <v>211</v>
      </c>
      <c r="P1159" s="3" t="s">
        <v>5775</v>
      </c>
      <c r="Q1159">
        <v>9280525</v>
      </c>
      <c r="R1159" t="s">
        <v>5776</v>
      </c>
      <c r="U1159" t="s">
        <v>182</v>
      </c>
      <c r="V1159" t="s">
        <v>145</v>
      </c>
      <c r="W1159">
        <v>18724</v>
      </c>
      <c r="X1159" t="s">
        <v>432</v>
      </c>
      <c r="Y1159" t="s">
        <v>5777</v>
      </c>
      <c r="Z1159">
        <v>4.5999999999999996</v>
      </c>
      <c r="AB1159" t="s">
        <v>112</v>
      </c>
      <c r="AC1159" t="s">
        <v>164</v>
      </c>
      <c r="AE1159" s="3"/>
      <c r="AF1159" s="3"/>
      <c r="AG1159">
        <v>373.29</v>
      </c>
      <c r="AH1159" t="s">
        <v>82</v>
      </c>
      <c r="AI1159" s="18">
        <v>373.29</v>
      </c>
      <c r="AJ1159">
        <v>0</v>
      </c>
      <c r="AK1159">
        <v>373.29</v>
      </c>
      <c r="AL1159">
        <v>373.29</v>
      </c>
      <c r="AM1159" s="19" t="s">
        <v>82</v>
      </c>
      <c r="AN1159">
        <v>286.88819999999998</v>
      </c>
      <c r="AO1159">
        <v>0</v>
      </c>
      <c r="AP1159">
        <v>286.88819999999998</v>
      </c>
      <c r="AQ1159">
        <v>286.88819999999998</v>
      </c>
      <c r="AR1159" s="19" t="s">
        <v>82</v>
      </c>
      <c r="AS1159">
        <v>0</v>
      </c>
      <c r="AT1159" s="20">
        <f>IF(t_ExtractAll[[#This Row],[Currency]]="GBP",t_ExtractAll[[#This Row],[Claimed Amount]]*$BD$2,IF(t_ExtractAll[[#This Row],[Currency]]="USD",t_ExtractAll[[#This Row],[Claimed Amount]]*$BD$3,IF(t_ExtractAll[[#This Row],[Currency]]="MXN",t_ExtractAll[[#This Row],[Claimed Amount]]*$BD$4,t_ExtractAll[[#This Row],[Claimed Amount]])))</f>
        <v>373.29</v>
      </c>
      <c r="AU1159" s="20">
        <f>IF(t_ExtractAll[[#This Row],[Currency2]]="GBP",t_ExtractAll[[#This Row],[Accruals Plant]]*$BD$2,IF(t_ExtractAll[[#This Row],[Currency2]]="USD",t_ExtractAll[[#This Row],[Accruals Plant]]*$BD$3,IF(t_ExtractAll[[#This Row],[Currency2]]="MXN",t_ExtractAll[[#This Row],[Accruals Plant]]*$BD$4,t_ExtractAll[[#This Row],[Accruals Plant]])))</f>
        <v>286.88819999999998</v>
      </c>
      <c r="AV1159" s="20">
        <f>IF(t_ExtractAll[[#This Row],[IMD_Currency]]="GBP",t_ExtractAll[[#This Row],[Accruals ABII]]*$BD$2,IF(t_ExtractAll[[#This Row],[IMD_Currency]]="USD",t_ExtractAll[[#This Row],[Accruals ABII]]*$BD$3,t_ExtractAll[[#This Row],[Accruals ABII]]))</f>
        <v>373.29</v>
      </c>
      <c r="AW1159" s="20">
        <f>IF(t_ExtractAll[[#This Row],[Currency2]]="GBP",t_ExtractAll[[#This Row],[PlantAmountAccepted]]*$BD$2,IF(t_ExtractAll[[#This Row],[Currency2]]="USD",t_ExtractAll[[#This Row],[PlantAmountAccepted]]*$BD$3,IF(t_ExtractAll[[#This Row],[Currency2]]="MXN",t_ExtractAll[[#This Row],[PlantAmountAccepted]]*$BD$4,t_ExtractAll[[#This Row],[PlantAmountAccepted]])))</f>
        <v>286.88819999999998</v>
      </c>
      <c r="AX1159" s="20">
        <f>IF(t_ExtractAll[[#This Row],[IMD_Currency]]="GBP",t_ExtractAll[[#This Row],[Amount Accepted (ABII)]]*$BD$2,IF(t_ExtractAll[[#This Row],[IMD_Currency]]="USD",t_ExtractAll[[#This Row],[Amount Accepted (ABII)]]*$BD$3,t_ExtractAll[[#This Row],[Amount Accepted (ABII)]]))</f>
        <v>373.29</v>
      </c>
      <c r="AY1159" s="20">
        <f>IF((t_ExtractAll[[#This Row],[Amount Accepted ABII '[EUR']]]-t_ExtractAll[[#This Row],[Amount Accepted Plant '[EUR']]])&lt;0,0,t_ExtractAll[[#This Row],[Amount Accepted ABII '[EUR']]]-t_ExtractAll[[#This Row],[Amount Accepted Plant '[EUR']]])</f>
        <v>86.401800000000037</v>
      </c>
      <c r="AZ11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60" spans="1:52" ht="14.25" hidden="1" customHeight="1" x14ac:dyDescent="0.25">
      <c r="A1160" t="s">
        <v>5778</v>
      </c>
      <c r="B1160" s="16">
        <v>42720</v>
      </c>
      <c r="C1160" s="16">
        <v>42748</v>
      </c>
      <c r="D1160" s="16">
        <v>42748</v>
      </c>
      <c r="E1160">
        <v>20161123</v>
      </c>
      <c r="F1160" t="s">
        <v>64</v>
      </c>
      <c r="G1160" t="s">
        <v>1858</v>
      </c>
      <c r="H1160" t="s">
        <v>86</v>
      </c>
      <c r="I1160" t="s">
        <v>76</v>
      </c>
      <c r="J1160" t="s">
        <v>68</v>
      </c>
      <c r="K1160" t="s">
        <v>69</v>
      </c>
      <c r="L1160" t="s">
        <v>5779</v>
      </c>
      <c r="M1160" t="s">
        <v>2621</v>
      </c>
      <c r="N1160" t="s">
        <v>90</v>
      </c>
      <c r="O1160" t="s">
        <v>121</v>
      </c>
      <c r="P1160" t="s">
        <v>5780</v>
      </c>
      <c r="Q1160">
        <v>9686566</v>
      </c>
      <c r="R1160" t="s">
        <v>5781</v>
      </c>
      <c r="S1160">
        <v>80544137</v>
      </c>
      <c r="T1160" t="s">
        <v>5782</v>
      </c>
      <c r="U1160" t="s">
        <v>2441</v>
      </c>
      <c r="V1160" t="s">
        <v>117</v>
      </c>
      <c r="W1160">
        <v>53085</v>
      </c>
      <c r="X1160" t="s">
        <v>3910</v>
      </c>
      <c r="Y1160" t="s">
        <v>1213</v>
      </c>
      <c r="Z1160">
        <v>1.02</v>
      </c>
      <c r="AB1160" t="s">
        <v>79</v>
      </c>
      <c r="AC1160" t="s">
        <v>127</v>
      </c>
      <c r="AD1160" t="s">
        <v>5783</v>
      </c>
      <c r="AE1160" s="3"/>
      <c r="AF1160" s="3"/>
      <c r="AG1160">
        <v>0</v>
      </c>
      <c r="AH1160" t="s">
        <v>100</v>
      </c>
      <c r="AI1160" s="18">
        <v>0</v>
      </c>
      <c r="AJ1160">
        <v>0</v>
      </c>
      <c r="AK1160">
        <v>0</v>
      </c>
      <c r="AL1160">
        <v>0</v>
      </c>
      <c r="AM1160" s="19" t="s">
        <v>82</v>
      </c>
      <c r="AN1160">
        <v>0</v>
      </c>
      <c r="AO1160">
        <v>0</v>
      </c>
      <c r="AP1160">
        <v>0</v>
      </c>
      <c r="AQ1160">
        <v>0</v>
      </c>
      <c r="AR1160" s="19" t="s">
        <v>100</v>
      </c>
      <c r="AS1160">
        <v>0</v>
      </c>
      <c r="AT1160" s="20">
        <f>IF(t_ExtractAll[[#This Row],[Currency]]="GBP",t_ExtractAll[[#This Row],[Claimed Amount]]*$BD$2,IF(t_ExtractAll[[#This Row],[Currency]]="USD",t_ExtractAll[[#This Row],[Claimed Amount]]*$BD$3,IF(t_ExtractAll[[#This Row],[Currency]]="MXN",t_ExtractAll[[#This Row],[Claimed Amount]]*$BD$4,t_ExtractAll[[#This Row],[Claimed Amount]])))</f>
        <v>0</v>
      </c>
      <c r="AU1160" s="20">
        <f>IF(t_ExtractAll[[#This Row],[Currency2]]="GBP",t_ExtractAll[[#This Row],[Accruals Plant]]*$BD$2,IF(t_ExtractAll[[#This Row],[Currency2]]="USD",t_ExtractAll[[#This Row],[Accruals Plant]]*$BD$3,IF(t_ExtractAll[[#This Row],[Currency2]]="MXN",t_ExtractAll[[#This Row],[Accruals Plant]]*$BD$4,t_ExtractAll[[#This Row],[Accruals Plant]])))</f>
        <v>0</v>
      </c>
      <c r="AV1160" s="20">
        <f>IF(t_ExtractAll[[#This Row],[IMD_Currency]]="GBP",t_ExtractAll[[#This Row],[Accruals ABII]]*$BD$2,IF(t_ExtractAll[[#This Row],[IMD_Currency]]="USD",t_ExtractAll[[#This Row],[Accruals ABII]]*$BD$3,t_ExtractAll[[#This Row],[Accruals ABII]]))</f>
        <v>0</v>
      </c>
      <c r="AW11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60" s="20">
        <f>IF(t_ExtractAll[[#This Row],[IMD_Currency]]="GBP",t_ExtractAll[[#This Row],[Amount Accepted (ABII)]]*$BD$2,IF(t_ExtractAll[[#This Row],[IMD_Currency]]="USD",t_ExtractAll[[#This Row],[Amount Accepted (ABII)]]*$BD$3,t_ExtractAll[[#This Row],[Amount Accepted (ABII)]]))</f>
        <v>0</v>
      </c>
      <c r="AY1160" s="20">
        <f>IF((t_ExtractAll[[#This Row],[Amount Accepted ABII '[EUR']]]-t_ExtractAll[[#This Row],[Amount Accepted Plant '[EUR']]])&lt;0,0,t_ExtractAll[[#This Row],[Amount Accepted ABII '[EUR']]]-t_ExtractAll[[#This Row],[Amount Accepted Plant '[EUR']]])</f>
        <v>0</v>
      </c>
      <c r="AZ11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61" spans="1:52" ht="14.25" hidden="1" customHeight="1" x14ac:dyDescent="0.25">
      <c r="A1161" t="s">
        <v>5784</v>
      </c>
      <c r="B1161" s="16">
        <v>42720</v>
      </c>
      <c r="C1161" s="16">
        <v>42723</v>
      </c>
      <c r="D1161" s="16">
        <v>42725</v>
      </c>
      <c r="E1161">
        <v>20161124</v>
      </c>
      <c r="F1161" t="s">
        <v>64</v>
      </c>
      <c r="G1161" t="s">
        <v>428</v>
      </c>
      <c r="H1161" t="s">
        <v>86</v>
      </c>
      <c r="I1161" t="s">
        <v>429</v>
      </c>
      <c r="J1161" t="s">
        <v>118</v>
      </c>
      <c r="K1161" t="s">
        <v>69</v>
      </c>
      <c r="L1161" t="s">
        <v>609</v>
      </c>
      <c r="N1161" t="s">
        <v>90</v>
      </c>
      <c r="O1161" t="s">
        <v>121</v>
      </c>
      <c r="P1161" s="3" t="s">
        <v>5785</v>
      </c>
      <c r="Q1161">
        <v>9189374</v>
      </c>
      <c r="R1161" t="s">
        <v>5786</v>
      </c>
      <c r="U1161" t="s">
        <v>182</v>
      </c>
      <c r="V1161" t="s">
        <v>145</v>
      </c>
      <c r="W1161">
        <v>43477</v>
      </c>
      <c r="X1161" t="s">
        <v>192</v>
      </c>
      <c r="Y1161" t="s">
        <v>357</v>
      </c>
      <c r="Z1161">
        <v>0.2</v>
      </c>
      <c r="AB1161" t="s">
        <v>79</v>
      </c>
      <c r="AC1161" t="s">
        <v>127</v>
      </c>
      <c r="AE1161" s="3"/>
      <c r="AF1161" s="3"/>
      <c r="AG1161">
        <v>11.74</v>
      </c>
      <c r="AH1161" t="s">
        <v>82</v>
      </c>
      <c r="AI1161" s="18">
        <v>11.74</v>
      </c>
      <c r="AJ1161">
        <v>0</v>
      </c>
      <c r="AK1161">
        <v>11.74</v>
      </c>
      <c r="AL1161">
        <v>11.74</v>
      </c>
      <c r="AM1161" s="19" t="s">
        <v>82</v>
      </c>
      <c r="AN1161">
        <v>7.2291999999999996</v>
      </c>
      <c r="AO1161">
        <v>0</v>
      </c>
      <c r="AP1161">
        <v>7.2291999999999996</v>
      </c>
      <c r="AQ1161">
        <v>7.2291999999999996</v>
      </c>
      <c r="AR1161" s="19" t="s">
        <v>82</v>
      </c>
      <c r="AS1161">
        <v>0</v>
      </c>
      <c r="AT1161" s="20">
        <f>IF(t_ExtractAll[[#This Row],[Currency]]="GBP",t_ExtractAll[[#This Row],[Claimed Amount]]*$BD$2,IF(t_ExtractAll[[#This Row],[Currency]]="USD",t_ExtractAll[[#This Row],[Claimed Amount]]*$BD$3,IF(t_ExtractAll[[#This Row],[Currency]]="MXN",t_ExtractAll[[#This Row],[Claimed Amount]]*$BD$4,t_ExtractAll[[#This Row],[Claimed Amount]])))</f>
        <v>11.74</v>
      </c>
      <c r="AU1161" s="20">
        <f>IF(t_ExtractAll[[#This Row],[Currency2]]="GBP",t_ExtractAll[[#This Row],[Accruals Plant]]*$BD$2,IF(t_ExtractAll[[#This Row],[Currency2]]="USD",t_ExtractAll[[#This Row],[Accruals Plant]]*$BD$3,IF(t_ExtractAll[[#This Row],[Currency2]]="MXN",t_ExtractAll[[#This Row],[Accruals Plant]]*$BD$4,t_ExtractAll[[#This Row],[Accruals Plant]])))</f>
        <v>7.2291999999999996</v>
      </c>
      <c r="AV1161" s="20">
        <f>IF(t_ExtractAll[[#This Row],[IMD_Currency]]="GBP",t_ExtractAll[[#This Row],[Accruals ABII]]*$BD$2,IF(t_ExtractAll[[#This Row],[IMD_Currency]]="USD",t_ExtractAll[[#This Row],[Accruals ABII]]*$BD$3,t_ExtractAll[[#This Row],[Accruals ABII]]))</f>
        <v>11.74</v>
      </c>
      <c r="AW1161" s="20">
        <f>IF(t_ExtractAll[[#This Row],[Currency2]]="GBP",t_ExtractAll[[#This Row],[PlantAmountAccepted]]*$BD$2,IF(t_ExtractAll[[#This Row],[Currency2]]="USD",t_ExtractAll[[#This Row],[PlantAmountAccepted]]*$BD$3,IF(t_ExtractAll[[#This Row],[Currency2]]="MXN",t_ExtractAll[[#This Row],[PlantAmountAccepted]]*$BD$4,t_ExtractAll[[#This Row],[PlantAmountAccepted]])))</f>
        <v>7.2291999999999996</v>
      </c>
      <c r="AX1161" s="20">
        <f>IF(t_ExtractAll[[#This Row],[IMD_Currency]]="GBP",t_ExtractAll[[#This Row],[Amount Accepted (ABII)]]*$BD$2,IF(t_ExtractAll[[#This Row],[IMD_Currency]]="USD",t_ExtractAll[[#This Row],[Amount Accepted (ABII)]]*$BD$3,t_ExtractAll[[#This Row],[Amount Accepted (ABII)]]))</f>
        <v>11.74</v>
      </c>
      <c r="AY1161" s="20">
        <f>IF((t_ExtractAll[[#This Row],[Amount Accepted ABII '[EUR']]]-t_ExtractAll[[#This Row],[Amount Accepted Plant '[EUR']]])&lt;0,0,t_ExtractAll[[#This Row],[Amount Accepted ABII '[EUR']]]-t_ExtractAll[[#This Row],[Amount Accepted Plant '[EUR']]])</f>
        <v>4.5108000000000006</v>
      </c>
      <c r="AZ11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62" spans="1:52" ht="14.25" hidden="1" customHeight="1" x14ac:dyDescent="0.25">
      <c r="A1162" t="s">
        <v>5787</v>
      </c>
      <c r="B1162" s="16">
        <v>42719</v>
      </c>
      <c r="C1162" s="16">
        <v>42790</v>
      </c>
      <c r="D1162" s="16">
        <v>42790</v>
      </c>
      <c r="E1162">
        <v>20161125</v>
      </c>
      <c r="F1162" t="s">
        <v>64</v>
      </c>
      <c r="G1162" t="s">
        <v>1272</v>
      </c>
      <c r="H1162" t="s">
        <v>86</v>
      </c>
      <c r="I1162" t="s">
        <v>545</v>
      </c>
      <c r="J1162" t="s">
        <v>118</v>
      </c>
      <c r="K1162" t="s">
        <v>69</v>
      </c>
      <c r="L1162" t="s">
        <v>70</v>
      </c>
      <c r="N1162" t="s">
        <v>71</v>
      </c>
      <c r="O1162" t="s">
        <v>4630</v>
      </c>
      <c r="P1162" t="s">
        <v>5788</v>
      </c>
      <c r="Q1162">
        <v>9368670</v>
      </c>
      <c r="R1162" t="s">
        <v>5789</v>
      </c>
      <c r="S1162">
        <v>80515222</v>
      </c>
      <c r="T1162" t="s">
        <v>5790</v>
      </c>
      <c r="U1162" t="s">
        <v>124</v>
      </c>
      <c r="V1162" t="s">
        <v>117</v>
      </c>
      <c r="W1162">
        <v>52674</v>
      </c>
      <c r="X1162" t="s">
        <v>4420</v>
      </c>
      <c r="Z1162">
        <v>0</v>
      </c>
      <c r="AB1162" t="s">
        <v>79</v>
      </c>
      <c r="AC1162" t="s">
        <v>4630</v>
      </c>
      <c r="AD1162" s="3" t="s">
        <v>5791</v>
      </c>
      <c r="AE1162" s="3"/>
      <c r="AF1162" s="3"/>
      <c r="AG1162">
        <v>5063.7</v>
      </c>
      <c r="AH1162" t="s">
        <v>82</v>
      </c>
      <c r="AI1162" s="18">
        <v>0</v>
      </c>
      <c r="AJ1162">
        <v>5063.7</v>
      </c>
      <c r="AK1162">
        <v>5063.7</v>
      </c>
      <c r="AL1162">
        <v>5063.7</v>
      </c>
      <c r="AM1162" s="19" t="s">
        <v>82</v>
      </c>
      <c r="AN1162">
        <v>0</v>
      </c>
      <c r="AO1162">
        <v>0</v>
      </c>
      <c r="AP1162">
        <v>0</v>
      </c>
      <c r="AQ1162">
        <v>0</v>
      </c>
      <c r="AR1162" s="19" t="s">
        <v>82</v>
      </c>
      <c r="AS1162">
        <v>5063.7</v>
      </c>
      <c r="AT1162" s="20">
        <f>IF(t_ExtractAll[[#This Row],[Currency]]="GBP",t_ExtractAll[[#This Row],[Claimed Amount]]*$BD$2,IF(t_ExtractAll[[#This Row],[Currency]]="USD",t_ExtractAll[[#This Row],[Claimed Amount]]*$BD$3,IF(t_ExtractAll[[#This Row],[Currency]]="MXN",t_ExtractAll[[#This Row],[Claimed Amount]]*$BD$4,t_ExtractAll[[#This Row],[Claimed Amount]])))</f>
        <v>5063.7</v>
      </c>
      <c r="AU1162" s="20">
        <f>IF(t_ExtractAll[[#This Row],[Currency2]]="GBP",t_ExtractAll[[#This Row],[Accruals Plant]]*$BD$2,IF(t_ExtractAll[[#This Row],[Currency2]]="USD",t_ExtractAll[[#This Row],[Accruals Plant]]*$BD$3,IF(t_ExtractAll[[#This Row],[Currency2]]="MXN",t_ExtractAll[[#This Row],[Accruals Plant]]*$BD$4,t_ExtractAll[[#This Row],[Accruals Plant]])))</f>
        <v>0</v>
      </c>
      <c r="AV1162" s="20">
        <f>IF(t_ExtractAll[[#This Row],[IMD_Currency]]="GBP",t_ExtractAll[[#This Row],[Accruals ABII]]*$BD$2,IF(t_ExtractAll[[#This Row],[IMD_Currency]]="USD",t_ExtractAll[[#This Row],[Accruals ABII]]*$BD$3,t_ExtractAll[[#This Row],[Accruals ABII]]))</f>
        <v>5063.7</v>
      </c>
      <c r="AW11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62" s="20">
        <f>IF(t_ExtractAll[[#This Row],[IMD_Currency]]="GBP",t_ExtractAll[[#This Row],[Amount Accepted (ABII)]]*$BD$2,IF(t_ExtractAll[[#This Row],[IMD_Currency]]="USD",t_ExtractAll[[#This Row],[Amount Accepted (ABII)]]*$BD$3,t_ExtractAll[[#This Row],[Amount Accepted (ABII)]]))</f>
        <v>5063.7</v>
      </c>
      <c r="AY1162" s="20">
        <f>IF((t_ExtractAll[[#This Row],[Amount Accepted ABII '[EUR']]]-t_ExtractAll[[#This Row],[Amount Accepted Plant '[EUR']]])&lt;0,0,t_ExtractAll[[#This Row],[Amount Accepted ABII '[EUR']]]-t_ExtractAll[[#This Row],[Amount Accepted Plant '[EUR']]])</f>
        <v>5063.7</v>
      </c>
      <c r="AZ11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163" spans="1:52" ht="14.25" hidden="1" customHeight="1" x14ac:dyDescent="0.25">
      <c r="A1163" t="s">
        <v>5725</v>
      </c>
      <c r="B1163" s="16">
        <v>42718</v>
      </c>
      <c r="C1163" s="16">
        <v>42801</v>
      </c>
      <c r="D1163" s="16">
        <v>42845</v>
      </c>
      <c r="E1163">
        <v>20161116</v>
      </c>
      <c r="F1163" t="s">
        <v>64</v>
      </c>
      <c r="G1163" t="s">
        <v>3611</v>
      </c>
      <c r="H1163" t="s">
        <v>287</v>
      </c>
      <c r="I1163" t="s">
        <v>375</v>
      </c>
      <c r="J1163" t="s">
        <v>118</v>
      </c>
      <c r="K1163" t="s">
        <v>69</v>
      </c>
      <c r="L1163" t="s">
        <v>3943</v>
      </c>
      <c r="M1163" t="s">
        <v>3017</v>
      </c>
      <c r="N1163" t="s">
        <v>90</v>
      </c>
      <c r="O1163" t="s">
        <v>121</v>
      </c>
      <c r="P1163" t="s">
        <v>5792</v>
      </c>
      <c r="Q1163">
        <v>9353014</v>
      </c>
      <c r="R1163" t="s">
        <v>5793</v>
      </c>
      <c r="S1163" t="s">
        <v>5794</v>
      </c>
      <c r="T1163" t="s">
        <v>5795</v>
      </c>
      <c r="U1163" t="s">
        <v>261</v>
      </c>
      <c r="V1163" t="s">
        <v>117</v>
      </c>
      <c r="W1163">
        <v>52973</v>
      </c>
      <c r="X1163" t="s">
        <v>3977</v>
      </c>
      <c r="Y1163" t="s">
        <v>387</v>
      </c>
      <c r="Z1163">
        <v>238.56</v>
      </c>
      <c r="AB1163" t="s">
        <v>79</v>
      </c>
      <c r="AC1163" t="s">
        <v>127</v>
      </c>
      <c r="AD1163" s="3" t="s">
        <v>5796</v>
      </c>
      <c r="AE1163" s="3"/>
      <c r="AF1163" s="3"/>
      <c r="AG1163">
        <v>445.2</v>
      </c>
      <c r="AH1163" t="s">
        <v>100</v>
      </c>
      <c r="AI1163" s="18">
        <v>445.2</v>
      </c>
      <c r="AJ1163">
        <v>0</v>
      </c>
      <c r="AK1163">
        <v>445.2</v>
      </c>
      <c r="AL1163">
        <v>445.2</v>
      </c>
      <c r="AM1163" s="19" t="s">
        <v>100</v>
      </c>
      <c r="AN1163">
        <v>303.95999999999998</v>
      </c>
      <c r="AO1163">
        <v>0</v>
      </c>
      <c r="AP1163">
        <v>303.95999999999998</v>
      </c>
      <c r="AQ1163">
        <v>303.95999999999998</v>
      </c>
      <c r="AR1163" s="19" t="s">
        <v>100</v>
      </c>
      <c r="AS1163">
        <v>0</v>
      </c>
      <c r="AT1163" s="20">
        <f>IF(t_ExtractAll[[#This Row],[Currency]]="GBP",t_ExtractAll[[#This Row],[Claimed Amount]]*$BD$2,IF(t_ExtractAll[[#This Row],[Currency]]="USD",t_ExtractAll[[#This Row],[Claimed Amount]]*$BD$3,IF(t_ExtractAll[[#This Row],[Currency]]="MXN",t_ExtractAll[[#This Row],[Claimed Amount]]*$BD$4,t_ExtractAll[[#This Row],[Claimed Amount]])))</f>
        <v>407.31348000000003</v>
      </c>
      <c r="AU1163" s="20">
        <f>IF(t_ExtractAll[[#This Row],[Currency2]]="GBP",t_ExtractAll[[#This Row],[Accruals Plant]]*$BD$2,IF(t_ExtractAll[[#This Row],[Currency2]]="USD",t_ExtractAll[[#This Row],[Accruals Plant]]*$BD$3,IF(t_ExtractAll[[#This Row],[Currency2]]="MXN",t_ExtractAll[[#This Row],[Accruals Plant]]*$BD$4,t_ExtractAll[[#This Row],[Accruals Plant]])))</f>
        <v>278.09300400000001</v>
      </c>
      <c r="AV1163" s="20">
        <f>IF(t_ExtractAll[[#This Row],[IMD_Currency]]="GBP",t_ExtractAll[[#This Row],[Accruals ABII]]*$BD$2,IF(t_ExtractAll[[#This Row],[IMD_Currency]]="USD",t_ExtractAll[[#This Row],[Accruals ABII]]*$BD$3,t_ExtractAll[[#This Row],[Accruals ABII]]))</f>
        <v>407.31348000000003</v>
      </c>
      <c r="AW1163" s="20">
        <f>IF(t_ExtractAll[[#This Row],[Currency2]]="GBP",t_ExtractAll[[#This Row],[PlantAmountAccepted]]*$BD$2,IF(t_ExtractAll[[#This Row],[Currency2]]="USD",t_ExtractAll[[#This Row],[PlantAmountAccepted]]*$BD$3,IF(t_ExtractAll[[#This Row],[Currency2]]="MXN",t_ExtractAll[[#This Row],[PlantAmountAccepted]]*$BD$4,t_ExtractAll[[#This Row],[PlantAmountAccepted]])))</f>
        <v>278.09300400000001</v>
      </c>
      <c r="AX1163" s="20">
        <f>IF(t_ExtractAll[[#This Row],[IMD_Currency]]="GBP",t_ExtractAll[[#This Row],[Amount Accepted (ABII)]]*$BD$2,IF(t_ExtractAll[[#This Row],[IMD_Currency]]="USD",t_ExtractAll[[#This Row],[Amount Accepted (ABII)]]*$BD$3,t_ExtractAll[[#This Row],[Amount Accepted (ABII)]]))</f>
        <v>407.31348000000003</v>
      </c>
      <c r="AY1163" s="20">
        <f>IF((t_ExtractAll[[#This Row],[Amount Accepted ABII '[EUR']]]-t_ExtractAll[[#This Row],[Amount Accepted Plant '[EUR']]])&lt;0,0,t_ExtractAll[[#This Row],[Amount Accepted ABII '[EUR']]]-t_ExtractAll[[#This Row],[Amount Accepted Plant '[EUR']]])</f>
        <v>129.22047600000002</v>
      </c>
      <c r="AZ11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64" spans="1:52" ht="14.25" hidden="1" customHeight="1" x14ac:dyDescent="0.25">
      <c r="A1164" t="s">
        <v>5797</v>
      </c>
      <c r="B1164" s="16">
        <v>42720</v>
      </c>
      <c r="C1164" s="16">
        <v>42793</v>
      </c>
      <c r="D1164" s="16">
        <v>42793</v>
      </c>
      <c r="E1164">
        <v>20161130</v>
      </c>
      <c r="F1164" t="s">
        <v>64</v>
      </c>
      <c r="G1164" t="s">
        <v>1858</v>
      </c>
      <c r="H1164" t="s">
        <v>86</v>
      </c>
      <c r="I1164" t="s">
        <v>76</v>
      </c>
      <c r="J1164" t="s">
        <v>68</v>
      </c>
      <c r="K1164" t="s">
        <v>88</v>
      </c>
      <c r="L1164" t="s">
        <v>5798</v>
      </c>
      <c r="N1164" t="s">
        <v>90</v>
      </c>
      <c r="O1164" t="s">
        <v>131</v>
      </c>
      <c r="P1164" t="s">
        <v>5799</v>
      </c>
      <c r="Q1164">
        <v>9501846</v>
      </c>
      <c r="R1164" t="s">
        <v>5800</v>
      </c>
      <c r="S1164">
        <v>80518075</v>
      </c>
      <c r="T1164" t="s">
        <v>5801</v>
      </c>
      <c r="U1164" t="s">
        <v>124</v>
      </c>
      <c r="V1164" t="s">
        <v>117</v>
      </c>
      <c r="W1164">
        <v>53083</v>
      </c>
      <c r="X1164" t="s">
        <v>5802</v>
      </c>
      <c r="Y1164" t="s">
        <v>509</v>
      </c>
      <c r="Z1164">
        <v>7.6680000000000001</v>
      </c>
      <c r="AB1164" t="s">
        <v>97</v>
      </c>
      <c r="AC1164" t="s">
        <v>98</v>
      </c>
      <c r="AD1164" s="3" t="s">
        <v>5803</v>
      </c>
      <c r="AE1164" s="3"/>
      <c r="AF1164" s="3"/>
      <c r="AG1164">
        <v>420</v>
      </c>
      <c r="AH1164" t="s">
        <v>82</v>
      </c>
      <c r="AI1164" s="18">
        <v>0</v>
      </c>
      <c r="AJ1164">
        <v>0</v>
      </c>
      <c r="AK1164">
        <v>0</v>
      </c>
      <c r="AM1164" s="19" t="s">
        <v>82</v>
      </c>
      <c r="AN1164">
        <v>420</v>
      </c>
      <c r="AO1164">
        <v>0</v>
      </c>
      <c r="AP1164">
        <v>420</v>
      </c>
      <c r="AR1164" s="19" t="s">
        <v>82</v>
      </c>
      <c r="AS1164">
        <v>0</v>
      </c>
      <c r="AT1164" s="20">
        <f>IF(t_ExtractAll[[#This Row],[Currency]]="GBP",t_ExtractAll[[#This Row],[Claimed Amount]]*$BD$2,IF(t_ExtractAll[[#This Row],[Currency]]="USD",t_ExtractAll[[#This Row],[Claimed Amount]]*$BD$3,IF(t_ExtractAll[[#This Row],[Currency]]="MXN",t_ExtractAll[[#This Row],[Claimed Amount]]*$BD$4,t_ExtractAll[[#This Row],[Claimed Amount]])))</f>
        <v>420</v>
      </c>
      <c r="AU1164" s="20">
        <f>IF(t_ExtractAll[[#This Row],[Currency2]]="GBP",t_ExtractAll[[#This Row],[Accruals Plant]]*$BD$2,IF(t_ExtractAll[[#This Row],[Currency2]]="USD",t_ExtractAll[[#This Row],[Accruals Plant]]*$BD$3,IF(t_ExtractAll[[#This Row],[Currency2]]="MXN",t_ExtractAll[[#This Row],[Accruals Plant]]*$BD$4,t_ExtractAll[[#This Row],[Accruals Plant]])))</f>
        <v>420</v>
      </c>
      <c r="AV1164" s="20">
        <f>IF(t_ExtractAll[[#This Row],[IMD_Currency]]="GBP",t_ExtractAll[[#This Row],[Accruals ABII]]*$BD$2,IF(t_ExtractAll[[#This Row],[IMD_Currency]]="USD",t_ExtractAll[[#This Row],[Accruals ABII]]*$BD$3,t_ExtractAll[[#This Row],[Accruals ABII]]))</f>
        <v>0</v>
      </c>
      <c r="AW11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64" s="20">
        <f>IF(t_ExtractAll[[#This Row],[IMD_Currency]]="GBP",t_ExtractAll[[#This Row],[Amount Accepted (ABII)]]*$BD$2,IF(t_ExtractAll[[#This Row],[IMD_Currency]]="USD",t_ExtractAll[[#This Row],[Amount Accepted (ABII)]]*$BD$3,t_ExtractAll[[#This Row],[Amount Accepted (ABII)]]))</f>
        <v>0</v>
      </c>
      <c r="AY1164" s="20">
        <f>IF((t_ExtractAll[[#This Row],[Amount Accepted ABII '[EUR']]]-t_ExtractAll[[#This Row],[Amount Accepted Plant '[EUR']]])&lt;0,0,t_ExtractAll[[#This Row],[Amount Accepted ABII '[EUR']]]-t_ExtractAll[[#This Row],[Amount Accepted Plant '[EUR']]])</f>
        <v>0</v>
      </c>
      <c r="AZ11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65" spans="1:52" ht="14.25" hidden="1" customHeight="1" x14ac:dyDescent="0.25">
      <c r="A1165" t="s">
        <v>5804</v>
      </c>
      <c r="B1165" s="16">
        <v>42723</v>
      </c>
      <c r="C1165" s="16">
        <v>42781</v>
      </c>
      <c r="D1165" s="16">
        <v>42787</v>
      </c>
      <c r="E1165">
        <v>20161132</v>
      </c>
      <c r="F1165" t="s">
        <v>64</v>
      </c>
      <c r="G1165" t="s">
        <v>3213</v>
      </c>
      <c r="H1165" t="s">
        <v>287</v>
      </c>
      <c r="I1165" t="s">
        <v>3214</v>
      </c>
      <c r="J1165" t="s">
        <v>118</v>
      </c>
      <c r="K1165" t="s">
        <v>69</v>
      </c>
      <c r="L1165" t="s">
        <v>130</v>
      </c>
      <c r="N1165" t="s">
        <v>90</v>
      </c>
      <c r="O1165" t="s">
        <v>121</v>
      </c>
      <c r="P1165" t="s">
        <v>5805</v>
      </c>
      <c r="Q1165" t="s">
        <v>5806</v>
      </c>
      <c r="R1165">
        <v>4520125369</v>
      </c>
      <c r="S1165" t="s">
        <v>5807</v>
      </c>
      <c r="T1165" t="s">
        <v>5808</v>
      </c>
      <c r="U1165" t="s">
        <v>75</v>
      </c>
      <c r="V1165" t="s">
        <v>76</v>
      </c>
      <c r="W1165">
        <v>51033</v>
      </c>
      <c r="X1165" t="s">
        <v>4581</v>
      </c>
      <c r="Y1165" t="s">
        <v>2158</v>
      </c>
      <c r="Z1165">
        <v>0.76680000000000004</v>
      </c>
      <c r="AB1165" t="s">
        <v>79</v>
      </c>
      <c r="AC1165" t="s">
        <v>127</v>
      </c>
      <c r="AD1165" s="3" t="s">
        <v>5809</v>
      </c>
      <c r="AE1165" s="3"/>
      <c r="AF1165" s="3"/>
      <c r="AG1165">
        <v>96.75</v>
      </c>
      <c r="AH1165" t="s">
        <v>82</v>
      </c>
      <c r="AI1165" s="18">
        <v>96.75</v>
      </c>
      <c r="AJ1165">
        <v>0</v>
      </c>
      <c r="AK1165">
        <v>96.75</v>
      </c>
      <c r="AL1165">
        <v>96.75</v>
      </c>
      <c r="AM1165" s="19" t="s">
        <v>82</v>
      </c>
      <c r="AN1165">
        <v>46.35</v>
      </c>
      <c r="AO1165">
        <v>0</v>
      </c>
      <c r="AP1165">
        <v>46.35</v>
      </c>
      <c r="AQ1165">
        <v>46.35</v>
      </c>
      <c r="AR1165" s="19" t="s">
        <v>82</v>
      </c>
      <c r="AS1165">
        <v>0</v>
      </c>
      <c r="AT1165" s="20">
        <f>IF(t_ExtractAll[[#This Row],[Currency]]="GBP",t_ExtractAll[[#This Row],[Claimed Amount]]*$BD$2,IF(t_ExtractAll[[#This Row],[Currency]]="USD",t_ExtractAll[[#This Row],[Claimed Amount]]*$BD$3,IF(t_ExtractAll[[#This Row],[Currency]]="MXN",t_ExtractAll[[#This Row],[Claimed Amount]]*$BD$4,t_ExtractAll[[#This Row],[Claimed Amount]])))</f>
        <v>96.75</v>
      </c>
      <c r="AU1165" s="20">
        <f>IF(t_ExtractAll[[#This Row],[Currency2]]="GBP",t_ExtractAll[[#This Row],[Accruals Plant]]*$BD$2,IF(t_ExtractAll[[#This Row],[Currency2]]="USD",t_ExtractAll[[#This Row],[Accruals Plant]]*$BD$3,IF(t_ExtractAll[[#This Row],[Currency2]]="MXN",t_ExtractAll[[#This Row],[Accruals Plant]]*$BD$4,t_ExtractAll[[#This Row],[Accruals Plant]])))</f>
        <v>46.35</v>
      </c>
      <c r="AV1165" s="20">
        <f>IF(t_ExtractAll[[#This Row],[IMD_Currency]]="GBP",t_ExtractAll[[#This Row],[Accruals ABII]]*$BD$2,IF(t_ExtractAll[[#This Row],[IMD_Currency]]="USD",t_ExtractAll[[#This Row],[Accruals ABII]]*$BD$3,t_ExtractAll[[#This Row],[Accruals ABII]]))</f>
        <v>96.75</v>
      </c>
      <c r="AW1165" s="20">
        <f>IF(t_ExtractAll[[#This Row],[Currency2]]="GBP",t_ExtractAll[[#This Row],[PlantAmountAccepted]]*$BD$2,IF(t_ExtractAll[[#This Row],[Currency2]]="USD",t_ExtractAll[[#This Row],[PlantAmountAccepted]]*$BD$3,IF(t_ExtractAll[[#This Row],[Currency2]]="MXN",t_ExtractAll[[#This Row],[PlantAmountAccepted]]*$BD$4,t_ExtractAll[[#This Row],[PlantAmountAccepted]])))</f>
        <v>46.35</v>
      </c>
      <c r="AX1165" s="20">
        <f>IF(t_ExtractAll[[#This Row],[IMD_Currency]]="GBP",t_ExtractAll[[#This Row],[Amount Accepted (ABII)]]*$BD$2,IF(t_ExtractAll[[#This Row],[IMD_Currency]]="USD",t_ExtractAll[[#This Row],[Amount Accepted (ABII)]]*$BD$3,t_ExtractAll[[#This Row],[Amount Accepted (ABII)]]))</f>
        <v>96.75</v>
      </c>
      <c r="AY1165" s="20">
        <f>IF((t_ExtractAll[[#This Row],[Amount Accepted ABII '[EUR']]]-t_ExtractAll[[#This Row],[Amount Accepted Plant '[EUR']]])&lt;0,0,t_ExtractAll[[#This Row],[Amount Accepted ABII '[EUR']]]-t_ExtractAll[[#This Row],[Amount Accepted Plant '[EUR']]])</f>
        <v>50.4</v>
      </c>
      <c r="AZ11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66" spans="1:52" ht="14.25" hidden="1" customHeight="1" x14ac:dyDescent="0.25">
      <c r="A1166" t="s">
        <v>5810</v>
      </c>
      <c r="B1166" s="16">
        <v>42720</v>
      </c>
      <c r="C1166" s="16">
        <v>42793</v>
      </c>
      <c r="D1166" s="16">
        <v>42793</v>
      </c>
      <c r="E1166">
        <v>20161133</v>
      </c>
      <c r="F1166" t="s">
        <v>64</v>
      </c>
      <c r="G1166" t="s">
        <v>1858</v>
      </c>
      <c r="H1166" t="s">
        <v>86</v>
      </c>
      <c r="I1166" t="s">
        <v>76</v>
      </c>
      <c r="J1166" t="s">
        <v>68</v>
      </c>
      <c r="K1166" t="s">
        <v>88</v>
      </c>
      <c r="L1166" t="s">
        <v>5798</v>
      </c>
      <c r="N1166" t="s">
        <v>90</v>
      </c>
      <c r="O1166" t="s">
        <v>131</v>
      </c>
      <c r="P1166" t="s">
        <v>5811</v>
      </c>
      <c r="Q1166">
        <v>9506325</v>
      </c>
      <c r="R1166" t="s">
        <v>5812</v>
      </c>
      <c r="S1166">
        <v>80520660</v>
      </c>
      <c r="T1166" t="s">
        <v>5813</v>
      </c>
      <c r="U1166" t="s">
        <v>124</v>
      </c>
      <c r="V1166" t="s">
        <v>117</v>
      </c>
      <c r="W1166">
        <v>53083</v>
      </c>
      <c r="X1166" t="s">
        <v>5802</v>
      </c>
      <c r="Y1166" t="s">
        <v>5814</v>
      </c>
      <c r="Z1166">
        <v>0.89459999999999995</v>
      </c>
      <c r="AB1166" t="s">
        <v>97</v>
      </c>
      <c r="AC1166" t="s">
        <v>98</v>
      </c>
      <c r="AD1166" s="3" t="s">
        <v>5815</v>
      </c>
      <c r="AE1166" s="3"/>
      <c r="AF1166" s="3"/>
      <c r="AG1166">
        <v>49</v>
      </c>
      <c r="AH1166" t="s">
        <v>82</v>
      </c>
      <c r="AI1166" s="18">
        <v>0</v>
      </c>
      <c r="AJ1166">
        <v>0</v>
      </c>
      <c r="AK1166">
        <v>0</v>
      </c>
      <c r="AM1166" s="19" t="s">
        <v>82</v>
      </c>
      <c r="AN1166">
        <v>49</v>
      </c>
      <c r="AO1166">
        <v>0</v>
      </c>
      <c r="AP1166">
        <v>49</v>
      </c>
      <c r="AR1166" s="19" t="s">
        <v>100</v>
      </c>
      <c r="AS1166">
        <v>0</v>
      </c>
      <c r="AT1166" s="20">
        <f>IF(t_ExtractAll[[#This Row],[Currency]]="GBP",t_ExtractAll[[#This Row],[Claimed Amount]]*$BD$2,IF(t_ExtractAll[[#This Row],[Currency]]="USD",t_ExtractAll[[#This Row],[Claimed Amount]]*$BD$3,IF(t_ExtractAll[[#This Row],[Currency]]="MXN",t_ExtractAll[[#This Row],[Claimed Amount]]*$BD$4,t_ExtractAll[[#This Row],[Claimed Amount]])))</f>
        <v>49</v>
      </c>
      <c r="AU1166" s="20">
        <f>IF(t_ExtractAll[[#This Row],[Currency2]]="GBP",t_ExtractAll[[#This Row],[Accruals Plant]]*$BD$2,IF(t_ExtractAll[[#This Row],[Currency2]]="USD",t_ExtractAll[[#This Row],[Accruals Plant]]*$BD$3,IF(t_ExtractAll[[#This Row],[Currency2]]="MXN",t_ExtractAll[[#This Row],[Accruals Plant]]*$BD$4,t_ExtractAll[[#This Row],[Accruals Plant]])))</f>
        <v>44.830100000000002</v>
      </c>
      <c r="AV1166" s="20">
        <f>IF(t_ExtractAll[[#This Row],[IMD_Currency]]="GBP",t_ExtractAll[[#This Row],[Accruals ABII]]*$BD$2,IF(t_ExtractAll[[#This Row],[IMD_Currency]]="USD",t_ExtractAll[[#This Row],[Accruals ABII]]*$BD$3,t_ExtractAll[[#This Row],[Accruals ABII]]))</f>
        <v>0</v>
      </c>
      <c r="AW11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66" s="20">
        <f>IF(t_ExtractAll[[#This Row],[IMD_Currency]]="GBP",t_ExtractAll[[#This Row],[Amount Accepted (ABII)]]*$BD$2,IF(t_ExtractAll[[#This Row],[IMD_Currency]]="USD",t_ExtractAll[[#This Row],[Amount Accepted (ABII)]]*$BD$3,t_ExtractAll[[#This Row],[Amount Accepted (ABII)]]))</f>
        <v>0</v>
      </c>
      <c r="AY1166" s="20">
        <f>IF((t_ExtractAll[[#This Row],[Amount Accepted ABII '[EUR']]]-t_ExtractAll[[#This Row],[Amount Accepted Plant '[EUR']]])&lt;0,0,t_ExtractAll[[#This Row],[Amount Accepted ABII '[EUR']]]-t_ExtractAll[[#This Row],[Amount Accepted Plant '[EUR']]])</f>
        <v>0</v>
      </c>
      <c r="AZ11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67" spans="1:52" ht="14.25" hidden="1" customHeight="1" x14ac:dyDescent="0.25">
      <c r="A1167" t="s">
        <v>807</v>
      </c>
      <c r="B1167" s="16">
        <v>42723</v>
      </c>
      <c r="C1167" s="16">
        <v>42723</v>
      </c>
      <c r="D1167" s="16">
        <v>42745</v>
      </c>
      <c r="E1167">
        <v>20161134</v>
      </c>
      <c r="F1167" t="s">
        <v>64</v>
      </c>
      <c r="G1167" t="s">
        <v>667</v>
      </c>
      <c r="I1167" t="s">
        <v>288</v>
      </c>
      <c r="J1167" t="s">
        <v>118</v>
      </c>
      <c r="K1167" t="s">
        <v>69</v>
      </c>
      <c r="L1167" t="s">
        <v>187</v>
      </c>
      <c r="N1167" t="s">
        <v>161</v>
      </c>
      <c r="O1167" t="s">
        <v>162</v>
      </c>
      <c r="P1167" t="s">
        <v>5816</v>
      </c>
      <c r="Q1167">
        <v>9250087</v>
      </c>
      <c r="R1167" t="s">
        <v>5817</v>
      </c>
      <c r="U1167" t="s">
        <v>182</v>
      </c>
      <c r="V1167" t="s">
        <v>145</v>
      </c>
      <c r="W1167">
        <v>6111</v>
      </c>
      <c r="X1167" t="s">
        <v>3345</v>
      </c>
      <c r="Y1167">
        <v>5400</v>
      </c>
      <c r="Z1167">
        <v>1080</v>
      </c>
      <c r="AB1167" t="s">
        <v>112</v>
      </c>
      <c r="AC1167" t="s">
        <v>164</v>
      </c>
      <c r="AD1167" s="3" t="s">
        <v>5818</v>
      </c>
      <c r="AE1167" s="3"/>
      <c r="AF1167" s="3"/>
      <c r="AG1167">
        <v>0</v>
      </c>
      <c r="AH1167" t="s">
        <v>82</v>
      </c>
      <c r="AI1167" s="18">
        <v>0</v>
      </c>
      <c r="AJ1167">
        <v>0</v>
      </c>
      <c r="AK1167">
        <v>0</v>
      </c>
      <c r="AL1167">
        <v>0</v>
      </c>
      <c r="AM1167" s="19" t="s">
        <v>82</v>
      </c>
      <c r="AN1167">
        <v>0</v>
      </c>
      <c r="AO1167">
        <v>0</v>
      </c>
      <c r="AP1167">
        <v>0</v>
      </c>
      <c r="AQ1167">
        <v>0</v>
      </c>
      <c r="AR1167" s="19" t="s">
        <v>82</v>
      </c>
      <c r="AS1167">
        <v>0</v>
      </c>
      <c r="AT1167" s="20">
        <f>IF(t_ExtractAll[[#This Row],[Currency]]="GBP",t_ExtractAll[[#This Row],[Claimed Amount]]*$BD$2,IF(t_ExtractAll[[#This Row],[Currency]]="USD",t_ExtractAll[[#This Row],[Claimed Amount]]*$BD$3,IF(t_ExtractAll[[#This Row],[Currency]]="MXN",t_ExtractAll[[#This Row],[Claimed Amount]]*$BD$4,t_ExtractAll[[#This Row],[Claimed Amount]])))</f>
        <v>0</v>
      </c>
      <c r="AU1167" s="20">
        <f>IF(t_ExtractAll[[#This Row],[Currency2]]="GBP",t_ExtractAll[[#This Row],[Accruals Plant]]*$BD$2,IF(t_ExtractAll[[#This Row],[Currency2]]="USD",t_ExtractAll[[#This Row],[Accruals Plant]]*$BD$3,IF(t_ExtractAll[[#This Row],[Currency2]]="MXN",t_ExtractAll[[#This Row],[Accruals Plant]]*$BD$4,t_ExtractAll[[#This Row],[Accruals Plant]])))</f>
        <v>0</v>
      </c>
      <c r="AV1167" s="20">
        <f>IF(t_ExtractAll[[#This Row],[IMD_Currency]]="GBP",t_ExtractAll[[#This Row],[Accruals ABII]]*$BD$2,IF(t_ExtractAll[[#This Row],[IMD_Currency]]="USD",t_ExtractAll[[#This Row],[Accruals ABII]]*$BD$3,t_ExtractAll[[#This Row],[Accruals ABII]]))</f>
        <v>0</v>
      </c>
      <c r="AW11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67" s="20">
        <f>IF(t_ExtractAll[[#This Row],[IMD_Currency]]="GBP",t_ExtractAll[[#This Row],[Amount Accepted (ABII)]]*$BD$2,IF(t_ExtractAll[[#This Row],[IMD_Currency]]="USD",t_ExtractAll[[#This Row],[Amount Accepted (ABII)]]*$BD$3,t_ExtractAll[[#This Row],[Amount Accepted (ABII)]]))</f>
        <v>0</v>
      </c>
      <c r="AY1167" s="20">
        <f>IF((t_ExtractAll[[#This Row],[Amount Accepted ABII '[EUR']]]-t_ExtractAll[[#This Row],[Amount Accepted Plant '[EUR']]])&lt;0,0,t_ExtractAll[[#This Row],[Amount Accepted ABII '[EUR']]]-t_ExtractAll[[#This Row],[Amount Accepted Plant '[EUR']]])</f>
        <v>0</v>
      </c>
      <c r="AZ11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68" spans="1:52" ht="14.25" hidden="1" customHeight="1" x14ac:dyDescent="0.25">
      <c r="A1168" t="s">
        <v>5819</v>
      </c>
      <c r="B1168" s="16">
        <v>42724</v>
      </c>
      <c r="C1168" s="16">
        <v>42724</v>
      </c>
      <c r="D1168" s="16">
        <v>42725</v>
      </c>
      <c r="E1168">
        <v>20161137</v>
      </c>
      <c r="F1168" t="s">
        <v>64</v>
      </c>
      <c r="G1168" t="s">
        <v>478</v>
      </c>
      <c r="H1168" t="s">
        <v>287</v>
      </c>
      <c r="I1168" t="s">
        <v>479</v>
      </c>
      <c r="J1168" t="s">
        <v>118</v>
      </c>
      <c r="K1168" t="s">
        <v>69</v>
      </c>
      <c r="L1168" t="s">
        <v>130</v>
      </c>
      <c r="N1168" t="s">
        <v>90</v>
      </c>
      <c r="O1168" t="s">
        <v>547</v>
      </c>
      <c r="P1168" s="3" t="s">
        <v>5820</v>
      </c>
      <c r="Q1168">
        <v>9370101</v>
      </c>
      <c r="R1168" t="s">
        <v>5821</v>
      </c>
      <c r="S1168">
        <v>80503903</v>
      </c>
      <c r="T1168" t="s">
        <v>5822</v>
      </c>
      <c r="U1168" t="s">
        <v>75</v>
      </c>
      <c r="V1168" t="s">
        <v>76</v>
      </c>
      <c r="W1168">
        <v>51013</v>
      </c>
      <c r="X1168" t="s">
        <v>1080</v>
      </c>
      <c r="Y1168" t="s">
        <v>647</v>
      </c>
      <c r="Z1168">
        <v>1.5336000000000001</v>
      </c>
      <c r="AB1168" t="s">
        <v>97</v>
      </c>
      <c r="AC1168" t="s">
        <v>98</v>
      </c>
      <c r="AD1168" t="s">
        <v>5823</v>
      </c>
      <c r="AE1168" s="3"/>
      <c r="AF1168" s="3"/>
      <c r="AG1168">
        <v>298.19</v>
      </c>
      <c r="AH1168" t="s">
        <v>82</v>
      </c>
      <c r="AI1168" s="18">
        <v>187.74</v>
      </c>
      <c r="AJ1168">
        <v>105.3</v>
      </c>
      <c r="AK1168">
        <v>293.04000000000002</v>
      </c>
      <c r="AL1168">
        <v>293.04000000000002</v>
      </c>
      <c r="AM1168" s="19" t="s">
        <v>82</v>
      </c>
      <c r="AN1168">
        <v>96.84</v>
      </c>
      <c r="AO1168">
        <v>105.3</v>
      </c>
      <c r="AP1168">
        <v>202.14</v>
      </c>
      <c r="AQ1168">
        <v>202.14</v>
      </c>
      <c r="AR1168" s="19" t="s">
        <v>82</v>
      </c>
      <c r="AS1168">
        <v>0</v>
      </c>
      <c r="AT1168" s="20">
        <f>IF(t_ExtractAll[[#This Row],[Currency]]="GBP",t_ExtractAll[[#This Row],[Claimed Amount]]*$BD$2,IF(t_ExtractAll[[#This Row],[Currency]]="USD",t_ExtractAll[[#This Row],[Claimed Amount]]*$BD$3,IF(t_ExtractAll[[#This Row],[Currency]]="MXN",t_ExtractAll[[#This Row],[Claimed Amount]]*$BD$4,t_ExtractAll[[#This Row],[Claimed Amount]])))</f>
        <v>298.19</v>
      </c>
      <c r="AU1168" s="20">
        <f>IF(t_ExtractAll[[#This Row],[Currency2]]="GBP",t_ExtractAll[[#This Row],[Accruals Plant]]*$BD$2,IF(t_ExtractAll[[#This Row],[Currency2]]="USD",t_ExtractAll[[#This Row],[Accruals Plant]]*$BD$3,IF(t_ExtractAll[[#This Row],[Currency2]]="MXN",t_ExtractAll[[#This Row],[Accruals Plant]]*$BD$4,t_ExtractAll[[#This Row],[Accruals Plant]])))</f>
        <v>202.14</v>
      </c>
      <c r="AV1168" s="20">
        <f>IF(t_ExtractAll[[#This Row],[IMD_Currency]]="GBP",t_ExtractAll[[#This Row],[Accruals ABII]]*$BD$2,IF(t_ExtractAll[[#This Row],[IMD_Currency]]="USD",t_ExtractAll[[#This Row],[Accruals ABII]]*$BD$3,t_ExtractAll[[#This Row],[Accruals ABII]]))</f>
        <v>293.04000000000002</v>
      </c>
      <c r="AW1168" s="20">
        <f>IF(t_ExtractAll[[#This Row],[Currency2]]="GBP",t_ExtractAll[[#This Row],[PlantAmountAccepted]]*$BD$2,IF(t_ExtractAll[[#This Row],[Currency2]]="USD",t_ExtractAll[[#This Row],[PlantAmountAccepted]]*$BD$3,IF(t_ExtractAll[[#This Row],[Currency2]]="MXN",t_ExtractAll[[#This Row],[PlantAmountAccepted]]*$BD$4,t_ExtractAll[[#This Row],[PlantAmountAccepted]])))</f>
        <v>202.14</v>
      </c>
      <c r="AX1168" s="20">
        <f>IF(t_ExtractAll[[#This Row],[IMD_Currency]]="GBP",t_ExtractAll[[#This Row],[Amount Accepted (ABII)]]*$BD$2,IF(t_ExtractAll[[#This Row],[IMD_Currency]]="USD",t_ExtractAll[[#This Row],[Amount Accepted (ABII)]]*$BD$3,t_ExtractAll[[#This Row],[Amount Accepted (ABII)]]))</f>
        <v>293.04000000000002</v>
      </c>
      <c r="AY1168" s="20">
        <f>IF((t_ExtractAll[[#This Row],[Amount Accepted ABII '[EUR']]]-t_ExtractAll[[#This Row],[Amount Accepted Plant '[EUR']]])&lt;0,0,t_ExtractAll[[#This Row],[Amount Accepted ABII '[EUR']]]-t_ExtractAll[[#This Row],[Amount Accepted Plant '[EUR']]])</f>
        <v>90.900000000000034</v>
      </c>
      <c r="AZ11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69" spans="1:52" ht="14.25" hidden="1" customHeight="1" x14ac:dyDescent="0.25">
      <c r="A1169" t="s">
        <v>5824</v>
      </c>
      <c r="B1169" s="16">
        <v>42723</v>
      </c>
      <c r="C1169" s="16">
        <v>42730</v>
      </c>
      <c r="D1169" s="16">
        <v>42732</v>
      </c>
      <c r="E1169">
        <v>20161126</v>
      </c>
      <c r="F1169" t="s">
        <v>64</v>
      </c>
      <c r="G1169" t="s">
        <v>478</v>
      </c>
      <c r="H1169" t="s">
        <v>273</v>
      </c>
      <c r="I1169" t="s">
        <v>479</v>
      </c>
      <c r="J1169" t="s">
        <v>118</v>
      </c>
      <c r="K1169" t="s">
        <v>69</v>
      </c>
      <c r="L1169" t="s">
        <v>609</v>
      </c>
      <c r="N1169" t="s">
        <v>90</v>
      </c>
      <c r="O1169" t="s">
        <v>91</v>
      </c>
      <c r="P1169" t="s">
        <v>5825</v>
      </c>
      <c r="Q1169">
        <v>9357961</v>
      </c>
      <c r="R1169" t="s">
        <v>5826</v>
      </c>
      <c r="S1169">
        <v>80510016</v>
      </c>
      <c r="T1169" t="s">
        <v>5827</v>
      </c>
      <c r="U1169" t="s">
        <v>144</v>
      </c>
      <c r="V1169" t="s">
        <v>145</v>
      </c>
      <c r="W1169">
        <v>31771</v>
      </c>
      <c r="X1169" t="s">
        <v>1615</v>
      </c>
      <c r="Y1169" t="s">
        <v>678</v>
      </c>
      <c r="Z1169">
        <v>3.8016000000000001</v>
      </c>
      <c r="AB1169" t="s">
        <v>97</v>
      </c>
      <c r="AC1169" t="s">
        <v>98</v>
      </c>
      <c r="AD1169">
        <v>737893</v>
      </c>
      <c r="AE1169" s="3"/>
      <c r="AF1169" s="3"/>
      <c r="AG1169">
        <v>674.52</v>
      </c>
      <c r="AH1169" t="s">
        <v>82</v>
      </c>
      <c r="AI1169" s="18">
        <v>401.28</v>
      </c>
      <c r="AJ1169">
        <v>273.24</v>
      </c>
      <c r="AK1169">
        <v>674.52</v>
      </c>
      <c r="AL1169">
        <v>674.52</v>
      </c>
      <c r="AM1169" s="19" t="s">
        <v>82</v>
      </c>
      <c r="AN1169">
        <v>204.48</v>
      </c>
      <c r="AO1169">
        <v>273.24</v>
      </c>
      <c r="AP1169">
        <v>477.72</v>
      </c>
      <c r="AQ1169">
        <v>477.72</v>
      </c>
      <c r="AR1169" s="19" t="s">
        <v>82</v>
      </c>
      <c r="AS1169">
        <v>0</v>
      </c>
      <c r="AT1169" s="20">
        <f>IF(t_ExtractAll[[#This Row],[Currency]]="GBP",t_ExtractAll[[#This Row],[Claimed Amount]]*$BD$2,IF(t_ExtractAll[[#This Row],[Currency]]="USD",t_ExtractAll[[#This Row],[Claimed Amount]]*$BD$3,IF(t_ExtractAll[[#This Row],[Currency]]="MXN",t_ExtractAll[[#This Row],[Claimed Amount]]*$BD$4,t_ExtractAll[[#This Row],[Claimed Amount]])))</f>
        <v>674.52</v>
      </c>
      <c r="AU1169" s="20">
        <f>IF(t_ExtractAll[[#This Row],[Currency2]]="GBP",t_ExtractAll[[#This Row],[Accruals Plant]]*$BD$2,IF(t_ExtractAll[[#This Row],[Currency2]]="USD",t_ExtractAll[[#This Row],[Accruals Plant]]*$BD$3,IF(t_ExtractAll[[#This Row],[Currency2]]="MXN",t_ExtractAll[[#This Row],[Accruals Plant]]*$BD$4,t_ExtractAll[[#This Row],[Accruals Plant]])))</f>
        <v>477.72</v>
      </c>
      <c r="AV1169" s="20">
        <f>IF(t_ExtractAll[[#This Row],[IMD_Currency]]="GBP",t_ExtractAll[[#This Row],[Accruals ABII]]*$BD$2,IF(t_ExtractAll[[#This Row],[IMD_Currency]]="USD",t_ExtractAll[[#This Row],[Accruals ABII]]*$BD$3,t_ExtractAll[[#This Row],[Accruals ABII]]))</f>
        <v>674.52</v>
      </c>
      <c r="AW1169" s="20">
        <f>IF(t_ExtractAll[[#This Row],[Currency2]]="GBP",t_ExtractAll[[#This Row],[PlantAmountAccepted]]*$BD$2,IF(t_ExtractAll[[#This Row],[Currency2]]="USD",t_ExtractAll[[#This Row],[PlantAmountAccepted]]*$BD$3,IF(t_ExtractAll[[#This Row],[Currency2]]="MXN",t_ExtractAll[[#This Row],[PlantAmountAccepted]]*$BD$4,t_ExtractAll[[#This Row],[PlantAmountAccepted]])))</f>
        <v>477.72</v>
      </c>
      <c r="AX1169" s="20">
        <f>IF(t_ExtractAll[[#This Row],[IMD_Currency]]="GBP",t_ExtractAll[[#This Row],[Amount Accepted (ABII)]]*$BD$2,IF(t_ExtractAll[[#This Row],[IMD_Currency]]="USD",t_ExtractAll[[#This Row],[Amount Accepted (ABII)]]*$BD$3,t_ExtractAll[[#This Row],[Amount Accepted (ABII)]]))</f>
        <v>674.52</v>
      </c>
      <c r="AY1169" s="20">
        <f>IF((t_ExtractAll[[#This Row],[Amount Accepted ABII '[EUR']]]-t_ExtractAll[[#This Row],[Amount Accepted Plant '[EUR']]])&lt;0,0,t_ExtractAll[[#This Row],[Amount Accepted ABII '[EUR']]]-t_ExtractAll[[#This Row],[Amount Accepted Plant '[EUR']]])</f>
        <v>196.79999999999995</v>
      </c>
      <c r="AZ11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70" spans="1:52" ht="14.25" hidden="1" customHeight="1" x14ac:dyDescent="0.25">
      <c r="A1170" t="s">
        <v>5828</v>
      </c>
      <c r="B1170" s="16">
        <v>42724</v>
      </c>
      <c r="C1170" s="16">
        <v>42733</v>
      </c>
      <c r="D1170" s="16">
        <v>42733</v>
      </c>
      <c r="E1170">
        <v>20161138</v>
      </c>
      <c r="F1170" t="s">
        <v>64</v>
      </c>
      <c r="G1170" t="s">
        <v>478</v>
      </c>
      <c r="H1170" t="s">
        <v>287</v>
      </c>
      <c r="I1170" t="s">
        <v>479</v>
      </c>
      <c r="J1170" t="s">
        <v>118</v>
      </c>
      <c r="K1170" t="s">
        <v>69</v>
      </c>
      <c r="L1170" t="s">
        <v>130</v>
      </c>
      <c r="N1170" t="s">
        <v>90</v>
      </c>
      <c r="O1170" t="s">
        <v>91</v>
      </c>
      <c r="P1170" s="3" t="s">
        <v>5829</v>
      </c>
      <c r="Q1170" t="s">
        <v>5830</v>
      </c>
      <c r="R1170" t="s">
        <v>5831</v>
      </c>
      <c r="S1170" t="s">
        <v>5832</v>
      </c>
      <c r="T1170" t="s">
        <v>5833</v>
      </c>
      <c r="U1170" t="s">
        <v>75</v>
      </c>
      <c r="V1170" t="s">
        <v>76</v>
      </c>
      <c r="W1170">
        <v>52547</v>
      </c>
      <c r="X1170" t="s">
        <v>4868</v>
      </c>
      <c r="Y1170" t="s">
        <v>5834</v>
      </c>
      <c r="Z1170">
        <v>20.2776</v>
      </c>
      <c r="AB1170" t="s">
        <v>97</v>
      </c>
      <c r="AC1170" t="s">
        <v>98</v>
      </c>
      <c r="AD1170" s="3" t="s">
        <v>5835</v>
      </c>
      <c r="AE1170" s="3"/>
      <c r="AF1170" s="3"/>
      <c r="AG1170">
        <v>4691.28</v>
      </c>
      <c r="AH1170" t="s">
        <v>82</v>
      </c>
      <c r="AI1170" s="18">
        <v>2546.6</v>
      </c>
      <c r="AJ1170">
        <v>1354.22</v>
      </c>
      <c r="AK1170">
        <v>3900.82</v>
      </c>
      <c r="AL1170">
        <v>3900.82</v>
      </c>
      <c r="AM1170" s="19" t="s">
        <v>82</v>
      </c>
      <c r="AN1170">
        <v>1920.66</v>
      </c>
      <c r="AO1170">
        <v>1354.22</v>
      </c>
      <c r="AP1170">
        <v>3274.88</v>
      </c>
      <c r="AQ1170">
        <v>3274.88</v>
      </c>
      <c r="AR1170" s="19" t="s">
        <v>82</v>
      </c>
      <c r="AS1170">
        <v>0</v>
      </c>
      <c r="AT1170" s="20">
        <f>IF(t_ExtractAll[[#This Row],[Currency]]="GBP",t_ExtractAll[[#This Row],[Claimed Amount]]*$BD$2,IF(t_ExtractAll[[#This Row],[Currency]]="USD",t_ExtractAll[[#This Row],[Claimed Amount]]*$BD$3,IF(t_ExtractAll[[#This Row],[Currency]]="MXN",t_ExtractAll[[#This Row],[Claimed Amount]]*$BD$4,t_ExtractAll[[#This Row],[Claimed Amount]])))</f>
        <v>4691.28</v>
      </c>
      <c r="AU1170" s="20">
        <f>IF(t_ExtractAll[[#This Row],[Currency2]]="GBP",t_ExtractAll[[#This Row],[Accruals Plant]]*$BD$2,IF(t_ExtractAll[[#This Row],[Currency2]]="USD",t_ExtractAll[[#This Row],[Accruals Plant]]*$BD$3,IF(t_ExtractAll[[#This Row],[Currency2]]="MXN",t_ExtractAll[[#This Row],[Accruals Plant]]*$BD$4,t_ExtractAll[[#This Row],[Accruals Plant]])))</f>
        <v>3274.88</v>
      </c>
      <c r="AV1170" s="20">
        <f>IF(t_ExtractAll[[#This Row],[IMD_Currency]]="GBP",t_ExtractAll[[#This Row],[Accruals ABII]]*$BD$2,IF(t_ExtractAll[[#This Row],[IMD_Currency]]="USD",t_ExtractAll[[#This Row],[Accruals ABII]]*$BD$3,t_ExtractAll[[#This Row],[Accruals ABII]]))</f>
        <v>3900.82</v>
      </c>
      <c r="AW1170" s="20">
        <f>IF(t_ExtractAll[[#This Row],[Currency2]]="GBP",t_ExtractAll[[#This Row],[PlantAmountAccepted]]*$BD$2,IF(t_ExtractAll[[#This Row],[Currency2]]="USD",t_ExtractAll[[#This Row],[PlantAmountAccepted]]*$BD$3,IF(t_ExtractAll[[#This Row],[Currency2]]="MXN",t_ExtractAll[[#This Row],[PlantAmountAccepted]]*$BD$4,t_ExtractAll[[#This Row],[PlantAmountAccepted]])))</f>
        <v>3274.88</v>
      </c>
      <c r="AX1170" s="20">
        <f>IF(t_ExtractAll[[#This Row],[IMD_Currency]]="GBP",t_ExtractAll[[#This Row],[Amount Accepted (ABII)]]*$BD$2,IF(t_ExtractAll[[#This Row],[IMD_Currency]]="USD",t_ExtractAll[[#This Row],[Amount Accepted (ABII)]]*$BD$3,t_ExtractAll[[#This Row],[Amount Accepted (ABII)]]))</f>
        <v>3900.82</v>
      </c>
      <c r="AY1170" s="20">
        <f>IF((t_ExtractAll[[#This Row],[Amount Accepted ABII '[EUR']]]-t_ExtractAll[[#This Row],[Amount Accepted Plant '[EUR']]])&lt;0,0,t_ExtractAll[[#This Row],[Amount Accepted ABII '[EUR']]]-t_ExtractAll[[#This Row],[Amount Accepted Plant '[EUR']]])</f>
        <v>625.94000000000005</v>
      </c>
      <c r="AZ11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171" spans="1:52" ht="14.25" hidden="1" customHeight="1" x14ac:dyDescent="0.25">
      <c r="A1171" t="s">
        <v>5836</v>
      </c>
      <c r="B1171" s="16">
        <v>42723</v>
      </c>
      <c r="C1171" s="16">
        <v>42751</v>
      </c>
      <c r="D1171" s="16">
        <v>42752</v>
      </c>
      <c r="E1171">
        <v>20161127</v>
      </c>
      <c r="F1171" t="s">
        <v>64</v>
      </c>
      <c r="G1171" t="s">
        <v>478</v>
      </c>
      <c r="H1171" t="s">
        <v>273</v>
      </c>
      <c r="I1171" t="s">
        <v>479</v>
      </c>
      <c r="J1171" t="s">
        <v>118</v>
      </c>
      <c r="K1171" t="s">
        <v>69</v>
      </c>
      <c r="L1171" t="s">
        <v>609</v>
      </c>
      <c r="N1171" t="s">
        <v>90</v>
      </c>
      <c r="O1171" t="s">
        <v>91</v>
      </c>
      <c r="P1171" t="s">
        <v>5825</v>
      </c>
      <c r="Q1171">
        <v>9474259</v>
      </c>
      <c r="R1171" t="s">
        <v>5837</v>
      </c>
      <c r="T1171" t="s">
        <v>5838</v>
      </c>
      <c r="U1171" t="s">
        <v>144</v>
      </c>
      <c r="V1171" t="s">
        <v>145</v>
      </c>
      <c r="W1171">
        <v>48979</v>
      </c>
      <c r="X1171" t="s">
        <v>2840</v>
      </c>
      <c r="Y1171" t="s">
        <v>5839</v>
      </c>
      <c r="Z1171">
        <v>4.0392000000000001</v>
      </c>
      <c r="AB1171" t="s">
        <v>97</v>
      </c>
      <c r="AC1171" t="s">
        <v>98</v>
      </c>
      <c r="AD1171" t="s">
        <v>5840</v>
      </c>
      <c r="AE1171" s="3"/>
      <c r="AF1171" s="3"/>
      <c r="AG1171">
        <v>794.84</v>
      </c>
      <c r="AH1171" t="s">
        <v>82</v>
      </c>
      <c r="AI1171" s="18">
        <v>488.07</v>
      </c>
      <c r="AJ1171">
        <v>306.77</v>
      </c>
      <c r="AK1171">
        <v>794.84</v>
      </c>
      <c r="AL1171">
        <v>794.84</v>
      </c>
      <c r="AM1171" s="19" t="s">
        <v>82</v>
      </c>
      <c r="AN1171">
        <v>265.70999999999998</v>
      </c>
      <c r="AO1171">
        <v>306.77</v>
      </c>
      <c r="AP1171">
        <v>572.48</v>
      </c>
      <c r="AQ1171">
        <v>572.48</v>
      </c>
      <c r="AR1171" s="19" t="s">
        <v>82</v>
      </c>
      <c r="AS1171">
        <v>0</v>
      </c>
      <c r="AT1171" s="20">
        <f>IF(t_ExtractAll[[#This Row],[Currency]]="GBP",t_ExtractAll[[#This Row],[Claimed Amount]]*$BD$2,IF(t_ExtractAll[[#This Row],[Currency]]="USD",t_ExtractAll[[#This Row],[Claimed Amount]]*$BD$3,IF(t_ExtractAll[[#This Row],[Currency]]="MXN",t_ExtractAll[[#This Row],[Claimed Amount]]*$BD$4,t_ExtractAll[[#This Row],[Claimed Amount]])))</f>
        <v>794.84</v>
      </c>
      <c r="AU1171" s="20">
        <f>IF(t_ExtractAll[[#This Row],[Currency2]]="GBP",t_ExtractAll[[#This Row],[Accruals Plant]]*$BD$2,IF(t_ExtractAll[[#This Row],[Currency2]]="USD",t_ExtractAll[[#This Row],[Accruals Plant]]*$BD$3,IF(t_ExtractAll[[#This Row],[Currency2]]="MXN",t_ExtractAll[[#This Row],[Accruals Plant]]*$BD$4,t_ExtractAll[[#This Row],[Accruals Plant]])))</f>
        <v>572.48</v>
      </c>
      <c r="AV1171" s="20">
        <f>IF(t_ExtractAll[[#This Row],[IMD_Currency]]="GBP",t_ExtractAll[[#This Row],[Accruals ABII]]*$BD$2,IF(t_ExtractAll[[#This Row],[IMD_Currency]]="USD",t_ExtractAll[[#This Row],[Accruals ABII]]*$BD$3,t_ExtractAll[[#This Row],[Accruals ABII]]))</f>
        <v>794.84</v>
      </c>
      <c r="AW1171" s="20">
        <f>IF(t_ExtractAll[[#This Row],[Currency2]]="GBP",t_ExtractAll[[#This Row],[PlantAmountAccepted]]*$BD$2,IF(t_ExtractAll[[#This Row],[Currency2]]="USD",t_ExtractAll[[#This Row],[PlantAmountAccepted]]*$BD$3,IF(t_ExtractAll[[#This Row],[Currency2]]="MXN",t_ExtractAll[[#This Row],[PlantAmountAccepted]]*$BD$4,t_ExtractAll[[#This Row],[PlantAmountAccepted]])))</f>
        <v>572.48</v>
      </c>
      <c r="AX1171" s="20">
        <f>IF(t_ExtractAll[[#This Row],[IMD_Currency]]="GBP",t_ExtractAll[[#This Row],[Amount Accepted (ABII)]]*$BD$2,IF(t_ExtractAll[[#This Row],[IMD_Currency]]="USD",t_ExtractAll[[#This Row],[Amount Accepted (ABII)]]*$BD$3,t_ExtractAll[[#This Row],[Amount Accepted (ABII)]]))</f>
        <v>794.84</v>
      </c>
      <c r="AY1171" s="20">
        <f>IF((t_ExtractAll[[#This Row],[Amount Accepted ABII '[EUR']]]-t_ExtractAll[[#This Row],[Amount Accepted Plant '[EUR']]])&lt;0,0,t_ExtractAll[[#This Row],[Amount Accepted ABII '[EUR']]]-t_ExtractAll[[#This Row],[Amount Accepted Plant '[EUR']]])</f>
        <v>222.36</v>
      </c>
      <c r="AZ11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72" spans="1:52" ht="14.25" hidden="1" customHeight="1" x14ac:dyDescent="0.25">
      <c r="A1172" t="s">
        <v>5841</v>
      </c>
      <c r="B1172" s="16">
        <v>42720</v>
      </c>
      <c r="C1172" s="16">
        <v>42773</v>
      </c>
      <c r="D1172" s="16">
        <v>42773</v>
      </c>
      <c r="E1172">
        <v>20161136</v>
      </c>
      <c r="F1172" t="s">
        <v>64</v>
      </c>
      <c r="G1172" t="s">
        <v>1528</v>
      </c>
      <c r="H1172" t="s">
        <v>86</v>
      </c>
      <c r="I1172" t="s">
        <v>1529</v>
      </c>
      <c r="J1172" t="s">
        <v>68</v>
      </c>
      <c r="K1172" t="s">
        <v>88</v>
      </c>
      <c r="L1172" t="s">
        <v>70</v>
      </c>
      <c r="N1172" t="s">
        <v>71</v>
      </c>
      <c r="O1172" t="s">
        <v>72</v>
      </c>
      <c r="P1172" s="3" t="s">
        <v>5842</v>
      </c>
      <c r="Q1172">
        <v>9344766</v>
      </c>
      <c r="R1172" t="s">
        <v>5843</v>
      </c>
      <c r="S1172">
        <v>80512586</v>
      </c>
      <c r="T1172" t="s">
        <v>5844</v>
      </c>
      <c r="U1172" t="s">
        <v>261</v>
      </c>
      <c r="V1172" t="s">
        <v>117</v>
      </c>
      <c r="Y1172" t="s">
        <v>5845</v>
      </c>
      <c r="Z1172">
        <v>183.51</v>
      </c>
      <c r="AB1172" t="s">
        <v>79</v>
      </c>
      <c r="AC1172" t="s">
        <v>80</v>
      </c>
      <c r="AD1172" s="3" t="s">
        <v>5846</v>
      </c>
      <c r="AE1172" s="3"/>
      <c r="AF1172" s="3"/>
      <c r="AG1172">
        <v>1530.6</v>
      </c>
      <c r="AH1172" t="s">
        <v>100</v>
      </c>
      <c r="AI1172" s="18">
        <v>0</v>
      </c>
      <c r="AJ1172">
        <v>1513.6</v>
      </c>
      <c r="AK1172">
        <v>1513.6</v>
      </c>
      <c r="AM1172" s="19" t="s">
        <v>82</v>
      </c>
      <c r="AN1172">
        <v>0</v>
      </c>
      <c r="AO1172">
        <v>0</v>
      </c>
      <c r="AP1172">
        <v>0</v>
      </c>
      <c r="AR1172" s="19" t="s">
        <v>100</v>
      </c>
      <c r="AS1172">
        <v>0</v>
      </c>
      <c r="AT1172" s="20">
        <f>IF(t_ExtractAll[[#This Row],[Currency]]="GBP",t_ExtractAll[[#This Row],[Claimed Amount]]*$BD$2,IF(t_ExtractAll[[#This Row],[Currency]]="USD",t_ExtractAll[[#This Row],[Claimed Amount]]*$BD$3,IF(t_ExtractAll[[#This Row],[Currency]]="MXN",t_ExtractAll[[#This Row],[Claimed Amount]]*$BD$4,t_ExtractAll[[#This Row],[Claimed Amount]])))</f>
        <v>1400.3459399999999</v>
      </c>
      <c r="AU1172" s="20">
        <f>IF(t_ExtractAll[[#This Row],[Currency2]]="GBP",t_ExtractAll[[#This Row],[Accruals Plant]]*$BD$2,IF(t_ExtractAll[[#This Row],[Currency2]]="USD",t_ExtractAll[[#This Row],[Accruals Plant]]*$BD$3,IF(t_ExtractAll[[#This Row],[Currency2]]="MXN",t_ExtractAll[[#This Row],[Accruals Plant]]*$BD$4,t_ExtractAll[[#This Row],[Accruals Plant]])))</f>
        <v>0</v>
      </c>
      <c r="AV1172" s="20">
        <f>IF(t_ExtractAll[[#This Row],[IMD_Currency]]="GBP",t_ExtractAll[[#This Row],[Accruals ABII]]*$BD$2,IF(t_ExtractAll[[#This Row],[IMD_Currency]]="USD",t_ExtractAll[[#This Row],[Accruals ABII]]*$BD$3,t_ExtractAll[[#This Row],[Accruals ABII]]))</f>
        <v>1513.6</v>
      </c>
      <c r="AW11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72" s="20">
        <f>IF(t_ExtractAll[[#This Row],[IMD_Currency]]="GBP",t_ExtractAll[[#This Row],[Amount Accepted (ABII)]]*$BD$2,IF(t_ExtractAll[[#This Row],[IMD_Currency]]="USD",t_ExtractAll[[#This Row],[Amount Accepted (ABII)]]*$BD$3,t_ExtractAll[[#This Row],[Amount Accepted (ABII)]]))</f>
        <v>0</v>
      </c>
      <c r="AY1172" s="20">
        <f>IF((t_ExtractAll[[#This Row],[Amount Accepted ABII '[EUR']]]-t_ExtractAll[[#This Row],[Amount Accepted Plant '[EUR']]])&lt;0,0,t_ExtractAll[[#This Row],[Amount Accepted ABII '[EUR']]]-t_ExtractAll[[#This Row],[Amount Accepted Plant '[EUR']]])</f>
        <v>0</v>
      </c>
      <c r="AZ11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173" spans="1:52" ht="14.25" hidden="1" customHeight="1" x14ac:dyDescent="0.25">
      <c r="A1173" t="s">
        <v>5847</v>
      </c>
      <c r="B1173" s="16">
        <v>42723</v>
      </c>
      <c r="C1173" s="16">
        <v>42741</v>
      </c>
      <c r="D1173" s="16">
        <v>42744</v>
      </c>
      <c r="E1173">
        <v>20161128</v>
      </c>
      <c r="F1173" t="s">
        <v>64</v>
      </c>
      <c r="G1173" t="s">
        <v>478</v>
      </c>
      <c r="H1173" t="s">
        <v>273</v>
      </c>
      <c r="I1173" t="s">
        <v>479</v>
      </c>
      <c r="J1173" t="s">
        <v>118</v>
      </c>
      <c r="K1173" t="s">
        <v>69</v>
      </c>
      <c r="L1173" t="s">
        <v>70</v>
      </c>
      <c r="N1173" t="s">
        <v>71</v>
      </c>
      <c r="O1173" t="s">
        <v>72</v>
      </c>
      <c r="P1173" s="3" t="s">
        <v>5848</v>
      </c>
      <c r="Q1173">
        <v>9344355</v>
      </c>
      <c r="R1173" t="s">
        <v>5849</v>
      </c>
      <c r="S1173">
        <v>80507953</v>
      </c>
      <c r="T1173" t="s">
        <v>5850</v>
      </c>
      <c r="U1173" t="s">
        <v>108</v>
      </c>
      <c r="V1173" t="s">
        <v>145</v>
      </c>
      <c r="W1173">
        <v>5957</v>
      </c>
      <c r="X1173" t="s">
        <v>5851</v>
      </c>
      <c r="Y1173" t="s">
        <v>5852</v>
      </c>
      <c r="Z1173">
        <v>115.896</v>
      </c>
      <c r="AB1173" t="s">
        <v>79</v>
      </c>
      <c r="AC1173" t="s">
        <v>80</v>
      </c>
      <c r="AE1173" s="3"/>
      <c r="AF1173" s="3"/>
      <c r="AG1173">
        <v>563.41999999999996</v>
      </c>
      <c r="AH1173" t="s">
        <v>82</v>
      </c>
      <c r="AI1173" s="18">
        <v>0</v>
      </c>
      <c r="AJ1173">
        <v>563.41999999999996</v>
      </c>
      <c r="AK1173">
        <v>563.41999999999996</v>
      </c>
      <c r="AL1173">
        <v>563.41999999999996</v>
      </c>
      <c r="AM1173" s="19" t="s">
        <v>82</v>
      </c>
      <c r="AN1173">
        <v>0</v>
      </c>
      <c r="AO1173">
        <v>0</v>
      </c>
      <c r="AP1173">
        <v>0</v>
      </c>
      <c r="AQ1173">
        <v>0</v>
      </c>
      <c r="AR1173" s="19" t="s">
        <v>82</v>
      </c>
      <c r="AS1173">
        <v>563.41999999999996</v>
      </c>
      <c r="AT1173" s="20">
        <f>IF(t_ExtractAll[[#This Row],[Currency]]="GBP",t_ExtractAll[[#This Row],[Claimed Amount]]*$BD$2,IF(t_ExtractAll[[#This Row],[Currency]]="USD",t_ExtractAll[[#This Row],[Claimed Amount]]*$BD$3,IF(t_ExtractAll[[#This Row],[Currency]]="MXN",t_ExtractAll[[#This Row],[Claimed Amount]]*$BD$4,t_ExtractAll[[#This Row],[Claimed Amount]])))</f>
        <v>563.41999999999996</v>
      </c>
      <c r="AU1173" s="20">
        <f>IF(t_ExtractAll[[#This Row],[Currency2]]="GBP",t_ExtractAll[[#This Row],[Accruals Plant]]*$BD$2,IF(t_ExtractAll[[#This Row],[Currency2]]="USD",t_ExtractAll[[#This Row],[Accruals Plant]]*$BD$3,IF(t_ExtractAll[[#This Row],[Currency2]]="MXN",t_ExtractAll[[#This Row],[Accruals Plant]]*$BD$4,t_ExtractAll[[#This Row],[Accruals Plant]])))</f>
        <v>0</v>
      </c>
      <c r="AV1173" s="20">
        <f>IF(t_ExtractAll[[#This Row],[IMD_Currency]]="GBP",t_ExtractAll[[#This Row],[Accruals ABII]]*$BD$2,IF(t_ExtractAll[[#This Row],[IMD_Currency]]="USD",t_ExtractAll[[#This Row],[Accruals ABII]]*$BD$3,t_ExtractAll[[#This Row],[Accruals ABII]]))</f>
        <v>563.41999999999996</v>
      </c>
      <c r="AW11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73" s="20">
        <f>IF(t_ExtractAll[[#This Row],[IMD_Currency]]="GBP",t_ExtractAll[[#This Row],[Amount Accepted (ABII)]]*$BD$2,IF(t_ExtractAll[[#This Row],[IMD_Currency]]="USD",t_ExtractAll[[#This Row],[Amount Accepted (ABII)]]*$BD$3,t_ExtractAll[[#This Row],[Amount Accepted (ABII)]]))</f>
        <v>563.41999999999996</v>
      </c>
      <c r="AY1173" s="20">
        <f>IF((t_ExtractAll[[#This Row],[Amount Accepted ABII '[EUR']]]-t_ExtractAll[[#This Row],[Amount Accepted Plant '[EUR']]])&lt;0,0,t_ExtractAll[[#This Row],[Amount Accepted ABII '[EUR']]]-t_ExtractAll[[#This Row],[Amount Accepted Plant '[EUR']]])</f>
        <v>563.41999999999996</v>
      </c>
      <c r="AZ11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74" spans="1:52" ht="14.25" hidden="1" customHeight="1" x14ac:dyDescent="0.25">
      <c r="A1174" t="s">
        <v>5853</v>
      </c>
      <c r="B1174" s="16">
        <v>42723</v>
      </c>
      <c r="C1174" s="16">
        <v>42726</v>
      </c>
      <c r="D1174" s="16">
        <v>42726</v>
      </c>
      <c r="E1174">
        <v>20161129</v>
      </c>
      <c r="F1174" t="s">
        <v>64</v>
      </c>
      <c r="G1174" t="s">
        <v>5223</v>
      </c>
      <c r="H1174" t="s">
        <v>287</v>
      </c>
      <c r="I1174" t="s">
        <v>479</v>
      </c>
      <c r="J1174" t="s">
        <v>118</v>
      </c>
      <c r="K1174" t="s">
        <v>69</v>
      </c>
      <c r="L1174" t="s">
        <v>308</v>
      </c>
      <c r="N1174" t="s">
        <v>90</v>
      </c>
      <c r="O1174" t="s">
        <v>121</v>
      </c>
      <c r="P1174" t="s">
        <v>5854</v>
      </c>
      <c r="Q1174">
        <v>9279377</v>
      </c>
      <c r="R1174" t="s">
        <v>5438</v>
      </c>
      <c r="S1174">
        <v>80492535</v>
      </c>
      <c r="T1174" t="s">
        <v>5855</v>
      </c>
      <c r="U1174" t="s">
        <v>341</v>
      </c>
      <c r="V1174" t="s">
        <v>313</v>
      </c>
      <c r="W1174">
        <v>30603</v>
      </c>
      <c r="X1174" t="s">
        <v>1290</v>
      </c>
      <c r="Y1174" t="s">
        <v>1648</v>
      </c>
      <c r="Z1174">
        <v>1.5840000000000001</v>
      </c>
      <c r="AB1174" t="s">
        <v>79</v>
      </c>
      <c r="AC1174" t="s">
        <v>127</v>
      </c>
      <c r="AE1174" s="3"/>
      <c r="AF1174" s="3"/>
      <c r="AG1174">
        <v>238.2</v>
      </c>
      <c r="AH1174" t="s">
        <v>100</v>
      </c>
      <c r="AI1174" s="18">
        <v>238.2</v>
      </c>
      <c r="AJ1174">
        <v>0</v>
      </c>
      <c r="AK1174">
        <v>238.2</v>
      </c>
      <c r="AL1174">
        <v>238.2</v>
      </c>
      <c r="AM1174" s="19" t="s">
        <v>82</v>
      </c>
      <c r="AN1174">
        <v>45.4</v>
      </c>
      <c r="AO1174">
        <v>0</v>
      </c>
      <c r="AP1174">
        <v>45.4</v>
      </c>
      <c r="AQ1174">
        <v>45.4</v>
      </c>
      <c r="AR1174" s="19" t="s">
        <v>523</v>
      </c>
      <c r="AS1174">
        <v>0</v>
      </c>
      <c r="AT1174" s="20">
        <f>IF(t_ExtractAll[[#This Row],[Currency]]="GBP",t_ExtractAll[[#This Row],[Claimed Amount]]*$BD$2,IF(t_ExtractAll[[#This Row],[Currency]]="USD",t_ExtractAll[[#This Row],[Claimed Amount]]*$BD$3,IF(t_ExtractAll[[#This Row],[Currency]]="MXN",t_ExtractAll[[#This Row],[Claimed Amount]]*$BD$4,t_ExtractAll[[#This Row],[Claimed Amount]])))</f>
        <v>217.92918</v>
      </c>
      <c r="AU1174" s="20">
        <f>IF(t_ExtractAll[[#This Row],[Currency2]]="GBP",t_ExtractAll[[#This Row],[Accruals Plant]]*$BD$2,IF(t_ExtractAll[[#This Row],[Currency2]]="USD",t_ExtractAll[[#This Row],[Accruals Plant]]*$BD$3,IF(t_ExtractAll[[#This Row],[Currency2]]="MXN",t_ExtractAll[[#This Row],[Accruals Plant]]*$BD$4,t_ExtractAll[[#This Row],[Accruals Plant]])))</f>
        <v>53.744519999999994</v>
      </c>
      <c r="AV1174" s="20">
        <f>IF(t_ExtractAll[[#This Row],[IMD_Currency]]="GBP",t_ExtractAll[[#This Row],[Accruals ABII]]*$BD$2,IF(t_ExtractAll[[#This Row],[IMD_Currency]]="USD",t_ExtractAll[[#This Row],[Accruals ABII]]*$BD$3,t_ExtractAll[[#This Row],[Accruals ABII]]))</f>
        <v>238.2</v>
      </c>
      <c r="AW1174" s="20">
        <f>IF(t_ExtractAll[[#This Row],[Currency2]]="GBP",t_ExtractAll[[#This Row],[PlantAmountAccepted]]*$BD$2,IF(t_ExtractAll[[#This Row],[Currency2]]="USD",t_ExtractAll[[#This Row],[PlantAmountAccepted]]*$BD$3,IF(t_ExtractAll[[#This Row],[Currency2]]="MXN",t_ExtractAll[[#This Row],[PlantAmountAccepted]]*$BD$4,t_ExtractAll[[#This Row],[PlantAmountAccepted]])))</f>
        <v>53.744519999999994</v>
      </c>
      <c r="AX1174" s="20">
        <f>IF(t_ExtractAll[[#This Row],[IMD_Currency]]="GBP",t_ExtractAll[[#This Row],[Amount Accepted (ABII)]]*$BD$2,IF(t_ExtractAll[[#This Row],[IMD_Currency]]="USD",t_ExtractAll[[#This Row],[Amount Accepted (ABII)]]*$BD$3,t_ExtractAll[[#This Row],[Amount Accepted (ABII)]]))</f>
        <v>238.2</v>
      </c>
      <c r="AY1174" s="20">
        <f>IF((t_ExtractAll[[#This Row],[Amount Accepted ABII '[EUR']]]-t_ExtractAll[[#This Row],[Amount Accepted Plant '[EUR']]])&lt;0,0,t_ExtractAll[[#This Row],[Amount Accepted ABII '[EUR']]]-t_ExtractAll[[#This Row],[Amount Accepted Plant '[EUR']]])</f>
        <v>184.45547999999999</v>
      </c>
      <c r="AZ11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75" spans="1:52" ht="14.25" hidden="1" customHeight="1" x14ac:dyDescent="0.25">
      <c r="A1175" t="s">
        <v>5856</v>
      </c>
      <c r="B1175" s="16">
        <v>42657</v>
      </c>
      <c r="C1175" s="16">
        <v>42723</v>
      </c>
      <c r="D1175" s="16">
        <v>42725</v>
      </c>
      <c r="E1175">
        <v>20161131</v>
      </c>
      <c r="F1175" t="s">
        <v>64</v>
      </c>
      <c r="G1175" t="s">
        <v>3853</v>
      </c>
      <c r="H1175" t="s">
        <v>287</v>
      </c>
      <c r="I1175" t="s">
        <v>3854</v>
      </c>
      <c r="J1175" t="s">
        <v>118</v>
      </c>
      <c r="K1175" t="s">
        <v>69</v>
      </c>
      <c r="L1175" t="s">
        <v>5857</v>
      </c>
      <c r="N1175" t="s">
        <v>90</v>
      </c>
      <c r="O1175" t="s">
        <v>121</v>
      </c>
      <c r="P1175" s="3" t="s">
        <v>5858</v>
      </c>
      <c r="Q1175">
        <v>9030001</v>
      </c>
      <c r="R1175">
        <v>503388</v>
      </c>
      <c r="U1175" t="s">
        <v>341</v>
      </c>
      <c r="V1175" t="s">
        <v>145</v>
      </c>
      <c r="W1175">
        <v>20028</v>
      </c>
      <c r="X1175" t="s">
        <v>5859</v>
      </c>
      <c r="Y1175" t="s">
        <v>5860</v>
      </c>
      <c r="Z1175">
        <v>2.6700000000000002E-2</v>
      </c>
      <c r="AB1175" t="s">
        <v>79</v>
      </c>
      <c r="AC1175" t="s">
        <v>127</v>
      </c>
      <c r="AD1175" t="s">
        <v>5861</v>
      </c>
      <c r="AE1175" s="3"/>
      <c r="AF1175" s="3"/>
      <c r="AG1175">
        <v>0</v>
      </c>
      <c r="AH1175" t="s">
        <v>82</v>
      </c>
      <c r="AI1175" s="18">
        <v>0</v>
      </c>
      <c r="AJ1175">
        <v>0</v>
      </c>
      <c r="AK1175">
        <v>0</v>
      </c>
      <c r="AL1175">
        <v>0</v>
      </c>
      <c r="AM1175" s="19" t="s">
        <v>82</v>
      </c>
      <c r="AN1175">
        <v>0</v>
      </c>
      <c r="AO1175">
        <v>0</v>
      </c>
      <c r="AP1175">
        <v>0</v>
      </c>
      <c r="AQ1175">
        <v>0</v>
      </c>
      <c r="AR1175" s="19" t="s">
        <v>82</v>
      </c>
      <c r="AS1175">
        <v>0</v>
      </c>
      <c r="AT1175" s="20">
        <f>IF(t_ExtractAll[[#This Row],[Currency]]="GBP",t_ExtractAll[[#This Row],[Claimed Amount]]*$BD$2,IF(t_ExtractAll[[#This Row],[Currency]]="USD",t_ExtractAll[[#This Row],[Claimed Amount]]*$BD$3,IF(t_ExtractAll[[#This Row],[Currency]]="MXN",t_ExtractAll[[#This Row],[Claimed Amount]]*$BD$4,t_ExtractAll[[#This Row],[Claimed Amount]])))</f>
        <v>0</v>
      </c>
      <c r="AU1175" s="20">
        <f>IF(t_ExtractAll[[#This Row],[Currency2]]="GBP",t_ExtractAll[[#This Row],[Accruals Plant]]*$BD$2,IF(t_ExtractAll[[#This Row],[Currency2]]="USD",t_ExtractAll[[#This Row],[Accruals Plant]]*$BD$3,IF(t_ExtractAll[[#This Row],[Currency2]]="MXN",t_ExtractAll[[#This Row],[Accruals Plant]]*$BD$4,t_ExtractAll[[#This Row],[Accruals Plant]])))</f>
        <v>0</v>
      </c>
      <c r="AV1175" s="20">
        <f>IF(t_ExtractAll[[#This Row],[IMD_Currency]]="GBP",t_ExtractAll[[#This Row],[Accruals ABII]]*$BD$2,IF(t_ExtractAll[[#This Row],[IMD_Currency]]="USD",t_ExtractAll[[#This Row],[Accruals ABII]]*$BD$3,t_ExtractAll[[#This Row],[Accruals ABII]]))</f>
        <v>0</v>
      </c>
      <c r="AW11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75" s="20">
        <f>IF(t_ExtractAll[[#This Row],[IMD_Currency]]="GBP",t_ExtractAll[[#This Row],[Amount Accepted (ABII)]]*$BD$2,IF(t_ExtractAll[[#This Row],[IMD_Currency]]="USD",t_ExtractAll[[#This Row],[Amount Accepted (ABII)]]*$BD$3,t_ExtractAll[[#This Row],[Amount Accepted (ABII)]]))</f>
        <v>0</v>
      </c>
      <c r="AY1175" s="20">
        <f>IF((t_ExtractAll[[#This Row],[Amount Accepted ABII '[EUR']]]-t_ExtractAll[[#This Row],[Amount Accepted Plant '[EUR']]])&lt;0,0,t_ExtractAll[[#This Row],[Amount Accepted ABII '[EUR']]]-t_ExtractAll[[#This Row],[Amount Accepted Plant '[EUR']]])</f>
        <v>0</v>
      </c>
      <c r="AZ11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76" spans="1:52" ht="14.25" hidden="1" customHeight="1" x14ac:dyDescent="0.25">
      <c r="A1176" t="s">
        <v>5862</v>
      </c>
      <c r="B1176" s="16">
        <v>42724</v>
      </c>
      <c r="C1176" s="16">
        <v>42751</v>
      </c>
      <c r="D1176" s="16">
        <v>42751</v>
      </c>
      <c r="E1176">
        <v>20161135</v>
      </c>
      <c r="F1176" t="s">
        <v>64</v>
      </c>
      <c r="G1176" t="s">
        <v>667</v>
      </c>
      <c r="H1176" t="s">
        <v>66</v>
      </c>
      <c r="I1176" t="s">
        <v>288</v>
      </c>
      <c r="J1176" t="s">
        <v>118</v>
      </c>
      <c r="K1176" t="s">
        <v>69</v>
      </c>
      <c r="L1176" t="s">
        <v>609</v>
      </c>
      <c r="N1176" t="s">
        <v>90</v>
      </c>
      <c r="O1176" t="s">
        <v>331</v>
      </c>
      <c r="P1176" t="s">
        <v>5863</v>
      </c>
      <c r="Q1176">
        <v>8704152</v>
      </c>
      <c r="R1176" t="s">
        <v>5864</v>
      </c>
      <c r="U1176" t="s">
        <v>788</v>
      </c>
      <c r="V1176" t="s">
        <v>145</v>
      </c>
      <c r="W1176">
        <v>6110</v>
      </c>
      <c r="X1176" t="s">
        <v>2696</v>
      </c>
      <c r="Y1176" t="s">
        <v>5044</v>
      </c>
      <c r="Z1176">
        <v>8</v>
      </c>
      <c r="AB1176" t="s">
        <v>79</v>
      </c>
      <c r="AC1176" t="s">
        <v>127</v>
      </c>
      <c r="AD1176" t="s">
        <v>5865</v>
      </c>
      <c r="AE1176" s="3"/>
      <c r="AF1176" s="3"/>
      <c r="AG1176">
        <v>1126.4000000000001</v>
      </c>
      <c r="AH1176" t="s">
        <v>82</v>
      </c>
      <c r="AI1176" s="18">
        <v>1126.4000000000001</v>
      </c>
      <c r="AJ1176">
        <v>0</v>
      </c>
      <c r="AK1176">
        <v>1126.4000000000001</v>
      </c>
      <c r="AL1176">
        <v>1126.4000000000001</v>
      </c>
      <c r="AM1176" s="19" t="s">
        <v>82</v>
      </c>
      <c r="AN1176">
        <v>589.20799999999997</v>
      </c>
      <c r="AO1176">
        <v>0</v>
      </c>
      <c r="AP1176">
        <v>589.20799999999997</v>
      </c>
      <c r="AQ1176">
        <v>589.20799999999997</v>
      </c>
      <c r="AR1176" s="19" t="s">
        <v>82</v>
      </c>
      <c r="AS1176">
        <v>0</v>
      </c>
      <c r="AT1176" s="20">
        <f>IF(t_ExtractAll[[#This Row],[Currency]]="GBP",t_ExtractAll[[#This Row],[Claimed Amount]]*$BD$2,IF(t_ExtractAll[[#This Row],[Currency]]="USD",t_ExtractAll[[#This Row],[Claimed Amount]]*$BD$3,IF(t_ExtractAll[[#This Row],[Currency]]="MXN",t_ExtractAll[[#This Row],[Claimed Amount]]*$BD$4,t_ExtractAll[[#This Row],[Claimed Amount]])))</f>
        <v>1126.4000000000001</v>
      </c>
      <c r="AU1176" s="20">
        <f>IF(t_ExtractAll[[#This Row],[Currency2]]="GBP",t_ExtractAll[[#This Row],[Accruals Plant]]*$BD$2,IF(t_ExtractAll[[#This Row],[Currency2]]="USD",t_ExtractAll[[#This Row],[Accruals Plant]]*$BD$3,IF(t_ExtractAll[[#This Row],[Currency2]]="MXN",t_ExtractAll[[#This Row],[Accruals Plant]]*$BD$4,t_ExtractAll[[#This Row],[Accruals Plant]])))</f>
        <v>589.20799999999997</v>
      </c>
      <c r="AV1176" s="20">
        <f>IF(t_ExtractAll[[#This Row],[IMD_Currency]]="GBP",t_ExtractAll[[#This Row],[Accruals ABII]]*$BD$2,IF(t_ExtractAll[[#This Row],[IMD_Currency]]="USD",t_ExtractAll[[#This Row],[Accruals ABII]]*$BD$3,t_ExtractAll[[#This Row],[Accruals ABII]]))</f>
        <v>1126.4000000000001</v>
      </c>
      <c r="AW1176" s="20">
        <f>IF(t_ExtractAll[[#This Row],[Currency2]]="GBP",t_ExtractAll[[#This Row],[PlantAmountAccepted]]*$BD$2,IF(t_ExtractAll[[#This Row],[Currency2]]="USD",t_ExtractAll[[#This Row],[PlantAmountAccepted]]*$BD$3,IF(t_ExtractAll[[#This Row],[Currency2]]="MXN",t_ExtractAll[[#This Row],[PlantAmountAccepted]]*$BD$4,t_ExtractAll[[#This Row],[PlantAmountAccepted]])))</f>
        <v>589.20799999999997</v>
      </c>
      <c r="AX1176" s="20">
        <f>IF(t_ExtractAll[[#This Row],[IMD_Currency]]="GBP",t_ExtractAll[[#This Row],[Amount Accepted (ABII)]]*$BD$2,IF(t_ExtractAll[[#This Row],[IMD_Currency]]="USD",t_ExtractAll[[#This Row],[Amount Accepted (ABII)]]*$BD$3,t_ExtractAll[[#This Row],[Amount Accepted (ABII)]]))</f>
        <v>1126.4000000000001</v>
      </c>
      <c r="AY1176" s="20">
        <f>IF((t_ExtractAll[[#This Row],[Amount Accepted ABII '[EUR']]]-t_ExtractAll[[#This Row],[Amount Accepted Plant '[EUR']]])&lt;0,0,t_ExtractAll[[#This Row],[Amount Accepted ABII '[EUR']]]-t_ExtractAll[[#This Row],[Amount Accepted Plant '[EUR']]])</f>
        <v>537.19200000000012</v>
      </c>
      <c r="AZ11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177" spans="1:52" ht="14.25" hidden="1" customHeight="1" x14ac:dyDescent="0.25">
      <c r="A1177" t="s">
        <v>5866</v>
      </c>
      <c r="B1177" s="16">
        <v>42723</v>
      </c>
      <c r="C1177" s="16">
        <v>42726</v>
      </c>
      <c r="D1177" s="16">
        <v>42732</v>
      </c>
      <c r="E1177">
        <v>20161091</v>
      </c>
      <c r="F1177" t="s">
        <v>64</v>
      </c>
      <c r="G1177" t="s">
        <v>3853</v>
      </c>
      <c r="H1177" t="s">
        <v>273</v>
      </c>
      <c r="I1177" t="s">
        <v>3854</v>
      </c>
      <c r="J1177" t="s">
        <v>118</v>
      </c>
      <c r="K1177" t="s">
        <v>69</v>
      </c>
      <c r="L1177" t="s">
        <v>103</v>
      </c>
      <c r="N1177" t="s">
        <v>90</v>
      </c>
      <c r="O1177" t="s">
        <v>91</v>
      </c>
      <c r="P1177" s="3" t="s">
        <v>5867</v>
      </c>
      <c r="Q1177">
        <v>9543337</v>
      </c>
      <c r="R1177">
        <v>503582</v>
      </c>
      <c r="T1177" t="s">
        <v>5868</v>
      </c>
      <c r="U1177" t="s">
        <v>108</v>
      </c>
      <c r="V1177" t="s">
        <v>109</v>
      </c>
      <c r="W1177">
        <v>3452</v>
      </c>
      <c r="X1177" t="s">
        <v>898</v>
      </c>
      <c r="Y1177" t="s">
        <v>412</v>
      </c>
      <c r="Z1177">
        <v>0.24</v>
      </c>
      <c r="AB1177" t="s">
        <v>97</v>
      </c>
      <c r="AC1177" t="s">
        <v>98</v>
      </c>
      <c r="AE1177" s="3"/>
      <c r="AF1177" s="3"/>
      <c r="AG1177">
        <v>113.92</v>
      </c>
      <c r="AH1177" t="s">
        <v>82</v>
      </c>
      <c r="AI1177" s="18">
        <v>24.38</v>
      </c>
      <c r="AJ1177">
        <v>0</v>
      </c>
      <c r="AK1177">
        <v>24.38</v>
      </c>
      <c r="AL1177">
        <v>24.38</v>
      </c>
      <c r="AM1177" s="19" t="s">
        <v>82</v>
      </c>
      <c r="AN1177">
        <v>11.94</v>
      </c>
      <c r="AO1177">
        <v>0</v>
      </c>
      <c r="AP1177">
        <v>11.94</v>
      </c>
      <c r="AQ1177">
        <v>11.94</v>
      </c>
      <c r="AR1177" s="19" t="s">
        <v>82</v>
      </c>
      <c r="AS1177">
        <v>0</v>
      </c>
      <c r="AT1177" s="20">
        <f>IF(t_ExtractAll[[#This Row],[Currency]]="GBP",t_ExtractAll[[#This Row],[Claimed Amount]]*$BD$2,IF(t_ExtractAll[[#This Row],[Currency]]="USD",t_ExtractAll[[#This Row],[Claimed Amount]]*$BD$3,IF(t_ExtractAll[[#This Row],[Currency]]="MXN",t_ExtractAll[[#This Row],[Claimed Amount]]*$BD$4,t_ExtractAll[[#This Row],[Claimed Amount]])))</f>
        <v>113.92</v>
      </c>
      <c r="AU1177" s="20">
        <f>IF(t_ExtractAll[[#This Row],[Currency2]]="GBP",t_ExtractAll[[#This Row],[Accruals Plant]]*$BD$2,IF(t_ExtractAll[[#This Row],[Currency2]]="USD",t_ExtractAll[[#This Row],[Accruals Plant]]*$BD$3,IF(t_ExtractAll[[#This Row],[Currency2]]="MXN",t_ExtractAll[[#This Row],[Accruals Plant]]*$BD$4,t_ExtractAll[[#This Row],[Accruals Plant]])))</f>
        <v>11.94</v>
      </c>
      <c r="AV1177" s="20">
        <f>IF(t_ExtractAll[[#This Row],[IMD_Currency]]="GBP",t_ExtractAll[[#This Row],[Accruals ABII]]*$BD$2,IF(t_ExtractAll[[#This Row],[IMD_Currency]]="USD",t_ExtractAll[[#This Row],[Accruals ABII]]*$BD$3,t_ExtractAll[[#This Row],[Accruals ABII]]))</f>
        <v>24.38</v>
      </c>
      <c r="AW1177" s="20">
        <f>IF(t_ExtractAll[[#This Row],[Currency2]]="GBP",t_ExtractAll[[#This Row],[PlantAmountAccepted]]*$BD$2,IF(t_ExtractAll[[#This Row],[Currency2]]="USD",t_ExtractAll[[#This Row],[PlantAmountAccepted]]*$BD$3,IF(t_ExtractAll[[#This Row],[Currency2]]="MXN",t_ExtractAll[[#This Row],[PlantAmountAccepted]]*$BD$4,t_ExtractAll[[#This Row],[PlantAmountAccepted]])))</f>
        <v>11.94</v>
      </c>
      <c r="AX1177" s="20">
        <f>IF(t_ExtractAll[[#This Row],[IMD_Currency]]="GBP",t_ExtractAll[[#This Row],[Amount Accepted (ABII)]]*$BD$2,IF(t_ExtractAll[[#This Row],[IMD_Currency]]="USD",t_ExtractAll[[#This Row],[Amount Accepted (ABII)]]*$BD$3,t_ExtractAll[[#This Row],[Amount Accepted (ABII)]]))</f>
        <v>24.38</v>
      </c>
      <c r="AY1177" s="20">
        <f>IF((t_ExtractAll[[#This Row],[Amount Accepted ABII '[EUR']]]-t_ExtractAll[[#This Row],[Amount Accepted Plant '[EUR']]])&lt;0,0,t_ExtractAll[[#This Row],[Amount Accepted ABII '[EUR']]]-t_ExtractAll[[#This Row],[Amount Accepted Plant '[EUR']]])</f>
        <v>12.44</v>
      </c>
      <c r="AZ11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78" spans="1:52" ht="14.25" hidden="1" customHeight="1" x14ac:dyDescent="0.25">
      <c r="A1178" t="s">
        <v>5866</v>
      </c>
      <c r="B1178" s="16">
        <v>42723</v>
      </c>
      <c r="C1178" s="16">
        <v>42726</v>
      </c>
      <c r="D1178" s="16">
        <v>42732</v>
      </c>
      <c r="E1178">
        <v>20161091</v>
      </c>
      <c r="F1178" t="s">
        <v>64</v>
      </c>
      <c r="G1178" t="s">
        <v>3853</v>
      </c>
      <c r="H1178" t="s">
        <v>273</v>
      </c>
      <c r="I1178" t="s">
        <v>3854</v>
      </c>
      <c r="J1178" t="s">
        <v>118</v>
      </c>
      <c r="K1178" t="s">
        <v>69</v>
      </c>
      <c r="L1178" t="s">
        <v>103</v>
      </c>
      <c r="N1178" t="s">
        <v>90</v>
      </c>
      <c r="O1178" t="s">
        <v>121</v>
      </c>
      <c r="P1178" s="3" t="s">
        <v>5867</v>
      </c>
      <c r="Q1178">
        <v>9543337</v>
      </c>
      <c r="R1178">
        <v>503582</v>
      </c>
      <c r="U1178" t="s">
        <v>108</v>
      </c>
      <c r="V1178" t="s">
        <v>109</v>
      </c>
      <c r="W1178">
        <v>5957</v>
      </c>
      <c r="X1178" t="s">
        <v>5851</v>
      </c>
      <c r="Y1178" t="s">
        <v>379</v>
      </c>
      <c r="Z1178">
        <v>0.72599999999999998</v>
      </c>
      <c r="AB1178" t="s">
        <v>79</v>
      </c>
      <c r="AC1178" t="s">
        <v>127</v>
      </c>
      <c r="AE1178" s="3"/>
      <c r="AF1178" s="3"/>
      <c r="AG1178">
        <v>113.92</v>
      </c>
      <c r="AH1178" t="s">
        <v>82</v>
      </c>
      <c r="AI1178" s="18">
        <v>89.54</v>
      </c>
      <c r="AJ1178">
        <v>0</v>
      </c>
      <c r="AK1178">
        <v>89.54</v>
      </c>
      <c r="AL1178">
        <v>89.54</v>
      </c>
      <c r="AM1178" s="19" t="s">
        <v>82</v>
      </c>
      <c r="AN1178">
        <v>48.73</v>
      </c>
      <c r="AO1178">
        <v>0</v>
      </c>
      <c r="AP1178">
        <v>48.73</v>
      </c>
      <c r="AQ1178">
        <v>48.73</v>
      </c>
      <c r="AR1178" s="19" t="s">
        <v>82</v>
      </c>
      <c r="AS1178">
        <v>0</v>
      </c>
      <c r="AT1178" s="20">
        <f>IF(t_ExtractAll[[#This Row],[Currency]]="GBP",t_ExtractAll[[#This Row],[Claimed Amount]]*$BD$2,IF(t_ExtractAll[[#This Row],[Currency]]="USD",t_ExtractAll[[#This Row],[Claimed Amount]]*$BD$3,IF(t_ExtractAll[[#This Row],[Currency]]="MXN",t_ExtractAll[[#This Row],[Claimed Amount]]*$BD$4,t_ExtractAll[[#This Row],[Claimed Amount]])))</f>
        <v>113.92</v>
      </c>
      <c r="AU1178" s="20">
        <f>IF(t_ExtractAll[[#This Row],[Currency2]]="GBP",t_ExtractAll[[#This Row],[Accruals Plant]]*$BD$2,IF(t_ExtractAll[[#This Row],[Currency2]]="USD",t_ExtractAll[[#This Row],[Accruals Plant]]*$BD$3,IF(t_ExtractAll[[#This Row],[Currency2]]="MXN",t_ExtractAll[[#This Row],[Accruals Plant]]*$BD$4,t_ExtractAll[[#This Row],[Accruals Plant]])))</f>
        <v>48.73</v>
      </c>
      <c r="AV1178" s="20">
        <f>IF(t_ExtractAll[[#This Row],[IMD_Currency]]="GBP",t_ExtractAll[[#This Row],[Accruals ABII]]*$BD$2,IF(t_ExtractAll[[#This Row],[IMD_Currency]]="USD",t_ExtractAll[[#This Row],[Accruals ABII]]*$BD$3,t_ExtractAll[[#This Row],[Accruals ABII]]))</f>
        <v>89.54</v>
      </c>
      <c r="AW1178" s="20">
        <f>IF(t_ExtractAll[[#This Row],[Currency2]]="GBP",t_ExtractAll[[#This Row],[PlantAmountAccepted]]*$BD$2,IF(t_ExtractAll[[#This Row],[Currency2]]="USD",t_ExtractAll[[#This Row],[PlantAmountAccepted]]*$BD$3,IF(t_ExtractAll[[#This Row],[Currency2]]="MXN",t_ExtractAll[[#This Row],[PlantAmountAccepted]]*$BD$4,t_ExtractAll[[#This Row],[PlantAmountAccepted]])))</f>
        <v>48.73</v>
      </c>
      <c r="AX1178" s="20">
        <f>IF(t_ExtractAll[[#This Row],[IMD_Currency]]="GBP",t_ExtractAll[[#This Row],[Amount Accepted (ABII)]]*$BD$2,IF(t_ExtractAll[[#This Row],[IMD_Currency]]="USD",t_ExtractAll[[#This Row],[Amount Accepted (ABII)]]*$BD$3,t_ExtractAll[[#This Row],[Amount Accepted (ABII)]]))</f>
        <v>89.54</v>
      </c>
      <c r="AY1178" s="20">
        <f>IF((t_ExtractAll[[#This Row],[Amount Accepted ABII '[EUR']]]-t_ExtractAll[[#This Row],[Amount Accepted Plant '[EUR']]])&lt;0,0,t_ExtractAll[[#This Row],[Amount Accepted ABII '[EUR']]]-t_ExtractAll[[#This Row],[Amount Accepted Plant '[EUR']]])</f>
        <v>40.810000000000009</v>
      </c>
      <c r="AZ11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79" spans="1:52" ht="14.25" hidden="1" customHeight="1" x14ac:dyDescent="0.25">
      <c r="A1179" t="s">
        <v>5869</v>
      </c>
      <c r="B1179" s="16">
        <v>42717</v>
      </c>
      <c r="C1179" s="16">
        <v>42761</v>
      </c>
      <c r="D1179" s="16">
        <v>42761</v>
      </c>
      <c r="E1179">
        <v>20161139</v>
      </c>
      <c r="F1179" t="s">
        <v>64</v>
      </c>
      <c r="G1179" t="s">
        <v>4645</v>
      </c>
      <c r="H1179" t="s">
        <v>451</v>
      </c>
      <c r="I1179" t="s">
        <v>4646</v>
      </c>
      <c r="J1179" t="s">
        <v>118</v>
      </c>
      <c r="K1179" t="s">
        <v>69</v>
      </c>
      <c r="L1179" t="s">
        <v>70</v>
      </c>
      <c r="N1179" t="s">
        <v>71</v>
      </c>
      <c r="O1179" t="s">
        <v>361</v>
      </c>
      <c r="P1179" s="3" t="s">
        <v>5870</v>
      </c>
      <c r="Q1179">
        <v>9403275</v>
      </c>
      <c r="R1179">
        <v>58168</v>
      </c>
      <c r="S1179">
        <v>80512460</v>
      </c>
      <c r="T1179" t="s">
        <v>5871</v>
      </c>
      <c r="U1179" t="s">
        <v>2441</v>
      </c>
      <c r="V1179" t="s">
        <v>117</v>
      </c>
      <c r="W1179">
        <v>52940</v>
      </c>
      <c r="X1179" t="s">
        <v>5872</v>
      </c>
      <c r="Y1179" t="s">
        <v>5424</v>
      </c>
      <c r="Z1179">
        <v>66.796800000000005</v>
      </c>
      <c r="AB1179" t="s">
        <v>79</v>
      </c>
      <c r="AC1179" t="s">
        <v>80</v>
      </c>
      <c r="AD1179" t="s">
        <v>5873</v>
      </c>
      <c r="AE1179" s="3"/>
      <c r="AF1179" s="3"/>
      <c r="AG1179">
        <v>0</v>
      </c>
      <c r="AH1179" t="s">
        <v>82</v>
      </c>
      <c r="AI1179" s="18">
        <v>0</v>
      </c>
      <c r="AJ1179">
        <v>0</v>
      </c>
      <c r="AK1179">
        <v>0</v>
      </c>
      <c r="AL1179">
        <v>0</v>
      </c>
      <c r="AM1179" s="19" t="s">
        <v>82</v>
      </c>
      <c r="AN1179">
        <v>0</v>
      </c>
      <c r="AO1179">
        <v>0</v>
      </c>
      <c r="AP1179">
        <v>0</v>
      </c>
      <c r="AQ1179">
        <v>0</v>
      </c>
      <c r="AR1179" s="19" t="s">
        <v>82</v>
      </c>
      <c r="AS1179">
        <v>0</v>
      </c>
      <c r="AT1179" s="20">
        <f>IF(t_ExtractAll[[#This Row],[Currency]]="GBP",t_ExtractAll[[#This Row],[Claimed Amount]]*$BD$2,IF(t_ExtractAll[[#This Row],[Currency]]="USD",t_ExtractAll[[#This Row],[Claimed Amount]]*$BD$3,IF(t_ExtractAll[[#This Row],[Currency]]="MXN",t_ExtractAll[[#This Row],[Claimed Amount]]*$BD$4,t_ExtractAll[[#This Row],[Claimed Amount]])))</f>
        <v>0</v>
      </c>
      <c r="AU1179" s="20">
        <f>IF(t_ExtractAll[[#This Row],[Currency2]]="GBP",t_ExtractAll[[#This Row],[Accruals Plant]]*$BD$2,IF(t_ExtractAll[[#This Row],[Currency2]]="USD",t_ExtractAll[[#This Row],[Accruals Plant]]*$BD$3,IF(t_ExtractAll[[#This Row],[Currency2]]="MXN",t_ExtractAll[[#This Row],[Accruals Plant]]*$BD$4,t_ExtractAll[[#This Row],[Accruals Plant]])))</f>
        <v>0</v>
      </c>
      <c r="AV1179" s="20">
        <f>IF(t_ExtractAll[[#This Row],[IMD_Currency]]="GBP",t_ExtractAll[[#This Row],[Accruals ABII]]*$BD$2,IF(t_ExtractAll[[#This Row],[IMD_Currency]]="USD",t_ExtractAll[[#This Row],[Accruals ABII]]*$BD$3,t_ExtractAll[[#This Row],[Accruals ABII]]))</f>
        <v>0</v>
      </c>
      <c r="AW11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79" s="20">
        <f>IF(t_ExtractAll[[#This Row],[IMD_Currency]]="GBP",t_ExtractAll[[#This Row],[Amount Accepted (ABII)]]*$BD$2,IF(t_ExtractAll[[#This Row],[IMD_Currency]]="USD",t_ExtractAll[[#This Row],[Amount Accepted (ABII)]]*$BD$3,t_ExtractAll[[#This Row],[Amount Accepted (ABII)]]))</f>
        <v>0</v>
      </c>
      <c r="AY1179" s="20">
        <f>IF((t_ExtractAll[[#This Row],[Amount Accepted ABII '[EUR']]]-t_ExtractAll[[#This Row],[Amount Accepted Plant '[EUR']]])&lt;0,0,t_ExtractAll[[#This Row],[Amount Accepted ABII '[EUR']]]-t_ExtractAll[[#This Row],[Amount Accepted Plant '[EUR']]])</f>
        <v>0</v>
      </c>
      <c r="AZ11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80" spans="1:52" ht="14.25" hidden="1" customHeight="1" x14ac:dyDescent="0.25">
      <c r="A1180" t="s">
        <v>5874</v>
      </c>
      <c r="B1180" s="16">
        <v>42724</v>
      </c>
      <c r="C1180" s="16">
        <v>42776</v>
      </c>
      <c r="D1180" s="16">
        <v>42776</v>
      </c>
      <c r="E1180">
        <v>20161141</v>
      </c>
      <c r="F1180" t="s">
        <v>64</v>
      </c>
      <c r="G1180" t="s">
        <v>4645</v>
      </c>
      <c r="H1180" t="s">
        <v>451</v>
      </c>
      <c r="I1180" t="s">
        <v>4646</v>
      </c>
      <c r="J1180" t="s">
        <v>118</v>
      </c>
      <c r="K1180" t="s">
        <v>69</v>
      </c>
      <c r="L1180" t="s">
        <v>70</v>
      </c>
      <c r="N1180" t="s">
        <v>71</v>
      </c>
      <c r="O1180" t="s">
        <v>361</v>
      </c>
      <c r="P1180" s="3" t="s">
        <v>5875</v>
      </c>
      <c r="Q1180">
        <v>9349297</v>
      </c>
      <c r="R1180" t="s">
        <v>5876</v>
      </c>
      <c r="S1180">
        <v>80507358</v>
      </c>
      <c r="T1180" t="s">
        <v>5877</v>
      </c>
      <c r="U1180" t="s">
        <v>124</v>
      </c>
      <c r="V1180" t="s">
        <v>117</v>
      </c>
      <c r="W1180">
        <v>55368</v>
      </c>
      <c r="X1180" t="s">
        <v>5878</v>
      </c>
      <c r="Y1180" t="s">
        <v>5879</v>
      </c>
      <c r="Z1180">
        <v>306.36</v>
      </c>
      <c r="AB1180" t="s">
        <v>79</v>
      </c>
      <c r="AC1180" t="s">
        <v>80</v>
      </c>
      <c r="AD1180" s="3" t="s">
        <v>5880</v>
      </c>
      <c r="AE1180" s="3"/>
      <c r="AF1180" s="3"/>
      <c r="AG1180">
        <v>159</v>
      </c>
      <c r="AH1180" t="s">
        <v>100</v>
      </c>
      <c r="AI1180" s="18">
        <v>0</v>
      </c>
      <c r="AJ1180">
        <v>159</v>
      </c>
      <c r="AK1180">
        <v>159</v>
      </c>
      <c r="AL1180">
        <v>159</v>
      </c>
      <c r="AM1180" s="19" t="s">
        <v>82</v>
      </c>
      <c r="AN1180">
        <v>0</v>
      </c>
      <c r="AO1180">
        <v>0</v>
      </c>
      <c r="AP1180">
        <v>0</v>
      </c>
      <c r="AQ1180">
        <v>0</v>
      </c>
      <c r="AR1180" s="19" t="s">
        <v>100</v>
      </c>
      <c r="AS1180">
        <v>0</v>
      </c>
      <c r="AT1180" s="20">
        <f>IF(t_ExtractAll[[#This Row],[Currency]]="GBP",t_ExtractAll[[#This Row],[Claimed Amount]]*$BD$2,IF(t_ExtractAll[[#This Row],[Currency]]="USD",t_ExtractAll[[#This Row],[Claimed Amount]]*$BD$3,IF(t_ExtractAll[[#This Row],[Currency]]="MXN",t_ExtractAll[[#This Row],[Claimed Amount]]*$BD$4,t_ExtractAll[[#This Row],[Claimed Amount]])))</f>
        <v>145.4691</v>
      </c>
      <c r="AU1180" s="20">
        <f>IF(t_ExtractAll[[#This Row],[Currency2]]="GBP",t_ExtractAll[[#This Row],[Accruals Plant]]*$BD$2,IF(t_ExtractAll[[#This Row],[Currency2]]="USD",t_ExtractAll[[#This Row],[Accruals Plant]]*$BD$3,IF(t_ExtractAll[[#This Row],[Currency2]]="MXN",t_ExtractAll[[#This Row],[Accruals Plant]]*$BD$4,t_ExtractAll[[#This Row],[Accruals Plant]])))</f>
        <v>0</v>
      </c>
      <c r="AV1180" s="20">
        <f>IF(t_ExtractAll[[#This Row],[IMD_Currency]]="GBP",t_ExtractAll[[#This Row],[Accruals ABII]]*$BD$2,IF(t_ExtractAll[[#This Row],[IMD_Currency]]="USD",t_ExtractAll[[#This Row],[Accruals ABII]]*$BD$3,t_ExtractAll[[#This Row],[Accruals ABII]]))</f>
        <v>159</v>
      </c>
      <c r="AW11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0" s="20">
        <f>IF(t_ExtractAll[[#This Row],[IMD_Currency]]="GBP",t_ExtractAll[[#This Row],[Amount Accepted (ABII)]]*$BD$2,IF(t_ExtractAll[[#This Row],[IMD_Currency]]="USD",t_ExtractAll[[#This Row],[Amount Accepted (ABII)]]*$BD$3,t_ExtractAll[[#This Row],[Amount Accepted (ABII)]]))</f>
        <v>159</v>
      </c>
      <c r="AY1180" s="20">
        <f>IF((t_ExtractAll[[#This Row],[Amount Accepted ABII '[EUR']]]-t_ExtractAll[[#This Row],[Amount Accepted Plant '[EUR']]])&lt;0,0,t_ExtractAll[[#This Row],[Amount Accepted ABII '[EUR']]]-t_ExtractAll[[#This Row],[Amount Accepted Plant '[EUR']]])</f>
        <v>159</v>
      </c>
      <c r="AZ11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81" spans="1:52" ht="14.25" hidden="1" customHeight="1" x14ac:dyDescent="0.25">
      <c r="A1181" t="s">
        <v>5881</v>
      </c>
      <c r="B1181" s="16">
        <v>42723</v>
      </c>
      <c r="C1181" s="16">
        <v>42730</v>
      </c>
      <c r="D1181" s="16">
        <v>42732</v>
      </c>
      <c r="E1181">
        <v>20161140</v>
      </c>
      <c r="F1181" t="s">
        <v>64</v>
      </c>
      <c r="G1181" t="s">
        <v>396</v>
      </c>
      <c r="H1181" t="s">
        <v>1695</v>
      </c>
      <c r="I1181" t="s">
        <v>117</v>
      </c>
      <c r="J1181" t="s">
        <v>68</v>
      </c>
      <c r="K1181" t="s">
        <v>69</v>
      </c>
      <c r="L1181" t="s">
        <v>609</v>
      </c>
      <c r="N1181" t="s">
        <v>90</v>
      </c>
      <c r="O1181" t="s">
        <v>547</v>
      </c>
      <c r="P1181" s="3" t="s">
        <v>5882</v>
      </c>
      <c r="Q1181">
        <v>9026453</v>
      </c>
      <c r="R1181">
        <v>4504731111</v>
      </c>
      <c r="S1181">
        <v>80519039</v>
      </c>
      <c r="T1181" t="s">
        <v>5883</v>
      </c>
      <c r="U1181" t="s">
        <v>144</v>
      </c>
      <c r="V1181" t="s">
        <v>145</v>
      </c>
      <c r="W1181">
        <v>47523</v>
      </c>
      <c r="X1181" t="s">
        <v>1697</v>
      </c>
      <c r="Y1181" t="s">
        <v>5884</v>
      </c>
      <c r="Z1181">
        <v>0</v>
      </c>
      <c r="AB1181" t="s">
        <v>97</v>
      </c>
      <c r="AC1181" t="s">
        <v>98</v>
      </c>
      <c r="AE1181" s="3"/>
      <c r="AF1181" s="3"/>
      <c r="AG1181">
        <v>50</v>
      </c>
      <c r="AH1181" t="s">
        <v>100</v>
      </c>
      <c r="AI1181" s="18">
        <v>0</v>
      </c>
      <c r="AJ1181">
        <v>0</v>
      </c>
      <c r="AK1181">
        <v>0</v>
      </c>
      <c r="AL1181">
        <v>0</v>
      </c>
      <c r="AM1181" s="19" t="s">
        <v>82</v>
      </c>
      <c r="AN1181">
        <v>0</v>
      </c>
      <c r="AO1181">
        <v>50</v>
      </c>
      <c r="AP1181">
        <v>50</v>
      </c>
      <c r="AQ1181">
        <v>50</v>
      </c>
      <c r="AR1181" s="19" t="s">
        <v>100</v>
      </c>
      <c r="AS1181">
        <v>0</v>
      </c>
      <c r="AT1181" s="20">
        <f>IF(t_ExtractAll[[#This Row],[Currency]]="GBP",t_ExtractAll[[#This Row],[Claimed Amount]]*$BD$2,IF(t_ExtractAll[[#This Row],[Currency]]="USD",t_ExtractAll[[#This Row],[Claimed Amount]]*$BD$3,IF(t_ExtractAll[[#This Row],[Currency]]="MXN",t_ExtractAll[[#This Row],[Claimed Amount]]*$BD$4,t_ExtractAll[[#This Row],[Claimed Amount]])))</f>
        <v>45.745000000000005</v>
      </c>
      <c r="AU1181" s="20">
        <f>IF(t_ExtractAll[[#This Row],[Currency2]]="GBP",t_ExtractAll[[#This Row],[Accruals Plant]]*$BD$2,IF(t_ExtractAll[[#This Row],[Currency2]]="USD",t_ExtractAll[[#This Row],[Accruals Plant]]*$BD$3,IF(t_ExtractAll[[#This Row],[Currency2]]="MXN",t_ExtractAll[[#This Row],[Accruals Plant]]*$BD$4,t_ExtractAll[[#This Row],[Accruals Plant]])))</f>
        <v>45.745000000000005</v>
      </c>
      <c r="AV1181" s="20">
        <f>IF(t_ExtractAll[[#This Row],[IMD_Currency]]="GBP",t_ExtractAll[[#This Row],[Accruals ABII]]*$BD$2,IF(t_ExtractAll[[#This Row],[IMD_Currency]]="USD",t_ExtractAll[[#This Row],[Accruals ABII]]*$BD$3,t_ExtractAll[[#This Row],[Accruals ABII]]))</f>
        <v>0</v>
      </c>
      <c r="AW1181" s="20">
        <f>IF(t_ExtractAll[[#This Row],[Currency2]]="GBP",t_ExtractAll[[#This Row],[PlantAmountAccepted]]*$BD$2,IF(t_ExtractAll[[#This Row],[Currency2]]="USD",t_ExtractAll[[#This Row],[PlantAmountAccepted]]*$BD$3,IF(t_ExtractAll[[#This Row],[Currency2]]="MXN",t_ExtractAll[[#This Row],[PlantAmountAccepted]]*$BD$4,t_ExtractAll[[#This Row],[PlantAmountAccepted]])))</f>
        <v>45.745000000000005</v>
      </c>
      <c r="AX1181" s="20">
        <f>IF(t_ExtractAll[[#This Row],[IMD_Currency]]="GBP",t_ExtractAll[[#This Row],[Amount Accepted (ABII)]]*$BD$2,IF(t_ExtractAll[[#This Row],[IMD_Currency]]="USD",t_ExtractAll[[#This Row],[Amount Accepted (ABII)]]*$BD$3,t_ExtractAll[[#This Row],[Amount Accepted (ABII)]]))</f>
        <v>0</v>
      </c>
      <c r="AY1181" s="20">
        <f>IF((t_ExtractAll[[#This Row],[Amount Accepted ABII '[EUR']]]-t_ExtractAll[[#This Row],[Amount Accepted Plant '[EUR']]])&lt;0,0,t_ExtractAll[[#This Row],[Amount Accepted ABII '[EUR']]]-t_ExtractAll[[#This Row],[Amount Accepted Plant '[EUR']]])</f>
        <v>0</v>
      </c>
      <c r="AZ11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82" spans="1:52" ht="14.25" hidden="1" customHeight="1" x14ac:dyDescent="0.25">
      <c r="A1182" t="s">
        <v>5885</v>
      </c>
      <c r="B1182" s="16">
        <v>42723</v>
      </c>
      <c r="C1182" s="16">
        <v>42780</v>
      </c>
      <c r="D1182" s="16">
        <v>42780</v>
      </c>
      <c r="E1182">
        <v>20161143</v>
      </c>
      <c r="F1182" t="s">
        <v>64</v>
      </c>
      <c r="G1182" t="s">
        <v>1858</v>
      </c>
      <c r="H1182" t="s">
        <v>86</v>
      </c>
      <c r="I1182" t="s">
        <v>76</v>
      </c>
      <c r="J1182" t="s">
        <v>68</v>
      </c>
      <c r="K1182" t="s">
        <v>88</v>
      </c>
      <c r="L1182" t="s">
        <v>5798</v>
      </c>
      <c r="N1182" t="s">
        <v>90</v>
      </c>
      <c r="O1182" t="s">
        <v>131</v>
      </c>
      <c r="P1182" s="3" t="s">
        <v>5886</v>
      </c>
      <c r="Q1182">
        <v>9501845</v>
      </c>
      <c r="R1182" t="s">
        <v>5887</v>
      </c>
      <c r="S1182">
        <v>80518137</v>
      </c>
      <c r="T1182" t="s">
        <v>5888</v>
      </c>
      <c r="U1182" t="s">
        <v>124</v>
      </c>
      <c r="V1182" t="s">
        <v>117</v>
      </c>
      <c r="W1182">
        <v>53083</v>
      </c>
      <c r="X1182" t="s">
        <v>5802</v>
      </c>
      <c r="Y1182" t="s">
        <v>1616</v>
      </c>
      <c r="Z1182">
        <v>1.5336000000000001</v>
      </c>
      <c r="AB1182" t="s">
        <v>97</v>
      </c>
      <c r="AC1182" t="s">
        <v>98</v>
      </c>
      <c r="AE1182" s="3"/>
      <c r="AF1182" s="3"/>
      <c r="AG1182">
        <v>84</v>
      </c>
      <c r="AH1182" t="s">
        <v>100</v>
      </c>
      <c r="AI1182" s="18">
        <v>0</v>
      </c>
      <c r="AJ1182">
        <v>0</v>
      </c>
      <c r="AK1182">
        <v>0</v>
      </c>
      <c r="AM1182" s="19" t="s">
        <v>82</v>
      </c>
      <c r="AN1182">
        <v>84</v>
      </c>
      <c r="AO1182">
        <v>0</v>
      </c>
      <c r="AP1182">
        <v>84</v>
      </c>
      <c r="AR1182" s="19" t="s">
        <v>100</v>
      </c>
      <c r="AS1182">
        <v>0</v>
      </c>
      <c r="AT1182" s="20">
        <f>IF(t_ExtractAll[[#This Row],[Currency]]="GBP",t_ExtractAll[[#This Row],[Claimed Amount]]*$BD$2,IF(t_ExtractAll[[#This Row],[Currency]]="USD",t_ExtractAll[[#This Row],[Claimed Amount]]*$BD$3,IF(t_ExtractAll[[#This Row],[Currency]]="MXN",t_ExtractAll[[#This Row],[Claimed Amount]]*$BD$4,t_ExtractAll[[#This Row],[Claimed Amount]])))</f>
        <v>76.851600000000005</v>
      </c>
      <c r="AU1182" s="20">
        <f>IF(t_ExtractAll[[#This Row],[Currency2]]="GBP",t_ExtractAll[[#This Row],[Accruals Plant]]*$BD$2,IF(t_ExtractAll[[#This Row],[Currency2]]="USD",t_ExtractAll[[#This Row],[Accruals Plant]]*$BD$3,IF(t_ExtractAll[[#This Row],[Currency2]]="MXN",t_ExtractAll[[#This Row],[Accruals Plant]]*$BD$4,t_ExtractAll[[#This Row],[Accruals Plant]])))</f>
        <v>76.851600000000005</v>
      </c>
      <c r="AV1182" s="20">
        <f>IF(t_ExtractAll[[#This Row],[IMD_Currency]]="GBP",t_ExtractAll[[#This Row],[Accruals ABII]]*$BD$2,IF(t_ExtractAll[[#This Row],[IMD_Currency]]="USD",t_ExtractAll[[#This Row],[Accruals ABII]]*$BD$3,t_ExtractAll[[#This Row],[Accruals ABII]]))</f>
        <v>0</v>
      </c>
      <c r="AW11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2" s="20">
        <f>IF(t_ExtractAll[[#This Row],[IMD_Currency]]="GBP",t_ExtractAll[[#This Row],[Amount Accepted (ABII)]]*$BD$2,IF(t_ExtractAll[[#This Row],[IMD_Currency]]="USD",t_ExtractAll[[#This Row],[Amount Accepted (ABII)]]*$BD$3,t_ExtractAll[[#This Row],[Amount Accepted (ABII)]]))</f>
        <v>0</v>
      </c>
      <c r="AY1182" s="20">
        <f>IF((t_ExtractAll[[#This Row],[Amount Accepted ABII '[EUR']]]-t_ExtractAll[[#This Row],[Amount Accepted Plant '[EUR']]])&lt;0,0,t_ExtractAll[[#This Row],[Amount Accepted ABII '[EUR']]]-t_ExtractAll[[#This Row],[Amount Accepted Plant '[EUR']]])</f>
        <v>0</v>
      </c>
      <c r="AZ11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83" spans="1:52" ht="14.25" hidden="1" customHeight="1" x14ac:dyDescent="0.25">
      <c r="A1183" t="s">
        <v>5889</v>
      </c>
      <c r="B1183" s="16">
        <v>42724</v>
      </c>
      <c r="C1183" s="16">
        <v>42765</v>
      </c>
      <c r="D1183" s="16">
        <v>42772</v>
      </c>
      <c r="E1183">
        <v>20161099</v>
      </c>
      <c r="F1183" t="s">
        <v>64</v>
      </c>
      <c r="G1183" t="s">
        <v>1135</v>
      </c>
      <c r="H1183" t="s">
        <v>66</v>
      </c>
      <c r="I1183" t="s">
        <v>1136</v>
      </c>
      <c r="J1183" t="s">
        <v>118</v>
      </c>
      <c r="K1183" t="s">
        <v>69</v>
      </c>
      <c r="L1183" t="s">
        <v>609</v>
      </c>
      <c r="N1183" t="s">
        <v>90</v>
      </c>
      <c r="O1183" t="s">
        <v>131</v>
      </c>
      <c r="P1183" t="s">
        <v>5890</v>
      </c>
      <c r="Q1183">
        <v>9366872</v>
      </c>
      <c r="R1183">
        <v>82</v>
      </c>
      <c r="U1183" t="s">
        <v>144</v>
      </c>
      <c r="V1183" t="s">
        <v>145</v>
      </c>
      <c r="W1183" t="s">
        <v>5891</v>
      </c>
      <c r="Y1183" t="s">
        <v>698</v>
      </c>
      <c r="Z1183">
        <v>6.9</v>
      </c>
      <c r="AB1183" t="s">
        <v>97</v>
      </c>
      <c r="AC1183" t="s">
        <v>98</v>
      </c>
      <c r="AD1183" s="3" t="s">
        <v>5892</v>
      </c>
      <c r="AE1183" s="3"/>
      <c r="AF1183" s="3"/>
      <c r="AG1183">
        <v>1112.8</v>
      </c>
      <c r="AH1183" t="s">
        <v>82</v>
      </c>
      <c r="AI1183" s="18">
        <v>536.72</v>
      </c>
      <c r="AJ1183">
        <v>0</v>
      </c>
      <c r="AK1183">
        <v>536.72</v>
      </c>
      <c r="AL1183">
        <v>536.72</v>
      </c>
      <c r="AM1183" s="19" t="s">
        <v>82</v>
      </c>
      <c r="AN1183">
        <v>0</v>
      </c>
      <c r="AO1183">
        <v>0</v>
      </c>
      <c r="AP1183">
        <v>0</v>
      </c>
      <c r="AQ1183">
        <v>0</v>
      </c>
      <c r="AR1183" s="19" t="s">
        <v>82</v>
      </c>
      <c r="AS1183">
        <v>0</v>
      </c>
      <c r="AT1183" s="20">
        <f>IF(t_ExtractAll[[#This Row],[Currency]]="GBP",t_ExtractAll[[#This Row],[Claimed Amount]]*$BD$2,IF(t_ExtractAll[[#This Row],[Currency]]="USD",t_ExtractAll[[#This Row],[Claimed Amount]]*$BD$3,IF(t_ExtractAll[[#This Row],[Currency]]="MXN",t_ExtractAll[[#This Row],[Claimed Amount]]*$BD$4,t_ExtractAll[[#This Row],[Claimed Amount]])))</f>
        <v>1112.8</v>
      </c>
      <c r="AU1183" s="20">
        <f>IF(t_ExtractAll[[#This Row],[Currency2]]="GBP",t_ExtractAll[[#This Row],[Accruals Plant]]*$BD$2,IF(t_ExtractAll[[#This Row],[Currency2]]="USD",t_ExtractAll[[#This Row],[Accruals Plant]]*$BD$3,IF(t_ExtractAll[[#This Row],[Currency2]]="MXN",t_ExtractAll[[#This Row],[Accruals Plant]]*$BD$4,t_ExtractAll[[#This Row],[Accruals Plant]])))</f>
        <v>0</v>
      </c>
      <c r="AV1183" s="20">
        <f>IF(t_ExtractAll[[#This Row],[IMD_Currency]]="GBP",t_ExtractAll[[#This Row],[Accruals ABII]]*$BD$2,IF(t_ExtractAll[[#This Row],[IMD_Currency]]="USD",t_ExtractAll[[#This Row],[Accruals ABII]]*$BD$3,t_ExtractAll[[#This Row],[Accruals ABII]]))</f>
        <v>536.72</v>
      </c>
      <c r="AW11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3" s="20">
        <f>IF(t_ExtractAll[[#This Row],[IMD_Currency]]="GBP",t_ExtractAll[[#This Row],[Amount Accepted (ABII)]]*$BD$2,IF(t_ExtractAll[[#This Row],[IMD_Currency]]="USD",t_ExtractAll[[#This Row],[Amount Accepted (ABII)]]*$BD$3,t_ExtractAll[[#This Row],[Amount Accepted (ABII)]]))</f>
        <v>536.72</v>
      </c>
      <c r="AY1183" s="20">
        <f>IF((t_ExtractAll[[#This Row],[Amount Accepted ABII '[EUR']]]-t_ExtractAll[[#This Row],[Amount Accepted Plant '[EUR']]])&lt;0,0,t_ExtractAll[[#This Row],[Amount Accepted ABII '[EUR']]]-t_ExtractAll[[#This Row],[Amount Accepted Plant '[EUR']]])</f>
        <v>536.72</v>
      </c>
      <c r="AZ11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184" spans="1:52" ht="14.25" hidden="1" customHeight="1" x14ac:dyDescent="0.25">
      <c r="A1184" t="s">
        <v>807</v>
      </c>
      <c r="B1184" s="16">
        <v>42726</v>
      </c>
      <c r="C1184" s="16">
        <v>42726</v>
      </c>
      <c r="D1184" s="16">
        <v>42730</v>
      </c>
      <c r="E1184">
        <v>20161146</v>
      </c>
      <c r="F1184" t="s">
        <v>64</v>
      </c>
      <c r="G1184" t="s">
        <v>241</v>
      </c>
      <c r="H1184" t="s">
        <v>86</v>
      </c>
      <c r="I1184" t="s">
        <v>242</v>
      </c>
      <c r="J1184" t="s">
        <v>68</v>
      </c>
      <c r="K1184" t="s">
        <v>69</v>
      </c>
      <c r="L1184" t="s">
        <v>4607</v>
      </c>
      <c r="N1184" t="s">
        <v>161</v>
      </c>
      <c r="O1184" t="s">
        <v>2797</v>
      </c>
      <c r="P1184" t="s">
        <v>5893</v>
      </c>
      <c r="Q1184">
        <v>9445560</v>
      </c>
      <c r="R1184" t="s">
        <v>5894</v>
      </c>
      <c r="S1184">
        <v>80523440</v>
      </c>
      <c r="U1184" t="s">
        <v>521</v>
      </c>
      <c r="V1184" t="s">
        <v>313</v>
      </c>
      <c r="W1184">
        <v>6197</v>
      </c>
      <c r="X1184" t="s">
        <v>522</v>
      </c>
      <c r="Y1184" t="s">
        <v>819</v>
      </c>
      <c r="Z1184">
        <v>0.9</v>
      </c>
      <c r="AB1184" t="s">
        <v>112</v>
      </c>
      <c r="AC1184" t="s">
        <v>164</v>
      </c>
      <c r="AD1184" t="s">
        <v>5582</v>
      </c>
      <c r="AE1184" s="3"/>
      <c r="AF1184" s="3"/>
      <c r="AG1184">
        <v>34.24</v>
      </c>
      <c r="AH1184" t="s">
        <v>82</v>
      </c>
      <c r="AI1184" s="18">
        <v>0</v>
      </c>
      <c r="AJ1184">
        <v>0</v>
      </c>
      <c r="AK1184">
        <v>0</v>
      </c>
      <c r="AL1184">
        <v>0</v>
      </c>
      <c r="AM1184" s="19" t="s">
        <v>82</v>
      </c>
      <c r="AN1184">
        <v>34.24</v>
      </c>
      <c r="AO1184">
        <v>0</v>
      </c>
      <c r="AP1184">
        <v>34.24</v>
      </c>
      <c r="AQ1184">
        <v>34.24</v>
      </c>
      <c r="AR1184" s="19" t="s">
        <v>82</v>
      </c>
      <c r="AS1184">
        <v>0</v>
      </c>
      <c r="AT1184" s="20">
        <f>IF(t_ExtractAll[[#This Row],[Currency]]="GBP",t_ExtractAll[[#This Row],[Claimed Amount]]*$BD$2,IF(t_ExtractAll[[#This Row],[Currency]]="USD",t_ExtractAll[[#This Row],[Claimed Amount]]*$BD$3,IF(t_ExtractAll[[#This Row],[Currency]]="MXN",t_ExtractAll[[#This Row],[Claimed Amount]]*$BD$4,t_ExtractAll[[#This Row],[Claimed Amount]])))</f>
        <v>34.24</v>
      </c>
      <c r="AU1184" s="20">
        <f>IF(t_ExtractAll[[#This Row],[Currency2]]="GBP",t_ExtractAll[[#This Row],[Accruals Plant]]*$BD$2,IF(t_ExtractAll[[#This Row],[Currency2]]="USD",t_ExtractAll[[#This Row],[Accruals Plant]]*$BD$3,IF(t_ExtractAll[[#This Row],[Currency2]]="MXN",t_ExtractAll[[#This Row],[Accruals Plant]]*$BD$4,t_ExtractAll[[#This Row],[Accruals Plant]])))</f>
        <v>34.24</v>
      </c>
      <c r="AV1184" s="20">
        <f>IF(t_ExtractAll[[#This Row],[IMD_Currency]]="GBP",t_ExtractAll[[#This Row],[Accruals ABII]]*$BD$2,IF(t_ExtractAll[[#This Row],[IMD_Currency]]="USD",t_ExtractAll[[#This Row],[Accruals ABII]]*$BD$3,t_ExtractAll[[#This Row],[Accruals ABII]]))</f>
        <v>0</v>
      </c>
      <c r="AW1184" s="20">
        <f>IF(t_ExtractAll[[#This Row],[Currency2]]="GBP",t_ExtractAll[[#This Row],[PlantAmountAccepted]]*$BD$2,IF(t_ExtractAll[[#This Row],[Currency2]]="USD",t_ExtractAll[[#This Row],[PlantAmountAccepted]]*$BD$3,IF(t_ExtractAll[[#This Row],[Currency2]]="MXN",t_ExtractAll[[#This Row],[PlantAmountAccepted]]*$BD$4,t_ExtractAll[[#This Row],[PlantAmountAccepted]])))</f>
        <v>34.24</v>
      </c>
      <c r="AX1184" s="20">
        <f>IF(t_ExtractAll[[#This Row],[IMD_Currency]]="GBP",t_ExtractAll[[#This Row],[Amount Accepted (ABII)]]*$BD$2,IF(t_ExtractAll[[#This Row],[IMD_Currency]]="USD",t_ExtractAll[[#This Row],[Amount Accepted (ABII)]]*$BD$3,t_ExtractAll[[#This Row],[Amount Accepted (ABII)]]))</f>
        <v>0</v>
      </c>
      <c r="AY1184" s="20">
        <f>IF((t_ExtractAll[[#This Row],[Amount Accepted ABII '[EUR']]]-t_ExtractAll[[#This Row],[Amount Accepted Plant '[EUR']]])&lt;0,0,t_ExtractAll[[#This Row],[Amount Accepted ABII '[EUR']]]-t_ExtractAll[[#This Row],[Amount Accepted Plant '[EUR']]])</f>
        <v>0</v>
      </c>
      <c r="AZ11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85" spans="1:52" ht="14.25" hidden="1" customHeight="1" x14ac:dyDescent="0.25">
      <c r="A1185" t="s">
        <v>5895</v>
      </c>
      <c r="B1185" s="16">
        <v>42726</v>
      </c>
      <c r="C1185" s="16">
        <v>42794</v>
      </c>
      <c r="D1185" s="16">
        <v>42794</v>
      </c>
      <c r="E1185">
        <v>20161149</v>
      </c>
      <c r="F1185" t="s">
        <v>64</v>
      </c>
      <c r="G1185" t="s">
        <v>65</v>
      </c>
      <c r="H1185" t="s">
        <v>86</v>
      </c>
      <c r="I1185" t="s">
        <v>67</v>
      </c>
      <c r="J1185" t="s">
        <v>68</v>
      </c>
      <c r="K1185" t="s">
        <v>88</v>
      </c>
      <c r="L1185" t="s">
        <v>5779</v>
      </c>
      <c r="N1185" t="s">
        <v>90</v>
      </c>
      <c r="O1185" t="s">
        <v>710</v>
      </c>
      <c r="P1185" t="s">
        <v>5896</v>
      </c>
      <c r="Q1185" t="s">
        <v>5897</v>
      </c>
      <c r="R1185" t="s">
        <v>5898</v>
      </c>
      <c r="S1185" t="s">
        <v>5899</v>
      </c>
      <c r="T1185" t="s">
        <v>5900</v>
      </c>
      <c r="U1185" t="s">
        <v>5901</v>
      </c>
      <c r="V1185" t="s">
        <v>117</v>
      </c>
      <c r="W1185">
        <v>54689</v>
      </c>
      <c r="X1185" t="s">
        <v>3736</v>
      </c>
      <c r="Y1185">
        <v>54</v>
      </c>
      <c r="Z1185">
        <v>4.6007999999999996</v>
      </c>
      <c r="AB1185" t="s">
        <v>112</v>
      </c>
      <c r="AC1185" t="s">
        <v>715</v>
      </c>
      <c r="AD1185" s="3" t="s">
        <v>5902</v>
      </c>
      <c r="AE1185" s="3"/>
      <c r="AF1185" s="3"/>
      <c r="AG1185">
        <v>0</v>
      </c>
      <c r="AH1185" t="s">
        <v>82</v>
      </c>
      <c r="AI1185" s="18">
        <v>0</v>
      </c>
      <c r="AJ1185">
        <v>0</v>
      </c>
      <c r="AK1185">
        <v>0</v>
      </c>
      <c r="AM1185" s="19" t="s">
        <v>82</v>
      </c>
      <c r="AN1185">
        <v>0</v>
      </c>
      <c r="AO1185">
        <v>0</v>
      </c>
      <c r="AP1185">
        <v>0</v>
      </c>
      <c r="AR1185" s="19" t="s">
        <v>82</v>
      </c>
      <c r="AS1185">
        <v>0</v>
      </c>
      <c r="AT1185" s="20">
        <f>IF(t_ExtractAll[[#This Row],[Currency]]="GBP",t_ExtractAll[[#This Row],[Claimed Amount]]*$BD$2,IF(t_ExtractAll[[#This Row],[Currency]]="USD",t_ExtractAll[[#This Row],[Claimed Amount]]*$BD$3,IF(t_ExtractAll[[#This Row],[Currency]]="MXN",t_ExtractAll[[#This Row],[Claimed Amount]]*$BD$4,t_ExtractAll[[#This Row],[Claimed Amount]])))</f>
        <v>0</v>
      </c>
      <c r="AU1185" s="20">
        <f>IF(t_ExtractAll[[#This Row],[Currency2]]="GBP",t_ExtractAll[[#This Row],[Accruals Plant]]*$BD$2,IF(t_ExtractAll[[#This Row],[Currency2]]="USD",t_ExtractAll[[#This Row],[Accruals Plant]]*$BD$3,IF(t_ExtractAll[[#This Row],[Currency2]]="MXN",t_ExtractAll[[#This Row],[Accruals Plant]]*$BD$4,t_ExtractAll[[#This Row],[Accruals Plant]])))</f>
        <v>0</v>
      </c>
      <c r="AV1185" s="20">
        <f>IF(t_ExtractAll[[#This Row],[IMD_Currency]]="GBP",t_ExtractAll[[#This Row],[Accruals ABII]]*$BD$2,IF(t_ExtractAll[[#This Row],[IMD_Currency]]="USD",t_ExtractAll[[#This Row],[Accruals ABII]]*$BD$3,t_ExtractAll[[#This Row],[Accruals ABII]]))</f>
        <v>0</v>
      </c>
      <c r="AW11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5" s="20">
        <f>IF(t_ExtractAll[[#This Row],[IMD_Currency]]="GBP",t_ExtractAll[[#This Row],[Amount Accepted (ABII)]]*$BD$2,IF(t_ExtractAll[[#This Row],[IMD_Currency]]="USD",t_ExtractAll[[#This Row],[Amount Accepted (ABII)]]*$BD$3,t_ExtractAll[[#This Row],[Amount Accepted (ABII)]]))</f>
        <v>0</v>
      </c>
      <c r="AY1185" s="20">
        <f>IF((t_ExtractAll[[#This Row],[Amount Accepted ABII '[EUR']]]-t_ExtractAll[[#This Row],[Amount Accepted Plant '[EUR']]])&lt;0,0,t_ExtractAll[[#This Row],[Amount Accepted ABII '[EUR']]]-t_ExtractAll[[#This Row],[Amount Accepted Plant '[EUR']]])</f>
        <v>0</v>
      </c>
      <c r="AZ11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86" spans="1:52" ht="14.25" hidden="1" customHeight="1" x14ac:dyDescent="0.25">
      <c r="A1186" t="s">
        <v>5903</v>
      </c>
      <c r="B1186" s="16">
        <v>42726</v>
      </c>
      <c r="C1186" s="16">
        <v>42732</v>
      </c>
      <c r="D1186" s="16">
        <v>42734</v>
      </c>
      <c r="E1186">
        <v>20161147</v>
      </c>
      <c r="F1186" t="s">
        <v>64</v>
      </c>
      <c r="G1186" t="s">
        <v>3213</v>
      </c>
      <c r="H1186" t="s">
        <v>66</v>
      </c>
      <c r="I1186" t="s">
        <v>3214</v>
      </c>
      <c r="J1186" t="s">
        <v>118</v>
      </c>
      <c r="K1186" t="s">
        <v>69</v>
      </c>
      <c r="L1186" t="s">
        <v>609</v>
      </c>
      <c r="N1186" t="s">
        <v>90</v>
      </c>
      <c r="O1186" t="s">
        <v>91</v>
      </c>
      <c r="P1186" t="s">
        <v>5904</v>
      </c>
      <c r="Q1186">
        <v>9480465</v>
      </c>
      <c r="R1186">
        <v>4520127506</v>
      </c>
      <c r="S1186">
        <v>80529873</v>
      </c>
      <c r="T1186" t="s">
        <v>5905</v>
      </c>
      <c r="U1186" t="s">
        <v>144</v>
      </c>
      <c r="V1186" t="s">
        <v>145</v>
      </c>
      <c r="W1186">
        <v>52218</v>
      </c>
      <c r="X1186" t="s">
        <v>3218</v>
      </c>
      <c r="Y1186" t="s">
        <v>3357</v>
      </c>
      <c r="Z1186">
        <v>0.79200000000000004</v>
      </c>
      <c r="AB1186" t="s">
        <v>97</v>
      </c>
      <c r="AC1186" t="s">
        <v>98</v>
      </c>
      <c r="AD1186" t="s">
        <v>5906</v>
      </c>
      <c r="AE1186" s="3"/>
      <c r="AF1186" s="3"/>
      <c r="AG1186">
        <v>88.3</v>
      </c>
      <c r="AH1186" t="s">
        <v>82</v>
      </c>
      <c r="AI1186" s="18">
        <v>88.3</v>
      </c>
      <c r="AJ1186">
        <v>0</v>
      </c>
      <c r="AK1186">
        <v>88.3</v>
      </c>
      <c r="AL1186">
        <v>88.3</v>
      </c>
      <c r="AM1186" s="19" t="s">
        <v>82</v>
      </c>
      <c r="AN1186">
        <v>0</v>
      </c>
      <c r="AO1186">
        <v>0</v>
      </c>
      <c r="AP1186">
        <v>0</v>
      </c>
      <c r="AQ1186">
        <v>0</v>
      </c>
      <c r="AR1186" s="19" t="s">
        <v>82</v>
      </c>
      <c r="AS1186">
        <v>0</v>
      </c>
      <c r="AT1186" s="20">
        <f>IF(t_ExtractAll[[#This Row],[Currency]]="GBP",t_ExtractAll[[#This Row],[Claimed Amount]]*$BD$2,IF(t_ExtractAll[[#This Row],[Currency]]="USD",t_ExtractAll[[#This Row],[Claimed Amount]]*$BD$3,IF(t_ExtractAll[[#This Row],[Currency]]="MXN",t_ExtractAll[[#This Row],[Claimed Amount]]*$BD$4,t_ExtractAll[[#This Row],[Claimed Amount]])))</f>
        <v>88.3</v>
      </c>
      <c r="AU1186" s="20">
        <f>IF(t_ExtractAll[[#This Row],[Currency2]]="GBP",t_ExtractAll[[#This Row],[Accruals Plant]]*$BD$2,IF(t_ExtractAll[[#This Row],[Currency2]]="USD",t_ExtractAll[[#This Row],[Accruals Plant]]*$BD$3,IF(t_ExtractAll[[#This Row],[Currency2]]="MXN",t_ExtractAll[[#This Row],[Accruals Plant]]*$BD$4,t_ExtractAll[[#This Row],[Accruals Plant]])))</f>
        <v>0</v>
      </c>
      <c r="AV1186" s="20">
        <f>IF(t_ExtractAll[[#This Row],[IMD_Currency]]="GBP",t_ExtractAll[[#This Row],[Accruals ABII]]*$BD$2,IF(t_ExtractAll[[#This Row],[IMD_Currency]]="USD",t_ExtractAll[[#This Row],[Accruals ABII]]*$BD$3,t_ExtractAll[[#This Row],[Accruals ABII]]))</f>
        <v>88.3</v>
      </c>
      <c r="AW11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6" s="20">
        <f>IF(t_ExtractAll[[#This Row],[IMD_Currency]]="GBP",t_ExtractAll[[#This Row],[Amount Accepted (ABII)]]*$BD$2,IF(t_ExtractAll[[#This Row],[IMD_Currency]]="USD",t_ExtractAll[[#This Row],[Amount Accepted (ABII)]]*$BD$3,t_ExtractAll[[#This Row],[Amount Accepted (ABII)]]))</f>
        <v>88.3</v>
      </c>
      <c r="AY1186" s="20">
        <f>IF((t_ExtractAll[[#This Row],[Amount Accepted ABII '[EUR']]]-t_ExtractAll[[#This Row],[Amount Accepted Plant '[EUR']]])&lt;0,0,t_ExtractAll[[#This Row],[Amount Accepted ABII '[EUR']]]-t_ExtractAll[[#This Row],[Amount Accepted Plant '[EUR']]])</f>
        <v>88.3</v>
      </c>
      <c r="AZ11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187" spans="1:52" ht="14.25" hidden="1" customHeight="1" x14ac:dyDescent="0.25">
      <c r="A1187" t="s">
        <v>5907</v>
      </c>
      <c r="B1187" s="16">
        <v>42727</v>
      </c>
      <c r="C1187" s="16">
        <v>42745</v>
      </c>
      <c r="D1187" s="16">
        <v>42746</v>
      </c>
      <c r="E1187">
        <v>20161151</v>
      </c>
      <c r="F1187" t="s">
        <v>64</v>
      </c>
      <c r="G1187" t="s">
        <v>649</v>
      </c>
      <c r="H1187" t="s">
        <v>287</v>
      </c>
      <c r="I1187" t="s">
        <v>650</v>
      </c>
      <c r="J1187" t="s">
        <v>118</v>
      </c>
      <c r="K1187" t="s">
        <v>69</v>
      </c>
      <c r="L1187" t="s">
        <v>130</v>
      </c>
      <c r="N1187" t="s">
        <v>90</v>
      </c>
      <c r="O1187" t="s">
        <v>331</v>
      </c>
      <c r="P1187" s="3" t="s">
        <v>5908</v>
      </c>
      <c r="Q1187" t="s">
        <v>5909</v>
      </c>
      <c r="R1187" s="16">
        <v>42618</v>
      </c>
      <c r="T1187" t="s">
        <v>5910</v>
      </c>
      <c r="U1187" t="s">
        <v>75</v>
      </c>
      <c r="V1187" t="s">
        <v>76</v>
      </c>
      <c r="W1187">
        <v>52536</v>
      </c>
      <c r="X1187" t="s">
        <v>653</v>
      </c>
      <c r="Y1187" t="s">
        <v>5911</v>
      </c>
      <c r="Z1187">
        <v>545.96159999999998</v>
      </c>
      <c r="AB1187" t="s">
        <v>79</v>
      </c>
      <c r="AC1187" t="s">
        <v>127</v>
      </c>
      <c r="AD1187" s="3" t="s">
        <v>5912</v>
      </c>
      <c r="AE1187" s="3"/>
      <c r="AF1187" s="3"/>
      <c r="AG1187">
        <v>32200.2</v>
      </c>
      <c r="AH1187" t="s">
        <v>82</v>
      </c>
      <c r="AI1187" s="18">
        <v>32200.2</v>
      </c>
      <c r="AJ1187">
        <v>0</v>
      </c>
      <c r="AK1187">
        <v>32200.2</v>
      </c>
      <c r="AL1187">
        <v>32200.2</v>
      </c>
      <c r="AM1187" s="19" t="s">
        <v>82</v>
      </c>
      <c r="AN1187">
        <v>0</v>
      </c>
      <c r="AO1187">
        <v>0</v>
      </c>
      <c r="AP1187">
        <v>0</v>
      </c>
      <c r="AQ1187">
        <v>0</v>
      </c>
      <c r="AR1187" s="19" t="s">
        <v>82</v>
      </c>
      <c r="AS1187">
        <v>0</v>
      </c>
      <c r="AT1187" s="20">
        <f>IF(t_ExtractAll[[#This Row],[Currency]]="GBP",t_ExtractAll[[#This Row],[Claimed Amount]]*$BD$2,IF(t_ExtractAll[[#This Row],[Currency]]="USD",t_ExtractAll[[#This Row],[Claimed Amount]]*$BD$3,IF(t_ExtractAll[[#This Row],[Currency]]="MXN",t_ExtractAll[[#This Row],[Claimed Amount]]*$BD$4,t_ExtractAll[[#This Row],[Claimed Amount]])))</f>
        <v>32200.2</v>
      </c>
      <c r="AU1187" s="20">
        <f>IF(t_ExtractAll[[#This Row],[Currency2]]="GBP",t_ExtractAll[[#This Row],[Accruals Plant]]*$BD$2,IF(t_ExtractAll[[#This Row],[Currency2]]="USD",t_ExtractAll[[#This Row],[Accruals Plant]]*$BD$3,IF(t_ExtractAll[[#This Row],[Currency2]]="MXN",t_ExtractAll[[#This Row],[Accruals Plant]]*$BD$4,t_ExtractAll[[#This Row],[Accruals Plant]])))</f>
        <v>0</v>
      </c>
      <c r="AV1187" s="20">
        <f>IF(t_ExtractAll[[#This Row],[IMD_Currency]]="GBP",t_ExtractAll[[#This Row],[Accruals ABII]]*$BD$2,IF(t_ExtractAll[[#This Row],[IMD_Currency]]="USD",t_ExtractAll[[#This Row],[Accruals ABII]]*$BD$3,t_ExtractAll[[#This Row],[Accruals ABII]]))</f>
        <v>32200.2</v>
      </c>
      <c r="AW11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7" s="20">
        <f>IF(t_ExtractAll[[#This Row],[IMD_Currency]]="GBP",t_ExtractAll[[#This Row],[Amount Accepted (ABII)]]*$BD$2,IF(t_ExtractAll[[#This Row],[IMD_Currency]]="USD",t_ExtractAll[[#This Row],[Amount Accepted (ABII)]]*$BD$3,t_ExtractAll[[#This Row],[Amount Accepted (ABII)]]))</f>
        <v>32200.2</v>
      </c>
      <c r="AY1187" s="20">
        <f>IF((t_ExtractAll[[#This Row],[Amount Accepted ABII '[EUR']]]-t_ExtractAll[[#This Row],[Amount Accepted Plant '[EUR']]])&lt;0,0,t_ExtractAll[[#This Row],[Amount Accepted ABII '[EUR']]]-t_ExtractAll[[#This Row],[Amount Accepted Plant '[EUR']]])</f>
        <v>32200.2</v>
      </c>
      <c r="AZ11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1188" spans="1:52" ht="14.25" hidden="1" customHeight="1" x14ac:dyDescent="0.25">
      <c r="A1188" t="s">
        <v>5913</v>
      </c>
      <c r="B1188" s="16">
        <v>42725</v>
      </c>
      <c r="C1188" s="16">
        <v>42745</v>
      </c>
      <c r="D1188" s="16">
        <v>42776</v>
      </c>
      <c r="E1188">
        <v>20161150</v>
      </c>
      <c r="F1188" t="s">
        <v>64</v>
      </c>
      <c r="G1188" t="s">
        <v>5223</v>
      </c>
      <c r="H1188" t="s">
        <v>451</v>
      </c>
      <c r="I1188" t="s">
        <v>479</v>
      </c>
      <c r="J1188" t="s">
        <v>118</v>
      </c>
      <c r="K1188" t="s">
        <v>69</v>
      </c>
      <c r="L1188" t="s">
        <v>471</v>
      </c>
      <c r="M1188" t="s">
        <v>469</v>
      </c>
      <c r="N1188" t="s">
        <v>90</v>
      </c>
      <c r="O1188" t="s">
        <v>121</v>
      </c>
      <c r="P1188" s="3" t="s">
        <v>5914</v>
      </c>
      <c r="Q1188">
        <v>9387968</v>
      </c>
      <c r="R1188" t="s">
        <v>5225</v>
      </c>
      <c r="S1188">
        <v>80498490</v>
      </c>
      <c r="T1188" t="s">
        <v>5915</v>
      </c>
      <c r="U1188" t="s">
        <v>261</v>
      </c>
      <c r="V1188" t="s">
        <v>117</v>
      </c>
      <c r="W1188">
        <v>52665</v>
      </c>
      <c r="X1188" t="s">
        <v>4355</v>
      </c>
      <c r="Y1188" t="s">
        <v>871</v>
      </c>
      <c r="Z1188">
        <v>2.4974400000000001</v>
      </c>
      <c r="AB1188" t="s">
        <v>79</v>
      </c>
      <c r="AC1188" t="s">
        <v>127</v>
      </c>
      <c r="AE1188" s="3"/>
      <c r="AF1188" s="3"/>
      <c r="AG1188">
        <v>213.62</v>
      </c>
      <c r="AH1188" t="s">
        <v>100</v>
      </c>
      <c r="AI1188" s="18">
        <v>0</v>
      </c>
      <c r="AJ1188">
        <v>0</v>
      </c>
      <c r="AK1188">
        <v>0</v>
      </c>
      <c r="AL1188">
        <v>0</v>
      </c>
      <c r="AM1188" s="19" t="s">
        <v>82</v>
      </c>
      <c r="AN1188">
        <v>213.62</v>
      </c>
      <c r="AO1188">
        <v>0</v>
      </c>
      <c r="AP1188">
        <v>213.62</v>
      </c>
      <c r="AQ1188">
        <v>213.62</v>
      </c>
      <c r="AR1188" s="19" t="s">
        <v>100</v>
      </c>
      <c r="AS1188">
        <v>0</v>
      </c>
      <c r="AT1188" s="20">
        <f>IF(t_ExtractAll[[#This Row],[Currency]]="GBP",t_ExtractAll[[#This Row],[Claimed Amount]]*$BD$2,IF(t_ExtractAll[[#This Row],[Currency]]="USD",t_ExtractAll[[#This Row],[Claimed Amount]]*$BD$3,IF(t_ExtractAll[[#This Row],[Currency]]="MXN",t_ExtractAll[[#This Row],[Claimed Amount]]*$BD$4,t_ExtractAll[[#This Row],[Claimed Amount]])))</f>
        <v>195.44093800000002</v>
      </c>
      <c r="AU1188" s="20">
        <f>IF(t_ExtractAll[[#This Row],[Currency2]]="GBP",t_ExtractAll[[#This Row],[Accruals Plant]]*$BD$2,IF(t_ExtractAll[[#This Row],[Currency2]]="USD",t_ExtractAll[[#This Row],[Accruals Plant]]*$BD$3,IF(t_ExtractAll[[#This Row],[Currency2]]="MXN",t_ExtractAll[[#This Row],[Accruals Plant]]*$BD$4,t_ExtractAll[[#This Row],[Accruals Plant]])))</f>
        <v>195.44093800000002</v>
      </c>
      <c r="AV1188" s="20">
        <f>IF(t_ExtractAll[[#This Row],[IMD_Currency]]="GBP",t_ExtractAll[[#This Row],[Accruals ABII]]*$BD$2,IF(t_ExtractAll[[#This Row],[IMD_Currency]]="USD",t_ExtractAll[[#This Row],[Accruals ABII]]*$BD$3,t_ExtractAll[[#This Row],[Accruals ABII]]))</f>
        <v>0</v>
      </c>
      <c r="AW1188" s="20">
        <f>IF(t_ExtractAll[[#This Row],[Currency2]]="GBP",t_ExtractAll[[#This Row],[PlantAmountAccepted]]*$BD$2,IF(t_ExtractAll[[#This Row],[Currency2]]="USD",t_ExtractAll[[#This Row],[PlantAmountAccepted]]*$BD$3,IF(t_ExtractAll[[#This Row],[Currency2]]="MXN",t_ExtractAll[[#This Row],[PlantAmountAccepted]]*$BD$4,t_ExtractAll[[#This Row],[PlantAmountAccepted]])))</f>
        <v>195.44093800000002</v>
      </c>
      <c r="AX1188" s="20">
        <f>IF(t_ExtractAll[[#This Row],[IMD_Currency]]="GBP",t_ExtractAll[[#This Row],[Amount Accepted (ABII)]]*$BD$2,IF(t_ExtractAll[[#This Row],[IMD_Currency]]="USD",t_ExtractAll[[#This Row],[Amount Accepted (ABII)]]*$BD$3,t_ExtractAll[[#This Row],[Amount Accepted (ABII)]]))</f>
        <v>0</v>
      </c>
      <c r="AY1188" s="20">
        <f>IF((t_ExtractAll[[#This Row],[Amount Accepted ABII '[EUR']]]-t_ExtractAll[[#This Row],[Amount Accepted Plant '[EUR']]])&lt;0,0,t_ExtractAll[[#This Row],[Amount Accepted ABII '[EUR']]]-t_ExtractAll[[#This Row],[Amount Accepted Plant '[EUR']]])</f>
        <v>0</v>
      </c>
      <c r="AZ11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189" spans="1:52" ht="14.25" hidden="1" customHeight="1" x14ac:dyDescent="0.25">
      <c r="A1189" t="s">
        <v>807</v>
      </c>
      <c r="B1189" s="16">
        <v>42724</v>
      </c>
      <c r="C1189" s="16">
        <v>42727</v>
      </c>
      <c r="D1189" s="16">
        <v>42727</v>
      </c>
      <c r="E1189">
        <v>20161148</v>
      </c>
      <c r="F1189" t="s">
        <v>64</v>
      </c>
      <c r="G1189" t="s">
        <v>5916</v>
      </c>
      <c r="H1189" t="s">
        <v>86</v>
      </c>
      <c r="I1189" t="s">
        <v>1118</v>
      </c>
      <c r="J1189" t="s">
        <v>118</v>
      </c>
      <c r="K1189" t="s">
        <v>88</v>
      </c>
      <c r="L1189" t="s">
        <v>139</v>
      </c>
      <c r="N1189" t="s">
        <v>90</v>
      </c>
      <c r="O1189" t="s">
        <v>121</v>
      </c>
      <c r="P1189" t="s">
        <v>5917</v>
      </c>
      <c r="Q1189">
        <v>9571455</v>
      </c>
      <c r="R1189" t="s">
        <v>5918</v>
      </c>
      <c r="U1189" t="s">
        <v>144</v>
      </c>
      <c r="V1189" t="s">
        <v>145</v>
      </c>
      <c r="W1189">
        <v>52283</v>
      </c>
      <c r="X1189" t="s">
        <v>5919</v>
      </c>
      <c r="Y1189">
        <v>432</v>
      </c>
      <c r="Z1189">
        <v>0</v>
      </c>
      <c r="AA1189" t="s">
        <v>2628</v>
      </c>
      <c r="AB1189" t="s">
        <v>79</v>
      </c>
      <c r="AC1189" t="s">
        <v>127</v>
      </c>
      <c r="AD1189" s="3" t="s">
        <v>5920</v>
      </c>
      <c r="AE1189" s="3"/>
      <c r="AF1189" s="3"/>
      <c r="AG1189">
        <v>0</v>
      </c>
      <c r="AH1189" t="s">
        <v>82</v>
      </c>
      <c r="AI1189" s="18">
        <v>0</v>
      </c>
      <c r="AJ1189">
        <v>0</v>
      </c>
      <c r="AK1189">
        <v>0</v>
      </c>
      <c r="AM1189" s="19" t="s">
        <v>82</v>
      </c>
      <c r="AN1189">
        <v>0</v>
      </c>
      <c r="AO1189">
        <v>0</v>
      </c>
      <c r="AP1189">
        <v>0</v>
      </c>
      <c r="AR1189" s="19" t="s">
        <v>82</v>
      </c>
      <c r="AS1189">
        <v>0</v>
      </c>
      <c r="AT1189" s="20">
        <f>IF(t_ExtractAll[[#This Row],[Currency]]="GBP",t_ExtractAll[[#This Row],[Claimed Amount]]*$BD$2,IF(t_ExtractAll[[#This Row],[Currency]]="USD",t_ExtractAll[[#This Row],[Claimed Amount]]*$BD$3,IF(t_ExtractAll[[#This Row],[Currency]]="MXN",t_ExtractAll[[#This Row],[Claimed Amount]]*$BD$4,t_ExtractAll[[#This Row],[Claimed Amount]])))</f>
        <v>0</v>
      </c>
      <c r="AU1189" s="20">
        <f>IF(t_ExtractAll[[#This Row],[Currency2]]="GBP",t_ExtractAll[[#This Row],[Accruals Plant]]*$BD$2,IF(t_ExtractAll[[#This Row],[Currency2]]="USD",t_ExtractAll[[#This Row],[Accruals Plant]]*$BD$3,IF(t_ExtractAll[[#This Row],[Currency2]]="MXN",t_ExtractAll[[#This Row],[Accruals Plant]]*$BD$4,t_ExtractAll[[#This Row],[Accruals Plant]])))</f>
        <v>0</v>
      </c>
      <c r="AV1189" s="20">
        <f>IF(t_ExtractAll[[#This Row],[IMD_Currency]]="GBP",t_ExtractAll[[#This Row],[Accruals ABII]]*$BD$2,IF(t_ExtractAll[[#This Row],[IMD_Currency]]="USD",t_ExtractAll[[#This Row],[Accruals ABII]]*$BD$3,t_ExtractAll[[#This Row],[Accruals ABII]]))</f>
        <v>0</v>
      </c>
      <c r="AW11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89" s="20">
        <f>IF(t_ExtractAll[[#This Row],[IMD_Currency]]="GBP",t_ExtractAll[[#This Row],[Amount Accepted (ABII)]]*$BD$2,IF(t_ExtractAll[[#This Row],[IMD_Currency]]="USD",t_ExtractAll[[#This Row],[Amount Accepted (ABII)]]*$BD$3,t_ExtractAll[[#This Row],[Amount Accepted (ABII)]]))</f>
        <v>0</v>
      </c>
      <c r="AY1189" s="20">
        <f>IF((t_ExtractAll[[#This Row],[Amount Accepted ABII '[EUR']]]-t_ExtractAll[[#This Row],[Amount Accepted Plant '[EUR']]])&lt;0,0,t_ExtractAll[[#This Row],[Amount Accepted ABII '[EUR']]]-t_ExtractAll[[#This Row],[Amount Accepted Plant '[EUR']]])</f>
        <v>0</v>
      </c>
      <c r="AZ11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90" spans="1:52" ht="14.25" hidden="1" customHeight="1" x14ac:dyDescent="0.25">
      <c r="A1190" t="s">
        <v>5921</v>
      </c>
      <c r="B1190" s="16">
        <v>42727</v>
      </c>
      <c r="C1190" s="16">
        <v>42766</v>
      </c>
      <c r="D1190" s="16">
        <v>42772</v>
      </c>
      <c r="E1190">
        <v>20161153</v>
      </c>
      <c r="F1190" t="s">
        <v>64</v>
      </c>
      <c r="G1190" t="s">
        <v>3853</v>
      </c>
      <c r="H1190" t="s">
        <v>287</v>
      </c>
      <c r="I1190" t="s">
        <v>3854</v>
      </c>
      <c r="J1190" t="s">
        <v>118</v>
      </c>
      <c r="K1190" t="s">
        <v>69</v>
      </c>
      <c r="L1190" t="s">
        <v>5857</v>
      </c>
      <c r="N1190" t="s">
        <v>90</v>
      </c>
      <c r="O1190" t="s">
        <v>361</v>
      </c>
      <c r="P1190" s="3" t="s">
        <v>5922</v>
      </c>
      <c r="Q1190">
        <v>9482732</v>
      </c>
      <c r="R1190">
        <v>503554</v>
      </c>
      <c r="S1190">
        <v>80532961</v>
      </c>
      <c r="T1190" t="s">
        <v>5923</v>
      </c>
      <c r="U1190" t="s">
        <v>341</v>
      </c>
      <c r="V1190" t="s">
        <v>145</v>
      </c>
      <c r="W1190">
        <v>20028</v>
      </c>
      <c r="X1190" t="s">
        <v>5859</v>
      </c>
      <c r="Y1190">
        <v>300</v>
      </c>
      <c r="Z1190">
        <v>3</v>
      </c>
      <c r="AA1190" t="s">
        <v>5924</v>
      </c>
      <c r="AB1190" t="s">
        <v>79</v>
      </c>
      <c r="AC1190" t="s">
        <v>80</v>
      </c>
      <c r="AD1190" t="s">
        <v>5925</v>
      </c>
      <c r="AE1190" s="3"/>
      <c r="AF1190" s="3"/>
      <c r="AG1190">
        <v>252</v>
      </c>
      <c r="AH1190" t="s">
        <v>82</v>
      </c>
      <c r="AI1190" s="18">
        <v>252</v>
      </c>
      <c r="AJ1190">
        <v>0</v>
      </c>
      <c r="AK1190">
        <v>252</v>
      </c>
      <c r="AL1190">
        <v>252</v>
      </c>
      <c r="AM1190" s="19" t="s">
        <v>82</v>
      </c>
      <c r="AN1190">
        <v>252</v>
      </c>
      <c r="AO1190">
        <v>0</v>
      </c>
      <c r="AP1190">
        <v>252</v>
      </c>
      <c r="AQ1190">
        <v>252</v>
      </c>
      <c r="AR1190" s="19" t="s">
        <v>82</v>
      </c>
      <c r="AS1190">
        <v>0</v>
      </c>
      <c r="AT1190" s="20">
        <f>IF(t_ExtractAll[[#This Row],[Currency]]="GBP",t_ExtractAll[[#This Row],[Claimed Amount]]*$BD$2,IF(t_ExtractAll[[#This Row],[Currency]]="USD",t_ExtractAll[[#This Row],[Claimed Amount]]*$BD$3,IF(t_ExtractAll[[#This Row],[Currency]]="MXN",t_ExtractAll[[#This Row],[Claimed Amount]]*$BD$4,t_ExtractAll[[#This Row],[Claimed Amount]])))</f>
        <v>252</v>
      </c>
      <c r="AU1190" s="20">
        <f>IF(t_ExtractAll[[#This Row],[Currency2]]="GBP",t_ExtractAll[[#This Row],[Accruals Plant]]*$BD$2,IF(t_ExtractAll[[#This Row],[Currency2]]="USD",t_ExtractAll[[#This Row],[Accruals Plant]]*$BD$3,IF(t_ExtractAll[[#This Row],[Currency2]]="MXN",t_ExtractAll[[#This Row],[Accruals Plant]]*$BD$4,t_ExtractAll[[#This Row],[Accruals Plant]])))</f>
        <v>252</v>
      </c>
      <c r="AV1190" s="20">
        <f>IF(t_ExtractAll[[#This Row],[IMD_Currency]]="GBP",t_ExtractAll[[#This Row],[Accruals ABII]]*$BD$2,IF(t_ExtractAll[[#This Row],[IMD_Currency]]="USD",t_ExtractAll[[#This Row],[Accruals ABII]]*$BD$3,t_ExtractAll[[#This Row],[Accruals ABII]]))</f>
        <v>252</v>
      </c>
      <c r="AW1190" s="20">
        <f>IF(t_ExtractAll[[#This Row],[Currency2]]="GBP",t_ExtractAll[[#This Row],[PlantAmountAccepted]]*$BD$2,IF(t_ExtractAll[[#This Row],[Currency2]]="USD",t_ExtractAll[[#This Row],[PlantAmountAccepted]]*$BD$3,IF(t_ExtractAll[[#This Row],[Currency2]]="MXN",t_ExtractAll[[#This Row],[PlantAmountAccepted]]*$BD$4,t_ExtractAll[[#This Row],[PlantAmountAccepted]])))</f>
        <v>252</v>
      </c>
      <c r="AX1190" s="20">
        <f>IF(t_ExtractAll[[#This Row],[IMD_Currency]]="GBP",t_ExtractAll[[#This Row],[Amount Accepted (ABII)]]*$BD$2,IF(t_ExtractAll[[#This Row],[IMD_Currency]]="USD",t_ExtractAll[[#This Row],[Amount Accepted (ABII)]]*$BD$3,t_ExtractAll[[#This Row],[Amount Accepted (ABII)]]))</f>
        <v>252</v>
      </c>
      <c r="AY1190" s="20">
        <f>IF((t_ExtractAll[[#This Row],[Amount Accepted ABII '[EUR']]]-t_ExtractAll[[#This Row],[Amount Accepted Plant '[EUR']]])&lt;0,0,t_ExtractAll[[#This Row],[Amount Accepted ABII '[EUR']]]-t_ExtractAll[[#This Row],[Amount Accepted Plant '[EUR']]])</f>
        <v>0</v>
      </c>
      <c r="AZ11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191" spans="1:52" ht="14.25" hidden="1" customHeight="1" x14ac:dyDescent="0.25">
      <c r="A1191" t="s">
        <v>5926</v>
      </c>
      <c r="B1191" s="16">
        <v>42733</v>
      </c>
      <c r="C1191" s="16">
        <v>42754</v>
      </c>
      <c r="D1191" s="16">
        <v>42754</v>
      </c>
      <c r="E1191">
        <v>20161158</v>
      </c>
      <c r="F1191" t="s">
        <v>64</v>
      </c>
      <c r="G1191" t="s">
        <v>5927</v>
      </c>
      <c r="H1191" t="s">
        <v>451</v>
      </c>
      <c r="I1191" t="s">
        <v>5928</v>
      </c>
      <c r="J1191" t="s">
        <v>118</v>
      </c>
      <c r="K1191" t="s">
        <v>69</v>
      </c>
      <c r="L1191" t="s">
        <v>3943</v>
      </c>
      <c r="M1191" t="s">
        <v>469</v>
      </c>
      <c r="N1191" t="s">
        <v>90</v>
      </c>
      <c r="O1191" t="s">
        <v>121</v>
      </c>
      <c r="P1191" s="3" t="s">
        <v>5929</v>
      </c>
      <c r="Q1191">
        <v>9470952</v>
      </c>
      <c r="R1191" t="s">
        <v>5930</v>
      </c>
      <c r="S1191">
        <v>80516919</v>
      </c>
      <c r="T1191" t="s">
        <v>5931</v>
      </c>
      <c r="U1191" t="s">
        <v>261</v>
      </c>
      <c r="V1191" t="s">
        <v>117</v>
      </c>
      <c r="W1191">
        <v>52946</v>
      </c>
      <c r="X1191" t="s">
        <v>5932</v>
      </c>
      <c r="Y1191" t="s">
        <v>3479</v>
      </c>
      <c r="Z1191">
        <v>3.4079999999999999</v>
      </c>
      <c r="AB1191" t="s">
        <v>79</v>
      </c>
      <c r="AC1191" t="s">
        <v>127</v>
      </c>
      <c r="AD1191" s="3" t="s">
        <v>5933</v>
      </c>
      <c r="AE1191" s="3"/>
      <c r="AF1191" s="3"/>
      <c r="AG1191">
        <v>450.8</v>
      </c>
      <c r="AH1191" t="s">
        <v>100</v>
      </c>
      <c r="AI1191" s="18">
        <v>0</v>
      </c>
      <c r="AJ1191">
        <v>0</v>
      </c>
      <c r="AK1191">
        <v>0</v>
      </c>
      <c r="AL1191">
        <v>0</v>
      </c>
      <c r="AM1191" s="19" t="s">
        <v>82</v>
      </c>
      <c r="AN1191">
        <v>450.8</v>
      </c>
      <c r="AO1191">
        <v>0</v>
      </c>
      <c r="AP1191">
        <v>450.8</v>
      </c>
      <c r="AQ1191">
        <v>450.8</v>
      </c>
      <c r="AR1191" s="19" t="s">
        <v>100</v>
      </c>
      <c r="AS1191">
        <v>0</v>
      </c>
      <c r="AT1191" s="20">
        <f>IF(t_ExtractAll[[#This Row],[Currency]]="GBP",t_ExtractAll[[#This Row],[Claimed Amount]]*$BD$2,IF(t_ExtractAll[[#This Row],[Currency]]="USD",t_ExtractAll[[#This Row],[Claimed Amount]]*$BD$3,IF(t_ExtractAll[[#This Row],[Currency]]="MXN",t_ExtractAll[[#This Row],[Claimed Amount]]*$BD$4,t_ExtractAll[[#This Row],[Claimed Amount]])))</f>
        <v>412.43692000000004</v>
      </c>
      <c r="AU1191" s="20">
        <f>IF(t_ExtractAll[[#This Row],[Currency2]]="GBP",t_ExtractAll[[#This Row],[Accruals Plant]]*$BD$2,IF(t_ExtractAll[[#This Row],[Currency2]]="USD",t_ExtractAll[[#This Row],[Accruals Plant]]*$BD$3,IF(t_ExtractAll[[#This Row],[Currency2]]="MXN",t_ExtractAll[[#This Row],[Accruals Plant]]*$BD$4,t_ExtractAll[[#This Row],[Accruals Plant]])))</f>
        <v>412.43692000000004</v>
      </c>
      <c r="AV1191" s="20">
        <f>IF(t_ExtractAll[[#This Row],[IMD_Currency]]="GBP",t_ExtractAll[[#This Row],[Accruals ABII]]*$BD$2,IF(t_ExtractAll[[#This Row],[IMD_Currency]]="USD",t_ExtractAll[[#This Row],[Accruals ABII]]*$BD$3,t_ExtractAll[[#This Row],[Accruals ABII]]))</f>
        <v>0</v>
      </c>
      <c r="AW1191" s="20">
        <f>IF(t_ExtractAll[[#This Row],[Currency2]]="GBP",t_ExtractAll[[#This Row],[PlantAmountAccepted]]*$BD$2,IF(t_ExtractAll[[#This Row],[Currency2]]="USD",t_ExtractAll[[#This Row],[PlantAmountAccepted]]*$BD$3,IF(t_ExtractAll[[#This Row],[Currency2]]="MXN",t_ExtractAll[[#This Row],[PlantAmountAccepted]]*$BD$4,t_ExtractAll[[#This Row],[PlantAmountAccepted]])))</f>
        <v>412.43692000000004</v>
      </c>
      <c r="AX1191" s="20">
        <f>IF(t_ExtractAll[[#This Row],[IMD_Currency]]="GBP",t_ExtractAll[[#This Row],[Amount Accepted (ABII)]]*$BD$2,IF(t_ExtractAll[[#This Row],[IMD_Currency]]="USD",t_ExtractAll[[#This Row],[Amount Accepted (ABII)]]*$BD$3,t_ExtractAll[[#This Row],[Amount Accepted (ABII)]]))</f>
        <v>0</v>
      </c>
      <c r="AY1191" s="20">
        <f>IF((t_ExtractAll[[#This Row],[Amount Accepted ABII '[EUR']]]-t_ExtractAll[[#This Row],[Amount Accepted Plant '[EUR']]])&lt;0,0,t_ExtractAll[[#This Row],[Amount Accepted ABII '[EUR']]]-t_ExtractAll[[#This Row],[Amount Accepted Plant '[EUR']]])</f>
        <v>0</v>
      </c>
      <c r="AZ11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192" spans="1:52" ht="14.25" hidden="1" customHeight="1" x14ac:dyDescent="0.25">
      <c r="A1192" t="s">
        <v>5934</v>
      </c>
      <c r="B1192" s="16">
        <v>42718</v>
      </c>
      <c r="C1192" s="16">
        <v>42745</v>
      </c>
      <c r="D1192" s="16">
        <v>42745</v>
      </c>
      <c r="E1192">
        <v>20161049</v>
      </c>
      <c r="F1192" t="s">
        <v>64</v>
      </c>
      <c r="G1192" t="s">
        <v>241</v>
      </c>
      <c r="H1192" t="s">
        <v>86</v>
      </c>
      <c r="I1192" t="s">
        <v>242</v>
      </c>
      <c r="J1192" t="s">
        <v>68</v>
      </c>
      <c r="K1192" t="s">
        <v>88</v>
      </c>
      <c r="L1192" t="s">
        <v>187</v>
      </c>
      <c r="N1192" t="s">
        <v>161</v>
      </c>
      <c r="O1192" t="s">
        <v>121</v>
      </c>
      <c r="P1192" s="3" t="s">
        <v>5935</v>
      </c>
      <c r="R1192" t="s">
        <v>5936</v>
      </c>
      <c r="U1192" t="s">
        <v>182</v>
      </c>
      <c r="V1192" t="s">
        <v>145</v>
      </c>
      <c r="W1192">
        <v>3451</v>
      </c>
      <c r="X1192" t="s">
        <v>1573</v>
      </c>
      <c r="Y1192" t="s">
        <v>5937</v>
      </c>
      <c r="Z1192">
        <v>2.1</v>
      </c>
      <c r="AB1192" t="s">
        <v>79</v>
      </c>
      <c r="AC1192" t="s">
        <v>127</v>
      </c>
      <c r="AD1192" s="3" t="s">
        <v>5938</v>
      </c>
      <c r="AE1192" s="3"/>
      <c r="AF1192" s="3"/>
      <c r="AG1192">
        <v>582</v>
      </c>
      <c r="AH1192" t="s">
        <v>82</v>
      </c>
      <c r="AI1192" s="18">
        <v>0</v>
      </c>
      <c r="AJ1192">
        <v>0</v>
      </c>
      <c r="AK1192">
        <v>0</v>
      </c>
      <c r="AM1192" s="19" t="s">
        <v>82</v>
      </c>
      <c r="AN1192">
        <v>0</v>
      </c>
      <c r="AO1192">
        <v>0</v>
      </c>
      <c r="AP1192">
        <v>0</v>
      </c>
      <c r="AR1192" s="19" t="s">
        <v>82</v>
      </c>
      <c r="AS1192">
        <v>0</v>
      </c>
      <c r="AT1192" s="20">
        <f>IF(t_ExtractAll[[#This Row],[Currency]]="GBP",t_ExtractAll[[#This Row],[Claimed Amount]]*$BD$2,IF(t_ExtractAll[[#This Row],[Currency]]="USD",t_ExtractAll[[#This Row],[Claimed Amount]]*$BD$3,IF(t_ExtractAll[[#This Row],[Currency]]="MXN",t_ExtractAll[[#This Row],[Claimed Amount]]*$BD$4,t_ExtractAll[[#This Row],[Claimed Amount]])))</f>
        <v>582</v>
      </c>
      <c r="AU1192" s="20">
        <f>IF(t_ExtractAll[[#This Row],[Currency2]]="GBP",t_ExtractAll[[#This Row],[Accruals Plant]]*$BD$2,IF(t_ExtractAll[[#This Row],[Currency2]]="USD",t_ExtractAll[[#This Row],[Accruals Plant]]*$BD$3,IF(t_ExtractAll[[#This Row],[Currency2]]="MXN",t_ExtractAll[[#This Row],[Accruals Plant]]*$BD$4,t_ExtractAll[[#This Row],[Accruals Plant]])))</f>
        <v>0</v>
      </c>
      <c r="AV1192" s="20">
        <f>IF(t_ExtractAll[[#This Row],[IMD_Currency]]="GBP",t_ExtractAll[[#This Row],[Accruals ABII]]*$BD$2,IF(t_ExtractAll[[#This Row],[IMD_Currency]]="USD",t_ExtractAll[[#This Row],[Accruals ABII]]*$BD$3,t_ExtractAll[[#This Row],[Accruals ABII]]))</f>
        <v>0</v>
      </c>
      <c r="AW11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2" s="20">
        <f>IF(t_ExtractAll[[#This Row],[IMD_Currency]]="GBP",t_ExtractAll[[#This Row],[Amount Accepted (ABII)]]*$BD$2,IF(t_ExtractAll[[#This Row],[IMD_Currency]]="USD",t_ExtractAll[[#This Row],[Amount Accepted (ABII)]]*$BD$3,t_ExtractAll[[#This Row],[Amount Accepted (ABII)]]))</f>
        <v>0</v>
      </c>
      <c r="AY1192" s="20">
        <f>IF((t_ExtractAll[[#This Row],[Amount Accepted ABII '[EUR']]]-t_ExtractAll[[#This Row],[Amount Accepted Plant '[EUR']]])&lt;0,0,t_ExtractAll[[#This Row],[Amount Accepted ABII '[EUR']]]-t_ExtractAll[[#This Row],[Amount Accepted Plant '[EUR']]])</f>
        <v>0</v>
      </c>
      <c r="AZ11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93" spans="1:52" ht="14.25" hidden="1" customHeight="1" x14ac:dyDescent="0.25">
      <c r="A1193" t="s">
        <v>5189</v>
      </c>
      <c r="B1193" s="16">
        <v>42730</v>
      </c>
      <c r="C1193" s="16">
        <v>42731</v>
      </c>
      <c r="D1193" s="16">
        <v>42831</v>
      </c>
      <c r="E1193">
        <v>20161152</v>
      </c>
      <c r="F1193" t="s">
        <v>64</v>
      </c>
      <c r="G1193" t="s">
        <v>1286</v>
      </c>
      <c r="H1193" t="s">
        <v>287</v>
      </c>
      <c r="I1193" t="s">
        <v>479</v>
      </c>
      <c r="J1193" t="s">
        <v>118</v>
      </c>
      <c r="K1193" t="s">
        <v>69</v>
      </c>
      <c r="L1193" t="s">
        <v>70</v>
      </c>
      <c r="N1193" t="s">
        <v>71</v>
      </c>
      <c r="O1193" t="s">
        <v>72</v>
      </c>
      <c r="P1193" t="s">
        <v>5939</v>
      </c>
      <c r="Q1193" t="s">
        <v>5940</v>
      </c>
      <c r="R1193" t="s">
        <v>5941</v>
      </c>
      <c r="T1193" t="s">
        <v>5942</v>
      </c>
      <c r="U1193" t="s">
        <v>341</v>
      </c>
      <c r="V1193" t="s">
        <v>145</v>
      </c>
      <c r="W1193">
        <v>30603</v>
      </c>
      <c r="X1193" t="s">
        <v>1290</v>
      </c>
      <c r="Y1193" t="s">
        <v>5195</v>
      </c>
      <c r="Z1193">
        <v>325.03680000000003</v>
      </c>
      <c r="AB1193" t="s">
        <v>79</v>
      </c>
      <c r="AC1193" t="s">
        <v>80</v>
      </c>
      <c r="AD1193" s="3" t="s">
        <v>5943</v>
      </c>
      <c r="AE1193" s="3"/>
      <c r="AF1193" s="3"/>
      <c r="AG1193">
        <v>0</v>
      </c>
      <c r="AH1193" t="s">
        <v>82</v>
      </c>
      <c r="AI1193" s="18">
        <v>0</v>
      </c>
      <c r="AJ1193">
        <v>0</v>
      </c>
      <c r="AK1193">
        <v>0</v>
      </c>
      <c r="AL1193">
        <v>0</v>
      </c>
      <c r="AM1193" s="19" t="s">
        <v>82</v>
      </c>
      <c r="AN1193">
        <v>0</v>
      </c>
      <c r="AO1193">
        <v>0</v>
      </c>
      <c r="AP1193">
        <v>0</v>
      </c>
      <c r="AQ1193">
        <v>0</v>
      </c>
      <c r="AR1193" s="19" t="s">
        <v>82</v>
      </c>
      <c r="AS1193">
        <v>0</v>
      </c>
      <c r="AT1193" s="20">
        <f>IF(t_ExtractAll[[#This Row],[Currency]]="GBP",t_ExtractAll[[#This Row],[Claimed Amount]]*$BD$2,IF(t_ExtractAll[[#This Row],[Currency]]="USD",t_ExtractAll[[#This Row],[Claimed Amount]]*$BD$3,IF(t_ExtractAll[[#This Row],[Currency]]="MXN",t_ExtractAll[[#This Row],[Claimed Amount]]*$BD$4,t_ExtractAll[[#This Row],[Claimed Amount]])))</f>
        <v>0</v>
      </c>
      <c r="AU1193" s="20">
        <f>IF(t_ExtractAll[[#This Row],[Currency2]]="GBP",t_ExtractAll[[#This Row],[Accruals Plant]]*$BD$2,IF(t_ExtractAll[[#This Row],[Currency2]]="USD",t_ExtractAll[[#This Row],[Accruals Plant]]*$BD$3,IF(t_ExtractAll[[#This Row],[Currency2]]="MXN",t_ExtractAll[[#This Row],[Accruals Plant]]*$BD$4,t_ExtractAll[[#This Row],[Accruals Plant]])))</f>
        <v>0</v>
      </c>
      <c r="AV1193" s="20">
        <f>IF(t_ExtractAll[[#This Row],[IMD_Currency]]="GBP",t_ExtractAll[[#This Row],[Accruals ABII]]*$BD$2,IF(t_ExtractAll[[#This Row],[IMD_Currency]]="USD",t_ExtractAll[[#This Row],[Accruals ABII]]*$BD$3,t_ExtractAll[[#This Row],[Accruals ABII]]))</f>
        <v>0</v>
      </c>
      <c r="AW11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3" s="20">
        <f>IF(t_ExtractAll[[#This Row],[IMD_Currency]]="GBP",t_ExtractAll[[#This Row],[Amount Accepted (ABII)]]*$BD$2,IF(t_ExtractAll[[#This Row],[IMD_Currency]]="USD",t_ExtractAll[[#This Row],[Amount Accepted (ABII)]]*$BD$3,t_ExtractAll[[#This Row],[Amount Accepted (ABII)]]))</f>
        <v>0</v>
      </c>
      <c r="AY1193" s="20">
        <f>IF((t_ExtractAll[[#This Row],[Amount Accepted ABII '[EUR']]]-t_ExtractAll[[#This Row],[Amount Accepted Plant '[EUR']]])&lt;0,0,t_ExtractAll[[#This Row],[Amount Accepted ABII '[EUR']]]-t_ExtractAll[[#This Row],[Amount Accepted Plant '[EUR']]])</f>
        <v>0</v>
      </c>
      <c r="AZ11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94" spans="1:52" ht="14.25" hidden="1" customHeight="1" x14ac:dyDescent="0.25">
      <c r="A1194" t="s">
        <v>5944</v>
      </c>
      <c r="B1194" s="16">
        <v>42731</v>
      </c>
      <c r="C1194" s="16">
        <v>42732</v>
      </c>
      <c r="D1194" s="16">
        <v>42732</v>
      </c>
      <c r="E1194">
        <v>20161166</v>
      </c>
      <c r="F1194" t="s">
        <v>64</v>
      </c>
      <c r="G1194" t="s">
        <v>641</v>
      </c>
      <c r="H1194" t="s">
        <v>86</v>
      </c>
      <c r="I1194" t="s">
        <v>242</v>
      </c>
      <c r="J1194" t="s">
        <v>68</v>
      </c>
      <c r="K1194" t="s">
        <v>88</v>
      </c>
      <c r="L1194" t="s">
        <v>130</v>
      </c>
      <c r="N1194" t="s">
        <v>90</v>
      </c>
      <c r="O1194" t="s">
        <v>91</v>
      </c>
      <c r="P1194" t="s">
        <v>5945</v>
      </c>
      <c r="Q1194" t="s">
        <v>5946</v>
      </c>
      <c r="R1194" t="s">
        <v>5947</v>
      </c>
      <c r="T1194" t="s">
        <v>5948</v>
      </c>
      <c r="U1194" t="s">
        <v>75</v>
      </c>
      <c r="V1194" t="s">
        <v>76</v>
      </c>
      <c r="W1194">
        <v>52286</v>
      </c>
      <c r="X1194" t="s">
        <v>4795</v>
      </c>
      <c r="Y1194" t="s">
        <v>5949</v>
      </c>
      <c r="Z1194">
        <v>2.3856000000000002</v>
      </c>
      <c r="AB1194" t="s">
        <v>97</v>
      </c>
      <c r="AC1194" t="s">
        <v>98</v>
      </c>
      <c r="AD1194" s="3" t="s">
        <v>5950</v>
      </c>
      <c r="AE1194" s="3"/>
      <c r="AF1194" s="3"/>
      <c r="AG1194">
        <v>0</v>
      </c>
      <c r="AH1194" t="s">
        <v>82</v>
      </c>
      <c r="AI1194" s="18">
        <v>0</v>
      </c>
      <c r="AJ1194">
        <v>0</v>
      </c>
      <c r="AK1194">
        <v>0</v>
      </c>
      <c r="AM1194" s="19" t="s">
        <v>82</v>
      </c>
      <c r="AN1194">
        <v>0</v>
      </c>
      <c r="AO1194">
        <v>0</v>
      </c>
      <c r="AP1194">
        <v>0</v>
      </c>
      <c r="AR1194" s="19" t="s">
        <v>82</v>
      </c>
      <c r="AS1194">
        <v>0</v>
      </c>
      <c r="AT1194" s="20">
        <f>IF(t_ExtractAll[[#This Row],[Currency]]="GBP",t_ExtractAll[[#This Row],[Claimed Amount]]*$BD$2,IF(t_ExtractAll[[#This Row],[Currency]]="USD",t_ExtractAll[[#This Row],[Claimed Amount]]*$BD$3,IF(t_ExtractAll[[#This Row],[Currency]]="MXN",t_ExtractAll[[#This Row],[Claimed Amount]]*$BD$4,t_ExtractAll[[#This Row],[Claimed Amount]])))</f>
        <v>0</v>
      </c>
      <c r="AU1194" s="20">
        <f>IF(t_ExtractAll[[#This Row],[Currency2]]="GBP",t_ExtractAll[[#This Row],[Accruals Plant]]*$BD$2,IF(t_ExtractAll[[#This Row],[Currency2]]="USD",t_ExtractAll[[#This Row],[Accruals Plant]]*$BD$3,IF(t_ExtractAll[[#This Row],[Currency2]]="MXN",t_ExtractAll[[#This Row],[Accruals Plant]]*$BD$4,t_ExtractAll[[#This Row],[Accruals Plant]])))</f>
        <v>0</v>
      </c>
      <c r="AV1194" s="20">
        <f>IF(t_ExtractAll[[#This Row],[IMD_Currency]]="GBP",t_ExtractAll[[#This Row],[Accruals ABII]]*$BD$2,IF(t_ExtractAll[[#This Row],[IMD_Currency]]="USD",t_ExtractAll[[#This Row],[Accruals ABII]]*$BD$3,t_ExtractAll[[#This Row],[Accruals ABII]]))</f>
        <v>0</v>
      </c>
      <c r="AW11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4" s="20">
        <f>IF(t_ExtractAll[[#This Row],[IMD_Currency]]="GBP",t_ExtractAll[[#This Row],[Amount Accepted (ABII)]]*$BD$2,IF(t_ExtractAll[[#This Row],[IMD_Currency]]="USD",t_ExtractAll[[#This Row],[Amount Accepted (ABII)]]*$BD$3,t_ExtractAll[[#This Row],[Amount Accepted (ABII)]]))</f>
        <v>0</v>
      </c>
      <c r="AY1194" s="20">
        <f>IF((t_ExtractAll[[#This Row],[Amount Accepted ABII '[EUR']]]-t_ExtractAll[[#This Row],[Amount Accepted Plant '[EUR']]])&lt;0,0,t_ExtractAll[[#This Row],[Amount Accepted ABII '[EUR']]]-t_ExtractAll[[#This Row],[Amount Accepted Plant '[EUR']]])</f>
        <v>0</v>
      </c>
      <c r="AZ11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95" spans="1:52" ht="14.25" hidden="1" customHeight="1" x14ac:dyDescent="0.25">
      <c r="A1195" t="s">
        <v>5951</v>
      </c>
      <c r="B1195" s="16">
        <v>42731</v>
      </c>
      <c r="C1195" s="16">
        <v>42731</v>
      </c>
      <c r="D1195" s="16">
        <v>42732</v>
      </c>
      <c r="E1195">
        <v>20161167</v>
      </c>
      <c r="F1195" t="s">
        <v>64</v>
      </c>
      <c r="G1195" t="s">
        <v>65</v>
      </c>
      <c r="H1195" t="s">
        <v>66</v>
      </c>
      <c r="I1195" t="s">
        <v>67</v>
      </c>
      <c r="J1195" t="s">
        <v>68</v>
      </c>
      <c r="K1195" t="s">
        <v>69</v>
      </c>
      <c r="L1195" t="s">
        <v>2511</v>
      </c>
      <c r="N1195" t="s">
        <v>161</v>
      </c>
      <c r="O1195" t="s">
        <v>162</v>
      </c>
      <c r="P1195" t="s">
        <v>5952</v>
      </c>
      <c r="R1195" t="s">
        <v>5953</v>
      </c>
      <c r="T1195" t="s">
        <v>5954</v>
      </c>
      <c r="U1195" t="s">
        <v>75</v>
      </c>
      <c r="V1195" t="s">
        <v>76</v>
      </c>
      <c r="W1195">
        <v>52608</v>
      </c>
      <c r="X1195" t="s">
        <v>969</v>
      </c>
      <c r="Y1195" t="s">
        <v>5955</v>
      </c>
      <c r="Z1195">
        <v>0</v>
      </c>
      <c r="AB1195" t="s">
        <v>112</v>
      </c>
      <c r="AC1195" t="s">
        <v>164</v>
      </c>
      <c r="AD1195" t="s">
        <v>5956</v>
      </c>
      <c r="AE1195" s="3"/>
      <c r="AF1195" s="3"/>
      <c r="AG1195">
        <v>8467.48</v>
      </c>
      <c r="AH1195" t="s">
        <v>100</v>
      </c>
      <c r="AI1195" s="18">
        <v>0</v>
      </c>
      <c r="AJ1195">
        <v>0</v>
      </c>
      <c r="AK1195">
        <v>0</v>
      </c>
      <c r="AL1195">
        <v>0</v>
      </c>
      <c r="AM1195" s="19" t="s">
        <v>82</v>
      </c>
      <c r="AN1195">
        <v>7438.19</v>
      </c>
      <c r="AO1195">
        <v>1029.29</v>
      </c>
      <c r="AP1195">
        <v>8467.48</v>
      </c>
      <c r="AQ1195">
        <v>8467.48</v>
      </c>
      <c r="AR1195" s="19" t="s">
        <v>100</v>
      </c>
      <c r="AS1195">
        <v>0</v>
      </c>
      <c r="AT1195" s="20">
        <f>IF(t_ExtractAll[[#This Row],[Currency]]="GBP",t_ExtractAll[[#This Row],[Claimed Amount]]*$BD$2,IF(t_ExtractAll[[#This Row],[Currency]]="USD",t_ExtractAll[[#This Row],[Claimed Amount]]*$BD$3,IF(t_ExtractAll[[#This Row],[Currency]]="MXN",t_ExtractAll[[#This Row],[Claimed Amount]]*$BD$4,t_ExtractAll[[#This Row],[Claimed Amount]])))</f>
        <v>7746.8974520000002</v>
      </c>
      <c r="AU1195" s="20">
        <f>IF(t_ExtractAll[[#This Row],[Currency2]]="GBP",t_ExtractAll[[#This Row],[Accruals Plant]]*$BD$2,IF(t_ExtractAll[[#This Row],[Currency2]]="USD",t_ExtractAll[[#This Row],[Accruals Plant]]*$BD$3,IF(t_ExtractAll[[#This Row],[Currency2]]="MXN",t_ExtractAll[[#This Row],[Accruals Plant]]*$BD$4,t_ExtractAll[[#This Row],[Accruals Plant]])))</f>
        <v>7746.8974520000002</v>
      </c>
      <c r="AV1195" s="20">
        <f>IF(t_ExtractAll[[#This Row],[IMD_Currency]]="GBP",t_ExtractAll[[#This Row],[Accruals ABII]]*$BD$2,IF(t_ExtractAll[[#This Row],[IMD_Currency]]="USD",t_ExtractAll[[#This Row],[Accruals ABII]]*$BD$3,t_ExtractAll[[#This Row],[Accruals ABII]]))</f>
        <v>0</v>
      </c>
      <c r="AW1195" s="20">
        <f>IF(t_ExtractAll[[#This Row],[Currency2]]="GBP",t_ExtractAll[[#This Row],[PlantAmountAccepted]]*$BD$2,IF(t_ExtractAll[[#This Row],[Currency2]]="USD",t_ExtractAll[[#This Row],[PlantAmountAccepted]]*$BD$3,IF(t_ExtractAll[[#This Row],[Currency2]]="MXN",t_ExtractAll[[#This Row],[PlantAmountAccepted]]*$BD$4,t_ExtractAll[[#This Row],[PlantAmountAccepted]])))</f>
        <v>7746.8974520000002</v>
      </c>
      <c r="AX1195" s="20">
        <f>IF(t_ExtractAll[[#This Row],[IMD_Currency]]="GBP",t_ExtractAll[[#This Row],[Amount Accepted (ABII)]]*$BD$2,IF(t_ExtractAll[[#This Row],[IMD_Currency]]="USD",t_ExtractAll[[#This Row],[Amount Accepted (ABII)]]*$BD$3,t_ExtractAll[[#This Row],[Amount Accepted (ABII)]]))</f>
        <v>0</v>
      </c>
      <c r="AY1195" s="20">
        <f>IF((t_ExtractAll[[#This Row],[Amount Accepted ABII '[EUR']]]-t_ExtractAll[[#This Row],[Amount Accepted Plant '[EUR']]])&lt;0,0,t_ExtractAll[[#This Row],[Amount Accepted ABII '[EUR']]]-t_ExtractAll[[#This Row],[Amount Accepted Plant '[EUR']]])</f>
        <v>0</v>
      </c>
      <c r="AZ11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196" spans="1:52" ht="14.25" hidden="1" customHeight="1" x14ac:dyDescent="0.25">
      <c r="A1196" t="s">
        <v>5957</v>
      </c>
      <c r="B1196" s="16">
        <v>42730</v>
      </c>
      <c r="C1196" s="16">
        <v>42732</v>
      </c>
      <c r="D1196" s="16">
        <v>42732</v>
      </c>
      <c r="E1196">
        <v>20161154</v>
      </c>
      <c r="F1196" t="s">
        <v>64</v>
      </c>
      <c r="G1196" t="s">
        <v>1312</v>
      </c>
      <c r="H1196" t="s">
        <v>306</v>
      </c>
      <c r="I1196" t="s">
        <v>109</v>
      </c>
      <c r="J1196" t="s">
        <v>118</v>
      </c>
      <c r="K1196" t="s">
        <v>69</v>
      </c>
      <c r="L1196" t="s">
        <v>512</v>
      </c>
      <c r="N1196" t="s">
        <v>161</v>
      </c>
      <c r="O1196" t="s">
        <v>91</v>
      </c>
      <c r="P1196" t="s">
        <v>5958</v>
      </c>
      <c r="Q1196">
        <v>9652586</v>
      </c>
      <c r="R1196" t="s">
        <v>5959</v>
      </c>
      <c r="U1196" t="s">
        <v>278</v>
      </c>
      <c r="V1196" t="s">
        <v>109</v>
      </c>
      <c r="W1196">
        <v>54066</v>
      </c>
      <c r="X1196" t="s">
        <v>5960</v>
      </c>
      <c r="Y1196" t="s">
        <v>412</v>
      </c>
      <c r="Z1196">
        <v>0.12</v>
      </c>
      <c r="AB1196" t="s">
        <v>97</v>
      </c>
      <c r="AC1196" t="s">
        <v>98</v>
      </c>
      <c r="AD1196" t="s">
        <v>5961</v>
      </c>
      <c r="AE1196" s="3"/>
      <c r="AF1196" s="3"/>
      <c r="AG1196">
        <v>11.14</v>
      </c>
      <c r="AH1196" t="s">
        <v>82</v>
      </c>
      <c r="AI1196" s="18">
        <v>11.14</v>
      </c>
      <c r="AJ1196">
        <v>0</v>
      </c>
      <c r="AK1196">
        <v>11.14</v>
      </c>
      <c r="AL1196">
        <v>11.14</v>
      </c>
      <c r="AM1196" s="19" t="s">
        <v>82</v>
      </c>
      <c r="AN1196">
        <v>7.62</v>
      </c>
      <c r="AO1196">
        <v>0</v>
      </c>
      <c r="AP1196">
        <v>7.62</v>
      </c>
      <c r="AQ1196">
        <v>7.62</v>
      </c>
      <c r="AR1196" s="19" t="s">
        <v>82</v>
      </c>
      <c r="AS1196">
        <v>0</v>
      </c>
      <c r="AT1196" s="20">
        <f>IF(t_ExtractAll[[#This Row],[Currency]]="GBP",t_ExtractAll[[#This Row],[Claimed Amount]]*$BD$2,IF(t_ExtractAll[[#This Row],[Currency]]="USD",t_ExtractAll[[#This Row],[Claimed Amount]]*$BD$3,IF(t_ExtractAll[[#This Row],[Currency]]="MXN",t_ExtractAll[[#This Row],[Claimed Amount]]*$BD$4,t_ExtractAll[[#This Row],[Claimed Amount]])))</f>
        <v>11.14</v>
      </c>
      <c r="AU1196" s="20">
        <f>IF(t_ExtractAll[[#This Row],[Currency2]]="GBP",t_ExtractAll[[#This Row],[Accruals Plant]]*$BD$2,IF(t_ExtractAll[[#This Row],[Currency2]]="USD",t_ExtractAll[[#This Row],[Accruals Plant]]*$BD$3,IF(t_ExtractAll[[#This Row],[Currency2]]="MXN",t_ExtractAll[[#This Row],[Accruals Plant]]*$BD$4,t_ExtractAll[[#This Row],[Accruals Plant]])))</f>
        <v>7.62</v>
      </c>
      <c r="AV1196" s="20">
        <f>IF(t_ExtractAll[[#This Row],[IMD_Currency]]="GBP",t_ExtractAll[[#This Row],[Accruals ABII]]*$BD$2,IF(t_ExtractAll[[#This Row],[IMD_Currency]]="USD",t_ExtractAll[[#This Row],[Accruals ABII]]*$BD$3,t_ExtractAll[[#This Row],[Accruals ABII]]))</f>
        <v>11.14</v>
      </c>
      <c r="AW1196" s="20">
        <f>IF(t_ExtractAll[[#This Row],[Currency2]]="GBP",t_ExtractAll[[#This Row],[PlantAmountAccepted]]*$BD$2,IF(t_ExtractAll[[#This Row],[Currency2]]="USD",t_ExtractAll[[#This Row],[PlantAmountAccepted]]*$BD$3,IF(t_ExtractAll[[#This Row],[Currency2]]="MXN",t_ExtractAll[[#This Row],[PlantAmountAccepted]]*$BD$4,t_ExtractAll[[#This Row],[PlantAmountAccepted]])))</f>
        <v>7.62</v>
      </c>
      <c r="AX1196" s="20">
        <f>IF(t_ExtractAll[[#This Row],[IMD_Currency]]="GBP",t_ExtractAll[[#This Row],[Amount Accepted (ABII)]]*$BD$2,IF(t_ExtractAll[[#This Row],[IMD_Currency]]="USD",t_ExtractAll[[#This Row],[Amount Accepted (ABII)]]*$BD$3,t_ExtractAll[[#This Row],[Amount Accepted (ABII)]]))</f>
        <v>11.14</v>
      </c>
      <c r="AY1196" s="20">
        <f>IF((t_ExtractAll[[#This Row],[Amount Accepted ABII '[EUR']]]-t_ExtractAll[[#This Row],[Amount Accepted Plant '[EUR']]])&lt;0,0,t_ExtractAll[[#This Row],[Amount Accepted ABII '[EUR']]]-t_ExtractAll[[#This Row],[Amount Accepted Plant '[EUR']]])</f>
        <v>3.5200000000000005</v>
      </c>
      <c r="AZ11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197" spans="1:52" ht="14.25" hidden="1" customHeight="1" x14ac:dyDescent="0.25">
      <c r="A1197" t="s">
        <v>5962</v>
      </c>
      <c r="B1197" s="16">
        <v>42730</v>
      </c>
      <c r="C1197" s="16">
        <v>42741</v>
      </c>
      <c r="D1197" s="16">
        <v>42796</v>
      </c>
      <c r="E1197">
        <v>20161156</v>
      </c>
      <c r="F1197" t="s">
        <v>64</v>
      </c>
      <c r="G1197" t="s">
        <v>5223</v>
      </c>
      <c r="H1197" t="s">
        <v>287</v>
      </c>
      <c r="I1197" t="s">
        <v>479</v>
      </c>
      <c r="J1197" t="s">
        <v>118</v>
      </c>
      <c r="K1197" t="s">
        <v>69</v>
      </c>
      <c r="L1197" t="s">
        <v>70</v>
      </c>
      <c r="N1197" t="s">
        <v>71</v>
      </c>
      <c r="O1197" t="s">
        <v>72</v>
      </c>
      <c r="P1197" t="s">
        <v>5963</v>
      </c>
      <c r="Q1197">
        <v>9413675</v>
      </c>
      <c r="R1197" t="s">
        <v>5964</v>
      </c>
      <c r="S1197">
        <v>80510253</v>
      </c>
      <c r="T1197" t="s">
        <v>5965</v>
      </c>
      <c r="U1197" t="s">
        <v>341</v>
      </c>
      <c r="V1197" t="s">
        <v>145</v>
      </c>
      <c r="W1197">
        <v>30603</v>
      </c>
      <c r="X1197" t="s">
        <v>1290</v>
      </c>
      <c r="Y1197">
        <v>1.3680000000000001</v>
      </c>
      <c r="Z1197">
        <v>108.3456</v>
      </c>
      <c r="AA1197" t="s">
        <v>2628</v>
      </c>
      <c r="AB1197" t="s">
        <v>79</v>
      </c>
      <c r="AC1197" t="s">
        <v>80</v>
      </c>
      <c r="AD1197" t="s">
        <v>5966</v>
      </c>
      <c r="AE1197" s="3"/>
      <c r="AF1197" s="3"/>
      <c r="AG1197">
        <v>879.75</v>
      </c>
      <c r="AH1197" t="s">
        <v>100</v>
      </c>
      <c r="AI1197" s="18">
        <v>0</v>
      </c>
      <c r="AJ1197">
        <v>879.75</v>
      </c>
      <c r="AK1197">
        <v>879.75</v>
      </c>
      <c r="AL1197">
        <v>879.75</v>
      </c>
      <c r="AM1197" s="19" t="s">
        <v>82</v>
      </c>
      <c r="AN1197">
        <v>0</v>
      </c>
      <c r="AO1197">
        <v>0</v>
      </c>
      <c r="AP1197">
        <v>0</v>
      </c>
      <c r="AQ1197">
        <v>0</v>
      </c>
      <c r="AR1197" s="19" t="s">
        <v>82</v>
      </c>
      <c r="AS1197">
        <v>817.99</v>
      </c>
      <c r="AT1197" s="20">
        <f>IF(t_ExtractAll[[#This Row],[Currency]]="GBP",t_ExtractAll[[#This Row],[Claimed Amount]]*$BD$2,IF(t_ExtractAll[[#This Row],[Currency]]="USD",t_ExtractAll[[#This Row],[Claimed Amount]]*$BD$3,IF(t_ExtractAll[[#This Row],[Currency]]="MXN",t_ExtractAll[[#This Row],[Claimed Amount]]*$BD$4,t_ExtractAll[[#This Row],[Claimed Amount]])))</f>
        <v>804.88327500000003</v>
      </c>
      <c r="AU1197" s="20">
        <f>IF(t_ExtractAll[[#This Row],[Currency2]]="GBP",t_ExtractAll[[#This Row],[Accruals Plant]]*$BD$2,IF(t_ExtractAll[[#This Row],[Currency2]]="USD",t_ExtractAll[[#This Row],[Accruals Plant]]*$BD$3,IF(t_ExtractAll[[#This Row],[Currency2]]="MXN",t_ExtractAll[[#This Row],[Accruals Plant]]*$BD$4,t_ExtractAll[[#This Row],[Accruals Plant]])))</f>
        <v>0</v>
      </c>
      <c r="AV1197" s="20">
        <f>IF(t_ExtractAll[[#This Row],[IMD_Currency]]="GBP",t_ExtractAll[[#This Row],[Accruals ABII]]*$BD$2,IF(t_ExtractAll[[#This Row],[IMD_Currency]]="USD",t_ExtractAll[[#This Row],[Accruals ABII]]*$BD$3,t_ExtractAll[[#This Row],[Accruals ABII]]))</f>
        <v>879.75</v>
      </c>
      <c r="AW11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7" s="20">
        <f>IF(t_ExtractAll[[#This Row],[IMD_Currency]]="GBP",t_ExtractAll[[#This Row],[Amount Accepted (ABII)]]*$BD$2,IF(t_ExtractAll[[#This Row],[IMD_Currency]]="USD",t_ExtractAll[[#This Row],[Amount Accepted (ABII)]]*$BD$3,t_ExtractAll[[#This Row],[Amount Accepted (ABII)]]))</f>
        <v>879.75</v>
      </c>
      <c r="AY1197" s="20">
        <f>IF((t_ExtractAll[[#This Row],[Amount Accepted ABII '[EUR']]]-t_ExtractAll[[#This Row],[Amount Accepted Plant '[EUR']]])&lt;0,0,t_ExtractAll[[#This Row],[Amount Accepted ABII '[EUR']]]-t_ExtractAll[[#This Row],[Amount Accepted Plant '[EUR']]])</f>
        <v>879.75</v>
      </c>
      <c r="AZ11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198" spans="1:52" ht="14.25" hidden="1" customHeight="1" x14ac:dyDescent="0.25">
      <c r="A1198" t="s">
        <v>5962</v>
      </c>
      <c r="B1198" s="16">
        <v>42730</v>
      </c>
      <c r="C1198" s="16">
        <v>42741</v>
      </c>
      <c r="D1198" s="16">
        <v>42796</v>
      </c>
      <c r="E1198">
        <v>20161157</v>
      </c>
      <c r="F1198" t="s">
        <v>64</v>
      </c>
      <c r="G1198" t="s">
        <v>5223</v>
      </c>
      <c r="H1198" t="s">
        <v>287</v>
      </c>
      <c r="I1198" t="s">
        <v>479</v>
      </c>
      <c r="J1198" t="s">
        <v>118</v>
      </c>
      <c r="K1198" t="s">
        <v>69</v>
      </c>
      <c r="L1198" t="s">
        <v>70</v>
      </c>
      <c r="N1198" t="s">
        <v>71</v>
      </c>
      <c r="O1198" t="s">
        <v>72</v>
      </c>
      <c r="P1198" t="s">
        <v>5967</v>
      </c>
      <c r="Q1198" t="s">
        <v>5968</v>
      </c>
      <c r="R1198" t="s">
        <v>5969</v>
      </c>
      <c r="S1198">
        <v>80510252</v>
      </c>
      <c r="T1198" t="s">
        <v>5970</v>
      </c>
      <c r="U1198" t="s">
        <v>341</v>
      </c>
      <c r="V1198" t="s">
        <v>145</v>
      </c>
      <c r="W1198">
        <v>30603</v>
      </c>
      <c r="X1198" t="s">
        <v>1290</v>
      </c>
      <c r="Y1198" t="s">
        <v>5971</v>
      </c>
      <c r="Z1198">
        <v>975.11040000000003</v>
      </c>
      <c r="AB1198" t="s">
        <v>79</v>
      </c>
      <c r="AC1198" t="s">
        <v>80</v>
      </c>
      <c r="AD1198" t="s">
        <v>5972</v>
      </c>
      <c r="AE1198" s="3"/>
      <c r="AF1198" s="3"/>
      <c r="AG1198">
        <v>6688.72</v>
      </c>
      <c r="AH1198" t="s">
        <v>100</v>
      </c>
      <c r="AI1198" s="18">
        <v>0</v>
      </c>
      <c r="AJ1198">
        <v>6688.72</v>
      </c>
      <c r="AK1198">
        <v>6688.72</v>
      </c>
      <c r="AL1198">
        <v>6688.72</v>
      </c>
      <c r="AM1198" s="19" t="s">
        <v>82</v>
      </c>
      <c r="AN1198">
        <v>0</v>
      </c>
      <c r="AO1198">
        <v>0</v>
      </c>
      <c r="AP1198">
        <v>0</v>
      </c>
      <c r="AQ1198">
        <v>0</v>
      </c>
      <c r="AR1198" s="19" t="s">
        <v>82</v>
      </c>
      <c r="AS1198">
        <v>6219.17</v>
      </c>
      <c r="AT1198" s="20">
        <f>IF(t_ExtractAll[[#This Row],[Currency]]="GBP",t_ExtractAll[[#This Row],[Claimed Amount]]*$BD$2,IF(t_ExtractAll[[#This Row],[Currency]]="USD",t_ExtractAll[[#This Row],[Claimed Amount]]*$BD$3,IF(t_ExtractAll[[#This Row],[Currency]]="MXN",t_ExtractAll[[#This Row],[Claimed Amount]]*$BD$4,t_ExtractAll[[#This Row],[Claimed Amount]])))</f>
        <v>6119.5099280000004</v>
      </c>
      <c r="AU1198" s="20">
        <f>IF(t_ExtractAll[[#This Row],[Currency2]]="GBP",t_ExtractAll[[#This Row],[Accruals Plant]]*$BD$2,IF(t_ExtractAll[[#This Row],[Currency2]]="USD",t_ExtractAll[[#This Row],[Accruals Plant]]*$BD$3,IF(t_ExtractAll[[#This Row],[Currency2]]="MXN",t_ExtractAll[[#This Row],[Accruals Plant]]*$BD$4,t_ExtractAll[[#This Row],[Accruals Plant]])))</f>
        <v>0</v>
      </c>
      <c r="AV1198" s="20">
        <f>IF(t_ExtractAll[[#This Row],[IMD_Currency]]="GBP",t_ExtractAll[[#This Row],[Accruals ABII]]*$BD$2,IF(t_ExtractAll[[#This Row],[IMD_Currency]]="USD",t_ExtractAll[[#This Row],[Accruals ABII]]*$BD$3,t_ExtractAll[[#This Row],[Accruals ABII]]))</f>
        <v>6688.72</v>
      </c>
      <c r="AW11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8" s="20">
        <f>IF(t_ExtractAll[[#This Row],[IMD_Currency]]="GBP",t_ExtractAll[[#This Row],[Amount Accepted (ABII)]]*$BD$2,IF(t_ExtractAll[[#This Row],[IMD_Currency]]="USD",t_ExtractAll[[#This Row],[Amount Accepted (ABII)]]*$BD$3,t_ExtractAll[[#This Row],[Amount Accepted (ABII)]]))</f>
        <v>6688.72</v>
      </c>
      <c r="AY1198" s="20">
        <f>IF((t_ExtractAll[[#This Row],[Amount Accepted ABII '[EUR']]]-t_ExtractAll[[#This Row],[Amount Accepted Plant '[EUR']]])&lt;0,0,t_ExtractAll[[#This Row],[Amount Accepted ABII '[EUR']]]-t_ExtractAll[[#This Row],[Amount Accepted Plant '[EUR']]])</f>
        <v>6688.72</v>
      </c>
      <c r="AZ11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199" spans="1:52" ht="14.25" hidden="1" customHeight="1" x14ac:dyDescent="0.25">
      <c r="A1199" t="s">
        <v>5973</v>
      </c>
      <c r="B1199" s="16">
        <v>42730</v>
      </c>
      <c r="C1199" s="16">
        <v>42731</v>
      </c>
      <c r="D1199" s="16">
        <v>42807</v>
      </c>
      <c r="E1199">
        <v>20161162</v>
      </c>
      <c r="F1199" t="s">
        <v>64</v>
      </c>
      <c r="G1199" t="s">
        <v>478</v>
      </c>
      <c r="H1199" t="s">
        <v>273</v>
      </c>
      <c r="I1199" t="s">
        <v>479</v>
      </c>
      <c r="J1199" t="s">
        <v>118</v>
      </c>
      <c r="K1199" t="s">
        <v>69</v>
      </c>
      <c r="L1199" t="s">
        <v>70</v>
      </c>
      <c r="N1199" t="s">
        <v>71</v>
      </c>
      <c r="O1199" t="s">
        <v>72</v>
      </c>
      <c r="P1199" t="s">
        <v>5974</v>
      </c>
      <c r="Q1199" t="s">
        <v>5975</v>
      </c>
      <c r="R1199" s="3" t="s">
        <v>5976</v>
      </c>
      <c r="U1199" t="s">
        <v>144</v>
      </c>
      <c r="V1199" t="s">
        <v>145</v>
      </c>
      <c r="W1199">
        <v>18618</v>
      </c>
      <c r="X1199" t="s">
        <v>246</v>
      </c>
      <c r="Y1199" t="s">
        <v>5977</v>
      </c>
      <c r="Z1199">
        <v>909.63520000000005</v>
      </c>
      <c r="AB1199" t="s">
        <v>79</v>
      </c>
      <c r="AC1199" t="s">
        <v>80</v>
      </c>
      <c r="AD1199" s="3" t="s">
        <v>5978</v>
      </c>
      <c r="AE1199" s="3"/>
      <c r="AF1199" s="3"/>
      <c r="AG1199">
        <v>0</v>
      </c>
      <c r="AH1199" t="s">
        <v>82</v>
      </c>
      <c r="AI1199" s="18">
        <v>0</v>
      </c>
      <c r="AJ1199">
        <v>0</v>
      </c>
      <c r="AK1199">
        <v>0</v>
      </c>
      <c r="AL1199">
        <v>0</v>
      </c>
      <c r="AM1199" s="19" t="s">
        <v>82</v>
      </c>
      <c r="AN1199">
        <v>0</v>
      </c>
      <c r="AO1199">
        <v>0</v>
      </c>
      <c r="AP1199">
        <v>0</v>
      </c>
      <c r="AQ1199">
        <v>0</v>
      </c>
      <c r="AR1199" s="19" t="s">
        <v>82</v>
      </c>
      <c r="AS1199">
        <v>0</v>
      </c>
      <c r="AT1199" s="20">
        <f>IF(t_ExtractAll[[#This Row],[Currency]]="GBP",t_ExtractAll[[#This Row],[Claimed Amount]]*$BD$2,IF(t_ExtractAll[[#This Row],[Currency]]="USD",t_ExtractAll[[#This Row],[Claimed Amount]]*$BD$3,IF(t_ExtractAll[[#This Row],[Currency]]="MXN",t_ExtractAll[[#This Row],[Claimed Amount]]*$BD$4,t_ExtractAll[[#This Row],[Claimed Amount]])))</f>
        <v>0</v>
      </c>
      <c r="AU1199" s="20">
        <f>IF(t_ExtractAll[[#This Row],[Currency2]]="GBP",t_ExtractAll[[#This Row],[Accruals Plant]]*$BD$2,IF(t_ExtractAll[[#This Row],[Currency2]]="USD",t_ExtractAll[[#This Row],[Accruals Plant]]*$BD$3,IF(t_ExtractAll[[#This Row],[Currency2]]="MXN",t_ExtractAll[[#This Row],[Accruals Plant]]*$BD$4,t_ExtractAll[[#This Row],[Accruals Plant]])))</f>
        <v>0</v>
      </c>
      <c r="AV1199" s="20">
        <f>IF(t_ExtractAll[[#This Row],[IMD_Currency]]="GBP",t_ExtractAll[[#This Row],[Accruals ABII]]*$BD$2,IF(t_ExtractAll[[#This Row],[IMD_Currency]]="USD",t_ExtractAll[[#This Row],[Accruals ABII]]*$BD$3,t_ExtractAll[[#This Row],[Accruals ABII]]))</f>
        <v>0</v>
      </c>
      <c r="AW11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199" s="20">
        <f>IF(t_ExtractAll[[#This Row],[IMD_Currency]]="GBP",t_ExtractAll[[#This Row],[Amount Accepted (ABII)]]*$BD$2,IF(t_ExtractAll[[#This Row],[IMD_Currency]]="USD",t_ExtractAll[[#This Row],[Amount Accepted (ABII)]]*$BD$3,t_ExtractAll[[#This Row],[Amount Accepted (ABII)]]))</f>
        <v>0</v>
      </c>
      <c r="AY1199" s="20">
        <f>IF((t_ExtractAll[[#This Row],[Amount Accepted ABII '[EUR']]]-t_ExtractAll[[#This Row],[Amount Accepted Plant '[EUR']]])&lt;0,0,t_ExtractAll[[#This Row],[Amount Accepted ABII '[EUR']]]-t_ExtractAll[[#This Row],[Amount Accepted Plant '[EUR']]])</f>
        <v>0</v>
      </c>
      <c r="AZ11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00" spans="1:52" ht="14.25" hidden="1" customHeight="1" x14ac:dyDescent="0.25">
      <c r="A1200" t="s">
        <v>5979</v>
      </c>
      <c r="B1200" s="16">
        <v>42730</v>
      </c>
      <c r="C1200" s="16">
        <v>42741</v>
      </c>
      <c r="D1200" s="16">
        <v>42828</v>
      </c>
      <c r="E1200">
        <v>20161163</v>
      </c>
      <c r="F1200" t="s">
        <v>64</v>
      </c>
      <c r="G1200" t="s">
        <v>5223</v>
      </c>
      <c r="H1200" t="s">
        <v>86</v>
      </c>
      <c r="I1200" t="s">
        <v>479</v>
      </c>
      <c r="J1200" t="s">
        <v>118</v>
      </c>
      <c r="K1200" t="s">
        <v>69</v>
      </c>
      <c r="L1200" t="s">
        <v>70</v>
      </c>
      <c r="N1200" t="s">
        <v>71</v>
      </c>
      <c r="O1200" t="s">
        <v>331</v>
      </c>
      <c r="P1200" t="s">
        <v>5980</v>
      </c>
      <c r="Q1200">
        <v>9279083</v>
      </c>
      <c r="R1200" t="s">
        <v>5981</v>
      </c>
      <c r="T1200" t="s">
        <v>5982</v>
      </c>
      <c r="U1200" t="s">
        <v>341</v>
      </c>
      <c r="V1200" t="s">
        <v>145</v>
      </c>
      <c r="W1200">
        <v>45416</v>
      </c>
      <c r="X1200" t="s">
        <v>529</v>
      </c>
      <c r="Y1200" t="s">
        <v>4014</v>
      </c>
      <c r="Z1200">
        <v>72</v>
      </c>
      <c r="AB1200" t="s">
        <v>79</v>
      </c>
      <c r="AC1200" t="s">
        <v>127</v>
      </c>
      <c r="AD1200" s="3" t="s">
        <v>5983</v>
      </c>
      <c r="AE1200" s="3"/>
      <c r="AF1200" s="3"/>
      <c r="AG1200">
        <v>15412.83</v>
      </c>
      <c r="AH1200" t="s">
        <v>100</v>
      </c>
      <c r="AI1200" s="18">
        <v>3820.8</v>
      </c>
      <c r="AJ1200">
        <v>9321.6</v>
      </c>
      <c r="AK1200">
        <v>13142.4</v>
      </c>
      <c r="AL1200">
        <v>13142.4</v>
      </c>
      <c r="AM1200" s="19" t="s">
        <v>82</v>
      </c>
      <c r="AN1200">
        <v>0</v>
      </c>
      <c r="AO1200">
        <v>0</v>
      </c>
      <c r="AP1200">
        <v>0</v>
      </c>
      <c r="AQ1200">
        <v>0</v>
      </c>
      <c r="AR1200" s="19" t="s">
        <v>82</v>
      </c>
      <c r="AS1200">
        <v>13142.4</v>
      </c>
      <c r="AT1200" s="20">
        <f>IF(t_ExtractAll[[#This Row],[Currency]]="GBP",t_ExtractAll[[#This Row],[Claimed Amount]]*$BD$2,IF(t_ExtractAll[[#This Row],[Currency]]="USD",t_ExtractAll[[#This Row],[Claimed Amount]]*$BD$3,IF(t_ExtractAll[[#This Row],[Currency]]="MXN",t_ExtractAll[[#This Row],[Claimed Amount]]*$BD$4,t_ExtractAll[[#This Row],[Claimed Amount]])))</f>
        <v>14101.198167</v>
      </c>
      <c r="AU1200" s="20">
        <f>IF(t_ExtractAll[[#This Row],[Currency2]]="GBP",t_ExtractAll[[#This Row],[Accruals Plant]]*$BD$2,IF(t_ExtractAll[[#This Row],[Currency2]]="USD",t_ExtractAll[[#This Row],[Accruals Plant]]*$BD$3,IF(t_ExtractAll[[#This Row],[Currency2]]="MXN",t_ExtractAll[[#This Row],[Accruals Plant]]*$BD$4,t_ExtractAll[[#This Row],[Accruals Plant]])))</f>
        <v>0</v>
      </c>
      <c r="AV1200" s="20">
        <f>IF(t_ExtractAll[[#This Row],[IMD_Currency]]="GBP",t_ExtractAll[[#This Row],[Accruals ABII]]*$BD$2,IF(t_ExtractAll[[#This Row],[IMD_Currency]]="USD",t_ExtractAll[[#This Row],[Accruals ABII]]*$BD$3,t_ExtractAll[[#This Row],[Accruals ABII]]))</f>
        <v>13142.4</v>
      </c>
      <c r="AW12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0" s="20">
        <f>IF(t_ExtractAll[[#This Row],[IMD_Currency]]="GBP",t_ExtractAll[[#This Row],[Amount Accepted (ABII)]]*$BD$2,IF(t_ExtractAll[[#This Row],[IMD_Currency]]="USD",t_ExtractAll[[#This Row],[Amount Accepted (ABII)]]*$BD$3,t_ExtractAll[[#This Row],[Amount Accepted (ABII)]]))</f>
        <v>13142.4</v>
      </c>
      <c r="AY1200" s="20">
        <f>IF((t_ExtractAll[[#This Row],[Amount Accepted ABII '[EUR']]]-t_ExtractAll[[#This Row],[Amount Accepted Plant '[EUR']]])&lt;0,0,t_ExtractAll[[#This Row],[Amount Accepted ABII '[EUR']]]-t_ExtractAll[[#This Row],[Amount Accepted Plant '[EUR']]])</f>
        <v>13142.4</v>
      </c>
      <c r="AZ12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01" spans="1:52" ht="14.25" hidden="1" customHeight="1" x14ac:dyDescent="0.25">
      <c r="A1201" t="s">
        <v>5889</v>
      </c>
      <c r="B1201" s="16">
        <v>42724</v>
      </c>
      <c r="C1201" s="16">
        <v>42765</v>
      </c>
      <c r="D1201" s="16">
        <v>42772</v>
      </c>
      <c r="E1201">
        <v>20161099</v>
      </c>
      <c r="F1201" t="s">
        <v>64</v>
      </c>
      <c r="G1201" t="s">
        <v>1135</v>
      </c>
      <c r="H1201" t="s">
        <v>66</v>
      </c>
      <c r="I1201" t="s">
        <v>1136</v>
      </c>
      <c r="J1201" t="s">
        <v>118</v>
      </c>
      <c r="K1201" t="s">
        <v>69</v>
      </c>
      <c r="L1201" t="s">
        <v>609</v>
      </c>
      <c r="N1201" t="s">
        <v>90</v>
      </c>
      <c r="O1201" t="s">
        <v>121</v>
      </c>
      <c r="P1201" t="s">
        <v>5890</v>
      </c>
      <c r="Q1201">
        <v>9366872</v>
      </c>
      <c r="R1201">
        <v>82</v>
      </c>
      <c r="U1201" t="s">
        <v>144</v>
      </c>
      <c r="V1201" t="s">
        <v>145</v>
      </c>
      <c r="W1201" t="s">
        <v>5984</v>
      </c>
      <c r="Y1201" t="s">
        <v>5839</v>
      </c>
      <c r="Z1201">
        <v>4.5999999999999996</v>
      </c>
      <c r="AB1201" t="s">
        <v>79</v>
      </c>
      <c r="AC1201" t="s">
        <v>127</v>
      </c>
      <c r="AD1201" t="s">
        <v>5985</v>
      </c>
      <c r="AE1201" s="3"/>
      <c r="AF1201" s="3"/>
      <c r="AG1201">
        <v>1112.8</v>
      </c>
      <c r="AH1201" t="s">
        <v>82</v>
      </c>
      <c r="AI1201" s="18">
        <v>411.08</v>
      </c>
      <c r="AJ1201">
        <v>0</v>
      </c>
      <c r="AK1201">
        <v>411.08</v>
      </c>
      <c r="AL1201">
        <v>411.08</v>
      </c>
      <c r="AM1201" s="19" t="s">
        <v>82</v>
      </c>
      <c r="AN1201">
        <v>258.14</v>
      </c>
      <c r="AO1201">
        <v>0</v>
      </c>
      <c r="AP1201">
        <v>258.14</v>
      </c>
      <c r="AQ1201">
        <v>258.14</v>
      </c>
      <c r="AR1201" s="19" t="s">
        <v>82</v>
      </c>
      <c r="AS1201">
        <v>0</v>
      </c>
      <c r="AT1201" s="20">
        <f>IF(t_ExtractAll[[#This Row],[Currency]]="GBP",t_ExtractAll[[#This Row],[Claimed Amount]]*$BD$2,IF(t_ExtractAll[[#This Row],[Currency]]="USD",t_ExtractAll[[#This Row],[Claimed Amount]]*$BD$3,IF(t_ExtractAll[[#This Row],[Currency]]="MXN",t_ExtractAll[[#This Row],[Claimed Amount]]*$BD$4,t_ExtractAll[[#This Row],[Claimed Amount]])))</f>
        <v>1112.8</v>
      </c>
      <c r="AU1201" s="20">
        <f>IF(t_ExtractAll[[#This Row],[Currency2]]="GBP",t_ExtractAll[[#This Row],[Accruals Plant]]*$BD$2,IF(t_ExtractAll[[#This Row],[Currency2]]="USD",t_ExtractAll[[#This Row],[Accruals Plant]]*$BD$3,IF(t_ExtractAll[[#This Row],[Currency2]]="MXN",t_ExtractAll[[#This Row],[Accruals Plant]]*$BD$4,t_ExtractAll[[#This Row],[Accruals Plant]])))</f>
        <v>258.14</v>
      </c>
      <c r="AV1201" s="20">
        <f>IF(t_ExtractAll[[#This Row],[IMD_Currency]]="GBP",t_ExtractAll[[#This Row],[Accruals ABII]]*$BD$2,IF(t_ExtractAll[[#This Row],[IMD_Currency]]="USD",t_ExtractAll[[#This Row],[Accruals ABII]]*$BD$3,t_ExtractAll[[#This Row],[Accruals ABII]]))</f>
        <v>411.08</v>
      </c>
      <c r="AW1201" s="20">
        <f>IF(t_ExtractAll[[#This Row],[Currency2]]="GBP",t_ExtractAll[[#This Row],[PlantAmountAccepted]]*$BD$2,IF(t_ExtractAll[[#This Row],[Currency2]]="USD",t_ExtractAll[[#This Row],[PlantAmountAccepted]]*$BD$3,IF(t_ExtractAll[[#This Row],[Currency2]]="MXN",t_ExtractAll[[#This Row],[PlantAmountAccepted]]*$BD$4,t_ExtractAll[[#This Row],[PlantAmountAccepted]])))</f>
        <v>258.14</v>
      </c>
      <c r="AX1201" s="20">
        <f>IF(t_ExtractAll[[#This Row],[IMD_Currency]]="GBP",t_ExtractAll[[#This Row],[Amount Accepted (ABII)]]*$BD$2,IF(t_ExtractAll[[#This Row],[IMD_Currency]]="USD",t_ExtractAll[[#This Row],[Amount Accepted (ABII)]]*$BD$3,t_ExtractAll[[#This Row],[Amount Accepted (ABII)]]))</f>
        <v>411.08</v>
      </c>
      <c r="AY1201" s="20">
        <f>IF((t_ExtractAll[[#This Row],[Amount Accepted ABII '[EUR']]]-t_ExtractAll[[#This Row],[Amount Accepted Plant '[EUR']]])&lt;0,0,t_ExtractAll[[#This Row],[Amount Accepted ABII '[EUR']]]-t_ExtractAll[[#This Row],[Amount Accepted Plant '[EUR']]])</f>
        <v>152.94</v>
      </c>
      <c r="AZ12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02" spans="1:52" ht="14.25" hidden="1" customHeight="1" x14ac:dyDescent="0.25">
      <c r="A1202" t="s">
        <v>5986</v>
      </c>
      <c r="B1202" s="16">
        <v>42731</v>
      </c>
      <c r="C1202" s="16">
        <v>42824</v>
      </c>
      <c r="D1202" s="16">
        <v>42860</v>
      </c>
      <c r="E1202">
        <v>20161168</v>
      </c>
      <c r="F1202" t="s">
        <v>64</v>
      </c>
      <c r="G1202" t="s">
        <v>5562</v>
      </c>
      <c r="H1202" t="s">
        <v>66</v>
      </c>
      <c r="I1202" t="s">
        <v>3389</v>
      </c>
      <c r="J1202" t="s">
        <v>68</v>
      </c>
      <c r="K1202" t="s">
        <v>69</v>
      </c>
      <c r="L1202" t="s">
        <v>130</v>
      </c>
      <c r="M1202" t="s">
        <v>4601</v>
      </c>
      <c r="N1202" t="s">
        <v>161</v>
      </c>
      <c r="O1202" t="s">
        <v>416</v>
      </c>
      <c r="P1202" s="3" t="s">
        <v>5987</v>
      </c>
      <c r="Q1202" t="s">
        <v>5988</v>
      </c>
      <c r="R1202" t="s">
        <v>5989</v>
      </c>
      <c r="S1202" t="s">
        <v>5990</v>
      </c>
      <c r="T1202" t="s">
        <v>5991</v>
      </c>
      <c r="U1202" t="s">
        <v>75</v>
      </c>
      <c r="V1202" t="s">
        <v>76</v>
      </c>
      <c r="W1202">
        <v>48392</v>
      </c>
      <c r="X1202" t="s">
        <v>5992</v>
      </c>
      <c r="Y1202" t="s">
        <v>5993</v>
      </c>
      <c r="Z1202">
        <v>294.45119999999997</v>
      </c>
      <c r="AB1202" t="s">
        <v>112</v>
      </c>
      <c r="AC1202" t="s">
        <v>185</v>
      </c>
      <c r="AD1202" s="3" t="s">
        <v>5994</v>
      </c>
      <c r="AE1202" s="3"/>
      <c r="AF1202" s="3"/>
      <c r="AG1202">
        <v>6730.8</v>
      </c>
      <c r="AH1202" t="s">
        <v>82</v>
      </c>
      <c r="AI1202" s="18">
        <v>0</v>
      </c>
      <c r="AJ1202">
        <v>0</v>
      </c>
      <c r="AK1202">
        <v>0</v>
      </c>
      <c r="AL1202">
        <v>0</v>
      </c>
      <c r="AM1202" s="19" t="s">
        <v>82</v>
      </c>
      <c r="AN1202">
        <v>0</v>
      </c>
      <c r="AO1202">
        <v>6730.8</v>
      </c>
      <c r="AP1202">
        <v>6730.8</v>
      </c>
      <c r="AQ1202">
        <v>6730.8</v>
      </c>
      <c r="AR1202" s="19" t="s">
        <v>82</v>
      </c>
      <c r="AS1202">
        <v>0</v>
      </c>
      <c r="AT1202" s="20">
        <f>IF(t_ExtractAll[[#This Row],[Currency]]="GBP",t_ExtractAll[[#This Row],[Claimed Amount]]*$BD$2,IF(t_ExtractAll[[#This Row],[Currency]]="USD",t_ExtractAll[[#This Row],[Claimed Amount]]*$BD$3,IF(t_ExtractAll[[#This Row],[Currency]]="MXN",t_ExtractAll[[#This Row],[Claimed Amount]]*$BD$4,t_ExtractAll[[#This Row],[Claimed Amount]])))</f>
        <v>6730.8</v>
      </c>
      <c r="AU1202" s="20">
        <f>IF(t_ExtractAll[[#This Row],[Currency2]]="GBP",t_ExtractAll[[#This Row],[Accruals Plant]]*$BD$2,IF(t_ExtractAll[[#This Row],[Currency2]]="USD",t_ExtractAll[[#This Row],[Accruals Plant]]*$BD$3,IF(t_ExtractAll[[#This Row],[Currency2]]="MXN",t_ExtractAll[[#This Row],[Accruals Plant]]*$BD$4,t_ExtractAll[[#This Row],[Accruals Plant]])))</f>
        <v>6730.8</v>
      </c>
      <c r="AV1202" s="20">
        <f>IF(t_ExtractAll[[#This Row],[IMD_Currency]]="GBP",t_ExtractAll[[#This Row],[Accruals ABII]]*$BD$2,IF(t_ExtractAll[[#This Row],[IMD_Currency]]="USD",t_ExtractAll[[#This Row],[Accruals ABII]]*$BD$3,t_ExtractAll[[#This Row],[Accruals ABII]]))</f>
        <v>0</v>
      </c>
      <c r="AW1202" s="20">
        <f>IF(t_ExtractAll[[#This Row],[Currency2]]="GBP",t_ExtractAll[[#This Row],[PlantAmountAccepted]]*$BD$2,IF(t_ExtractAll[[#This Row],[Currency2]]="USD",t_ExtractAll[[#This Row],[PlantAmountAccepted]]*$BD$3,IF(t_ExtractAll[[#This Row],[Currency2]]="MXN",t_ExtractAll[[#This Row],[PlantAmountAccepted]]*$BD$4,t_ExtractAll[[#This Row],[PlantAmountAccepted]])))</f>
        <v>6730.8</v>
      </c>
      <c r="AX1202" s="20">
        <f>IF(t_ExtractAll[[#This Row],[IMD_Currency]]="GBP",t_ExtractAll[[#This Row],[Amount Accepted (ABII)]]*$BD$2,IF(t_ExtractAll[[#This Row],[IMD_Currency]]="USD",t_ExtractAll[[#This Row],[Amount Accepted (ABII)]]*$BD$3,t_ExtractAll[[#This Row],[Amount Accepted (ABII)]]))</f>
        <v>0</v>
      </c>
      <c r="AY1202" s="20">
        <f>IF((t_ExtractAll[[#This Row],[Amount Accepted ABII '[EUR']]]-t_ExtractAll[[#This Row],[Amount Accepted Plant '[EUR']]])&lt;0,0,t_ExtractAll[[#This Row],[Amount Accepted ABII '[EUR']]]-t_ExtractAll[[#This Row],[Amount Accepted Plant '[EUR']]])</f>
        <v>0</v>
      </c>
      <c r="AZ12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03" spans="1:52" ht="14.25" hidden="1" customHeight="1" x14ac:dyDescent="0.25">
      <c r="A1203" t="s">
        <v>5889</v>
      </c>
      <c r="B1203" s="16">
        <v>42724</v>
      </c>
      <c r="C1203" s="16">
        <v>42765</v>
      </c>
      <c r="D1203" s="16">
        <v>42772</v>
      </c>
      <c r="E1203">
        <v>20161099</v>
      </c>
      <c r="F1203" t="s">
        <v>64</v>
      </c>
      <c r="G1203" t="s">
        <v>1135</v>
      </c>
      <c r="H1203" t="s">
        <v>66</v>
      </c>
      <c r="I1203" t="s">
        <v>1136</v>
      </c>
      <c r="J1203" t="s">
        <v>118</v>
      </c>
      <c r="K1203" t="s">
        <v>69</v>
      </c>
      <c r="L1203" t="s">
        <v>70</v>
      </c>
      <c r="N1203" t="s">
        <v>90</v>
      </c>
      <c r="O1203" t="s">
        <v>361</v>
      </c>
      <c r="P1203" t="s">
        <v>5890</v>
      </c>
      <c r="Q1203">
        <v>9366872</v>
      </c>
      <c r="R1203">
        <v>82</v>
      </c>
      <c r="U1203" t="s">
        <v>144</v>
      </c>
      <c r="V1203" t="s">
        <v>145</v>
      </c>
      <c r="Y1203" t="s">
        <v>5995</v>
      </c>
      <c r="Z1203">
        <v>136.6</v>
      </c>
      <c r="AB1203" t="s">
        <v>79</v>
      </c>
      <c r="AC1203" t="s">
        <v>80</v>
      </c>
      <c r="AD1203" t="s">
        <v>5996</v>
      </c>
      <c r="AE1203" s="3"/>
      <c r="AF1203" s="3"/>
      <c r="AG1203">
        <v>1112.8</v>
      </c>
      <c r="AH1203" t="s">
        <v>82</v>
      </c>
      <c r="AI1203" s="18">
        <v>0</v>
      </c>
      <c r="AJ1203">
        <v>165</v>
      </c>
      <c r="AK1203">
        <v>165</v>
      </c>
      <c r="AL1203">
        <v>165</v>
      </c>
      <c r="AM1203" s="19" t="s">
        <v>82</v>
      </c>
      <c r="AN1203">
        <v>0</v>
      </c>
      <c r="AO1203">
        <v>0</v>
      </c>
      <c r="AP1203">
        <v>0</v>
      </c>
      <c r="AQ1203">
        <v>0</v>
      </c>
      <c r="AR1203" s="19" t="s">
        <v>82</v>
      </c>
      <c r="AS1203">
        <v>0</v>
      </c>
      <c r="AT1203" s="20">
        <f>IF(t_ExtractAll[[#This Row],[Currency]]="GBP",t_ExtractAll[[#This Row],[Claimed Amount]]*$BD$2,IF(t_ExtractAll[[#This Row],[Currency]]="USD",t_ExtractAll[[#This Row],[Claimed Amount]]*$BD$3,IF(t_ExtractAll[[#This Row],[Currency]]="MXN",t_ExtractAll[[#This Row],[Claimed Amount]]*$BD$4,t_ExtractAll[[#This Row],[Claimed Amount]])))</f>
        <v>1112.8</v>
      </c>
      <c r="AU1203" s="20">
        <f>IF(t_ExtractAll[[#This Row],[Currency2]]="GBP",t_ExtractAll[[#This Row],[Accruals Plant]]*$BD$2,IF(t_ExtractAll[[#This Row],[Currency2]]="USD",t_ExtractAll[[#This Row],[Accruals Plant]]*$BD$3,IF(t_ExtractAll[[#This Row],[Currency2]]="MXN",t_ExtractAll[[#This Row],[Accruals Plant]]*$BD$4,t_ExtractAll[[#This Row],[Accruals Plant]])))</f>
        <v>0</v>
      </c>
      <c r="AV1203" s="20">
        <f>IF(t_ExtractAll[[#This Row],[IMD_Currency]]="GBP",t_ExtractAll[[#This Row],[Accruals ABII]]*$BD$2,IF(t_ExtractAll[[#This Row],[IMD_Currency]]="USD",t_ExtractAll[[#This Row],[Accruals ABII]]*$BD$3,t_ExtractAll[[#This Row],[Accruals ABII]]))</f>
        <v>165</v>
      </c>
      <c r="AW12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3" s="20">
        <f>IF(t_ExtractAll[[#This Row],[IMD_Currency]]="GBP",t_ExtractAll[[#This Row],[Amount Accepted (ABII)]]*$BD$2,IF(t_ExtractAll[[#This Row],[IMD_Currency]]="USD",t_ExtractAll[[#This Row],[Amount Accepted (ABII)]]*$BD$3,t_ExtractAll[[#This Row],[Amount Accepted (ABII)]]))</f>
        <v>165</v>
      </c>
      <c r="AY1203" s="20">
        <f>IF((t_ExtractAll[[#This Row],[Amount Accepted ABII '[EUR']]]-t_ExtractAll[[#This Row],[Amount Accepted Plant '[EUR']]])&lt;0,0,t_ExtractAll[[#This Row],[Amount Accepted ABII '[EUR']]]-t_ExtractAll[[#This Row],[Amount Accepted Plant '[EUR']]])</f>
        <v>165</v>
      </c>
      <c r="AZ12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04" spans="1:52" ht="14.25" hidden="1" customHeight="1" x14ac:dyDescent="0.25">
      <c r="A1204" t="s">
        <v>5997</v>
      </c>
      <c r="B1204" s="16">
        <v>42723</v>
      </c>
      <c r="C1204" s="16">
        <v>42838</v>
      </c>
      <c r="D1204" s="16">
        <v>42844</v>
      </c>
      <c r="E1204">
        <v>20161145</v>
      </c>
      <c r="F1204" t="s">
        <v>64</v>
      </c>
      <c r="G1204" t="s">
        <v>649</v>
      </c>
      <c r="H1204" t="s">
        <v>86</v>
      </c>
      <c r="I1204" t="s">
        <v>650</v>
      </c>
      <c r="J1204" t="s">
        <v>118</v>
      </c>
      <c r="K1204" t="s">
        <v>69</v>
      </c>
      <c r="L1204" t="s">
        <v>139</v>
      </c>
      <c r="N1204" t="s">
        <v>90</v>
      </c>
      <c r="O1204" t="s">
        <v>331</v>
      </c>
      <c r="P1204" t="s">
        <v>5998</v>
      </c>
      <c r="Q1204">
        <v>9493640</v>
      </c>
      <c r="R1204" t="s">
        <v>5999</v>
      </c>
      <c r="U1204" t="s">
        <v>369</v>
      </c>
      <c r="V1204" t="s">
        <v>145</v>
      </c>
      <c r="W1204">
        <v>50309</v>
      </c>
      <c r="X1204" t="s">
        <v>6000</v>
      </c>
      <c r="Y1204">
        <v>880</v>
      </c>
      <c r="Z1204">
        <v>39.6</v>
      </c>
      <c r="AA1204" t="s">
        <v>2628</v>
      </c>
      <c r="AB1204" t="s">
        <v>79</v>
      </c>
      <c r="AC1204" t="s">
        <v>127</v>
      </c>
      <c r="AD1204" s="3" t="s">
        <v>6001</v>
      </c>
      <c r="AE1204" s="3"/>
      <c r="AF1204" s="3"/>
      <c r="AG1204">
        <v>382.25</v>
      </c>
      <c r="AH1204" t="s">
        <v>82</v>
      </c>
      <c r="AI1204" s="18">
        <v>0</v>
      </c>
      <c r="AJ1204">
        <v>382.25</v>
      </c>
      <c r="AK1204">
        <v>382.25</v>
      </c>
      <c r="AL1204">
        <v>382.25</v>
      </c>
      <c r="AM1204" s="19" t="s">
        <v>82</v>
      </c>
      <c r="AN1204">
        <v>0</v>
      </c>
      <c r="AO1204">
        <v>0</v>
      </c>
      <c r="AP1204">
        <v>0</v>
      </c>
      <c r="AQ1204">
        <v>0</v>
      </c>
      <c r="AR1204" s="19" t="s">
        <v>82</v>
      </c>
      <c r="AS1204">
        <v>0</v>
      </c>
      <c r="AT1204" s="20">
        <f>IF(t_ExtractAll[[#This Row],[Currency]]="GBP",t_ExtractAll[[#This Row],[Claimed Amount]]*$BD$2,IF(t_ExtractAll[[#This Row],[Currency]]="USD",t_ExtractAll[[#This Row],[Claimed Amount]]*$BD$3,IF(t_ExtractAll[[#This Row],[Currency]]="MXN",t_ExtractAll[[#This Row],[Claimed Amount]]*$BD$4,t_ExtractAll[[#This Row],[Claimed Amount]])))</f>
        <v>382.25</v>
      </c>
      <c r="AU1204" s="20">
        <f>IF(t_ExtractAll[[#This Row],[Currency2]]="GBP",t_ExtractAll[[#This Row],[Accruals Plant]]*$BD$2,IF(t_ExtractAll[[#This Row],[Currency2]]="USD",t_ExtractAll[[#This Row],[Accruals Plant]]*$BD$3,IF(t_ExtractAll[[#This Row],[Currency2]]="MXN",t_ExtractAll[[#This Row],[Accruals Plant]]*$BD$4,t_ExtractAll[[#This Row],[Accruals Plant]])))</f>
        <v>0</v>
      </c>
      <c r="AV1204" s="20">
        <f>IF(t_ExtractAll[[#This Row],[IMD_Currency]]="GBP",t_ExtractAll[[#This Row],[Accruals ABII]]*$BD$2,IF(t_ExtractAll[[#This Row],[IMD_Currency]]="USD",t_ExtractAll[[#This Row],[Accruals ABII]]*$BD$3,t_ExtractAll[[#This Row],[Accruals ABII]]))</f>
        <v>382.25</v>
      </c>
      <c r="AW12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4" s="20">
        <f>IF(t_ExtractAll[[#This Row],[IMD_Currency]]="GBP",t_ExtractAll[[#This Row],[Amount Accepted (ABII)]]*$BD$2,IF(t_ExtractAll[[#This Row],[IMD_Currency]]="USD",t_ExtractAll[[#This Row],[Amount Accepted (ABII)]]*$BD$3,t_ExtractAll[[#This Row],[Amount Accepted (ABII)]]))</f>
        <v>382.25</v>
      </c>
      <c r="AY1204" s="20">
        <f>IF((t_ExtractAll[[#This Row],[Amount Accepted ABII '[EUR']]]-t_ExtractAll[[#This Row],[Amount Accepted Plant '[EUR']]])&lt;0,0,t_ExtractAll[[#This Row],[Amount Accepted ABII '[EUR']]]-t_ExtractAll[[#This Row],[Amount Accepted Plant '[EUR']]])</f>
        <v>382.25</v>
      </c>
      <c r="AZ12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205" spans="1:52" ht="14.25" hidden="1" customHeight="1" x14ac:dyDescent="0.25">
      <c r="A1205" t="s">
        <v>6002</v>
      </c>
      <c r="B1205" s="16">
        <v>42731</v>
      </c>
      <c r="C1205" s="16">
        <v>42731</v>
      </c>
      <c r="D1205" s="16">
        <v>42731</v>
      </c>
      <c r="E1205">
        <v>20161170</v>
      </c>
      <c r="F1205" t="s">
        <v>64</v>
      </c>
      <c r="G1205" t="s">
        <v>1068</v>
      </c>
      <c r="H1205" t="s">
        <v>306</v>
      </c>
      <c r="I1205" t="s">
        <v>313</v>
      </c>
      <c r="J1205" t="s">
        <v>118</v>
      </c>
      <c r="K1205" t="s">
        <v>69</v>
      </c>
      <c r="L1205" t="s">
        <v>308</v>
      </c>
      <c r="N1205" t="s">
        <v>90</v>
      </c>
      <c r="O1205" t="s">
        <v>121</v>
      </c>
      <c r="P1205" t="s">
        <v>6003</v>
      </c>
      <c r="Q1205">
        <v>9744372</v>
      </c>
      <c r="R1205" t="s">
        <v>6004</v>
      </c>
      <c r="U1205" t="s">
        <v>144</v>
      </c>
      <c r="V1205" t="s">
        <v>313</v>
      </c>
      <c r="W1205">
        <v>45964</v>
      </c>
      <c r="X1205" t="s">
        <v>6005</v>
      </c>
      <c r="Y1205" t="s">
        <v>5509</v>
      </c>
      <c r="Z1205">
        <v>6.54</v>
      </c>
      <c r="AB1205" t="s">
        <v>79</v>
      </c>
      <c r="AC1205" t="s">
        <v>127</v>
      </c>
      <c r="AE1205" s="3"/>
      <c r="AF1205" s="3"/>
      <c r="AG1205">
        <v>0</v>
      </c>
      <c r="AH1205" t="s">
        <v>82</v>
      </c>
      <c r="AI1205" s="18">
        <v>0</v>
      </c>
      <c r="AJ1205">
        <v>0</v>
      </c>
      <c r="AK1205">
        <v>0</v>
      </c>
      <c r="AL1205">
        <v>0</v>
      </c>
      <c r="AM1205" s="19" t="s">
        <v>82</v>
      </c>
      <c r="AN1205">
        <v>0</v>
      </c>
      <c r="AO1205">
        <v>0</v>
      </c>
      <c r="AP1205">
        <v>0</v>
      </c>
      <c r="AQ1205">
        <v>0</v>
      </c>
      <c r="AR1205" s="19" t="s">
        <v>82</v>
      </c>
      <c r="AS1205">
        <v>0</v>
      </c>
      <c r="AT1205" s="20">
        <f>IF(t_ExtractAll[[#This Row],[Currency]]="GBP",t_ExtractAll[[#This Row],[Claimed Amount]]*$BD$2,IF(t_ExtractAll[[#This Row],[Currency]]="USD",t_ExtractAll[[#This Row],[Claimed Amount]]*$BD$3,IF(t_ExtractAll[[#This Row],[Currency]]="MXN",t_ExtractAll[[#This Row],[Claimed Amount]]*$BD$4,t_ExtractAll[[#This Row],[Claimed Amount]])))</f>
        <v>0</v>
      </c>
      <c r="AU1205" s="20">
        <f>IF(t_ExtractAll[[#This Row],[Currency2]]="GBP",t_ExtractAll[[#This Row],[Accruals Plant]]*$BD$2,IF(t_ExtractAll[[#This Row],[Currency2]]="USD",t_ExtractAll[[#This Row],[Accruals Plant]]*$BD$3,IF(t_ExtractAll[[#This Row],[Currency2]]="MXN",t_ExtractAll[[#This Row],[Accruals Plant]]*$BD$4,t_ExtractAll[[#This Row],[Accruals Plant]])))</f>
        <v>0</v>
      </c>
      <c r="AV1205" s="20">
        <f>IF(t_ExtractAll[[#This Row],[IMD_Currency]]="GBP",t_ExtractAll[[#This Row],[Accruals ABII]]*$BD$2,IF(t_ExtractAll[[#This Row],[IMD_Currency]]="USD",t_ExtractAll[[#This Row],[Accruals ABII]]*$BD$3,t_ExtractAll[[#This Row],[Accruals ABII]]))</f>
        <v>0</v>
      </c>
      <c r="AW12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5" s="20">
        <f>IF(t_ExtractAll[[#This Row],[IMD_Currency]]="GBP",t_ExtractAll[[#This Row],[Amount Accepted (ABII)]]*$BD$2,IF(t_ExtractAll[[#This Row],[IMD_Currency]]="USD",t_ExtractAll[[#This Row],[Amount Accepted (ABII)]]*$BD$3,t_ExtractAll[[#This Row],[Amount Accepted (ABII)]]))</f>
        <v>0</v>
      </c>
      <c r="AY1205" s="20">
        <f>IF((t_ExtractAll[[#This Row],[Amount Accepted ABII '[EUR']]]-t_ExtractAll[[#This Row],[Amount Accepted Plant '[EUR']]])&lt;0,0,t_ExtractAll[[#This Row],[Amount Accepted ABII '[EUR']]]-t_ExtractAll[[#This Row],[Amount Accepted Plant '[EUR']]])</f>
        <v>0</v>
      </c>
      <c r="AZ12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06" spans="1:52" ht="14.25" hidden="1" customHeight="1" x14ac:dyDescent="0.25">
      <c r="A1206" t="s">
        <v>6006</v>
      </c>
      <c r="B1206" s="16">
        <v>42732</v>
      </c>
      <c r="C1206" s="16">
        <v>42761</v>
      </c>
      <c r="D1206" s="16">
        <v>42766</v>
      </c>
      <c r="E1206">
        <v>20161171</v>
      </c>
      <c r="F1206" t="s">
        <v>64</v>
      </c>
      <c r="G1206" t="s">
        <v>478</v>
      </c>
      <c r="H1206" t="s">
        <v>287</v>
      </c>
      <c r="I1206" t="s">
        <v>479</v>
      </c>
      <c r="J1206" t="s">
        <v>118</v>
      </c>
      <c r="K1206" t="s">
        <v>69</v>
      </c>
      <c r="L1206" t="s">
        <v>746</v>
      </c>
      <c r="N1206" t="s">
        <v>90</v>
      </c>
      <c r="O1206" t="s">
        <v>547</v>
      </c>
      <c r="P1206" t="s">
        <v>6007</v>
      </c>
      <c r="Q1206">
        <v>9121860</v>
      </c>
      <c r="R1206" t="s">
        <v>6008</v>
      </c>
      <c r="T1206" t="s">
        <v>6009</v>
      </c>
      <c r="U1206" t="s">
        <v>75</v>
      </c>
      <c r="V1206" t="s">
        <v>76</v>
      </c>
      <c r="W1206">
        <v>51028</v>
      </c>
      <c r="X1206" t="s">
        <v>6010</v>
      </c>
      <c r="Y1206" t="s">
        <v>387</v>
      </c>
      <c r="Z1206">
        <v>4.7712000000000003</v>
      </c>
      <c r="AB1206" t="s">
        <v>97</v>
      </c>
      <c r="AC1206" t="s">
        <v>98</v>
      </c>
      <c r="AD1206" s="3" t="s">
        <v>6011</v>
      </c>
      <c r="AE1206" s="3"/>
      <c r="AF1206" s="3"/>
      <c r="AG1206">
        <v>1113.28</v>
      </c>
      <c r="AH1206" t="s">
        <v>82</v>
      </c>
      <c r="AI1206" s="18">
        <v>556.64</v>
      </c>
      <c r="AJ1206">
        <v>556.64</v>
      </c>
      <c r="AK1206">
        <v>1113.28</v>
      </c>
      <c r="AL1206">
        <v>1113.28</v>
      </c>
      <c r="AM1206" s="19" t="s">
        <v>82</v>
      </c>
      <c r="AN1206">
        <v>0</v>
      </c>
      <c r="AO1206">
        <v>0</v>
      </c>
      <c r="AP1206">
        <v>0</v>
      </c>
      <c r="AQ1206">
        <v>0</v>
      </c>
      <c r="AR1206" s="19" t="s">
        <v>82</v>
      </c>
      <c r="AS1206">
        <v>0</v>
      </c>
      <c r="AT1206" s="20">
        <f>IF(t_ExtractAll[[#This Row],[Currency]]="GBP",t_ExtractAll[[#This Row],[Claimed Amount]]*$BD$2,IF(t_ExtractAll[[#This Row],[Currency]]="USD",t_ExtractAll[[#This Row],[Claimed Amount]]*$BD$3,IF(t_ExtractAll[[#This Row],[Currency]]="MXN",t_ExtractAll[[#This Row],[Claimed Amount]]*$BD$4,t_ExtractAll[[#This Row],[Claimed Amount]])))</f>
        <v>1113.28</v>
      </c>
      <c r="AU1206" s="20">
        <f>IF(t_ExtractAll[[#This Row],[Currency2]]="GBP",t_ExtractAll[[#This Row],[Accruals Plant]]*$BD$2,IF(t_ExtractAll[[#This Row],[Currency2]]="USD",t_ExtractAll[[#This Row],[Accruals Plant]]*$BD$3,IF(t_ExtractAll[[#This Row],[Currency2]]="MXN",t_ExtractAll[[#This Row],[Accruals Plant]]*$BD$4,t_ExtractAll[[#This Row],[Accruals Plant]])))</f>
        <v>0</v>
      </c>
      <c r="AV1206" s="20">
        <f>IF(t_ExtractAll[[#This Row],[IMD_Currency]]="GBP",t_ExtractAll[[#This Row],[Accruals ABII]]*$BD$2,IF(t_ExtractAll[[#This Row],[IMD_Currency]]="USD",t_ExtractAll[[#This Row],[Accruals ABII]]*$BD$3,t_ExtractAll[[#This Row],[Accruals ABII]]))</f>
        <v>1113.28</v>
      </c>
      <c r="AW12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6" s="20">
        <f>IF(t_ExtractAll[[#This Row],[IMD_Currency]]="GBP",t_ExtractAll[[#This Row],[Amount Accepted (ABII)]]*$BD$2,IF(t_ExtractAll[[#This Row],[IMD_Currency]]="USD",t_ExtractAll[[#This Row],[Amount Accepted (ABII)]]*$BD$3,t_ExtractAll[[#This Row],[Amount Accepted (ABII)]]))</f>
        <v>1113.28</v>
      </c>
      <c r="AY1206" s="20">
        <f>IF((t_ExtractAll[[#This Row],[Amount Accepted ABII '[EUR']]]-t_ExtractAll[[#This Row],[Amount Accepted Plant '[EUR']]])&lt;0,0,t_ExtractAll[[#This Row],[Amount Accepted ABII '[EUR']]]-t_ExtractAll[[#This Row],[Amount Accepted Plant '[EUR']]])</f>
        <v>1113.28</v>
      </c>
      <c r="AZ12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07" spans="1:52" ht="14.25" hidden="1" customHeight="1" x14ac:dyDescent="0.25">
      <c r="A1207" t="s">
        <v>6012</v>
      </c>
      <c r="B1207" s="16">
        <v>42705</v>
      </c>
      <c r="C1207" s="16">
        <v>42720</v>
      </c>
      <c r="D1207" s="16">
        <v>42733</v>
      </c>
      <c r="E1207">
        <v>20161100</v>
      </c>
      <c r="F1207" t="s">
        <v>64</v>
      </c>
      <c r="G1207" t="s">
        <v>241</v>
      </c>
      <c r="H1207" t="s">
        <v>86</v>
      </c>
      <c r="I1207" t="s">
        <v>242</v>
      </c>
      <c r="J1207" t="s">
        <v>68</v>
      </c>
      <c r="K1207" t="s">
        <v>69</v>
      </c>
      <c r="L1207" t="s">
        <v>5752</v>
      </c>
      <c r="M1207" t="s">
        <v>2706</v>
      </c>
      <c r="N1207" t="s">
        <v>90</v>
      </c>
      <c r="O1207" t="s">
        <v>121</v>
      </c>
      <c r="P1207" t="s">
        <v>6013</v>
      </c>
      <c r="Q1207">
        <v>9061432</v>
      </c>
      <c r="R1207" t="s">
        <v>6014</v>
      </c>
      <c r="U1207" t="s">
        <v>2377</v>
      </c>
      <c r="V1207" t="s">
        <v>117</v>
      </c>
      <c r="Z1207">
        <v>0</v>
      </c>
      <c r="AB1207" t="s">
        <v>79</v>
      </c>
      <c r="AC1207" t="s">
        <v>127</v>
      </c>
      <c r="AD1207" t="s">
        <v>6015</v>
      </c>
      <c r="AE1207" s="3"/>
      <c r="AF1207" s="3"/>
      <c r="AG1207">
        <v>165</v>
      </c>
      <c r="AH1207" t="s">
        <v>100</v>
      </c>
      <c r="AI1207" s="18">
        <v>0</v>
      </c>
      <c r="AJ1207">
        <v>0</v>
      </c>
      <c r="AK1207">
        <v>0</v>
      </c>
      <c r="AL1207">
        <v>0</v>
      </c>
      <c r="AM1207" s="19" t="s">
        <v>82</v>
      </c>
      <c r="AN1207">
        <v>0</v>
      </c>
      <c r="AO1207">
        <v>165</v>
      </c>
      <c r="AP1207">
        <v>165</v>
      </c>
      <c r="AQ1207">
        <v>165</v>
      </c>
      <c r="AR1207" s="19" t="s">
        <v>100</v>
      </c>
      <c r="AS1207">
        <v>0</v>
      </c>
      <c r="AT1207" s="20">
        <f>IF(t_ExtractAll[[#This Row],[Currency]]="GBP",t_ExtractAll[[#This Row],[Claimed Amount]]*$BD$2,IF(t_ExtractAll[[#This Row],[Currency]]="USD",t_ExtractAll[[#This Row],[Claimed Amount]]*$BD$3,IF(t_ExtractAll[[#This Row],[Currency]]="MXN",t_ExtractAll[[#This Row],[Claimed Amount]]*$BD$4,t_ExtractAll[[#This Row],[Claimed Amount]])))</f>
        <v>150.95850000000002</v>
      </c>
      <c r="AU1207" s="20">
        <f>IF(t_ExtractAll[[#This Row],[Currency2]]="GBP",t_ExtractAll[[#This Row],[Accruals Plant]]*$BD$2,IF(t_ExtractAll[[#This Row],[Currency2]]="USD",t_ExtractAll[[#This Row],[Accruals Plant]]*$BD$3,IF(t_ExtractAll[[#This Row],[Currency2]]="MXN",t_ExtractAll[[#This Row],[Accruals Plant]]*$BD$4,t_ExtractAll[[#This Row],[Accruals Plant]])))</f>
        <v>150.95850000000002</v>
      </c>
      <c r="AV1207" s="20">
        <f>IF(t_ExtractAll[[#This Row],[IMD_Currency]]="GBP",t_ExtractAll[[#This Row],[Accruals ABII]]*$BD$2,IF(t_ExtractAll[[#This Row],[IMD_Currency]]="USD",t_ExtractAll[[#This Row],[Accruals ABII]]*$BD$3,t_ExtractAll[[#This Row],[Accruals ABII]]))</f>
        <v>0</v>
      </c>
      <c r="AW1207" s="20">
        <f>IF(t_ExtractAll[[#This Row],[Currency2]]="GBP",t_ExtractAll[[#This Row],[PlantAmountAccepted]]*$BD$2,IF(t_ExtractAll[[#This Row],[Currency2]]="USD",t_ExtractAll[[#This Row],[PlantAmountAccepted]]*$BD$3,IF(t_ExtractAll[[#This Row],[Currency2]]="MXN",t_ExtractAll[[#This Row],[PlantAmountAccepted]]*$BD$4,t_ExtractAll[[#This Row],[PlantAmountAccepted]])))</f>
        <v>150.95850000000002</v>
      </c>
      <c r="AX1207" s="20">
        <f>IF(t_ExtractAll[[#This Row],[IMD_Currency]]="GBP",t_ExtractAll[[#This Row],[Amount Accepted (ABII)]]*$BD$2,IF(t_ExtractAll[[#This Row],[IMD_Currency]]="USD",t_ExtractAll[[#This Row],[Amount Accepted (ABII)]]*$BD$3,t_ExtractAll[[#This Row],[Amount Accepted (ABII)]]))</f>
        <v>0</v>
      </c>
      <c r="AY1207" s="20">
        <f>IF((t_ExtractAll[[#This Row],[Amount Accepted ABII '[EUR']]]-t_ExtractAll[[#This Row],[Amount Accepted Plant '[EUR']]])&lt;0,0,t_ExtractAll[[#This Row],[Amount Accepted ABII '[EUR']]]-t_ExtractAll[[#This Row],[Amount Accepted Plant '[EUR']]])</f>
        <v>0</v>
      </c>
      <c r="AZ12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208" spans="1:52" ht="14.25" hidden="1" customHeight="1" x14ac:dyDescent="0.25">
      <c r="A1208" t="s">
        <v>6016</v>
      </c>
      <c r="B1208" s="16">
        <v>42730</v>
      </c>
      <c r="C1208" s="16">
        <v>42781</v>
      </c>
      <c r="D1208" s="16">
        <v>42804</v>
      </c>
      <c r="E1208">
        <v>20161173</v>
      </c>
      <c r="F1208" t="s">
        <v>64</v>
      </c>
      <c r="G1208" t="s">
        <v>1528</v>
      </c>
      <c r="H1208" t="s">
        <v>86</v>
      </c>
      <c r="I1208" t="s">
        <v>1529</v>
      </c>
      <c r="J1208" t="s">
        <v>68</v>
      </c>
      <c r="K1208" t="s">
        <v>69</v>
      </c>
      <c r="L1208" t="s">
        <v>3943</v>
      </c>
      <c r="M1208" t="s">
        <v>2621</v>
      </c>
      <c r="N1208" t="s">
        <v>90</v>
      </c>
      <c r="O1208" t="s">
        <v>121</v>
      </c>
      <c r="P1208" t="s">
        <v>6017</v>
      </c>
      <c r="Q1208">
        <v>9082172</v>
      </c>
      <c r="R1208" t="s">
        <v>6018</v>
      </c>
      <c r="S1208">
        <v>80467240</v>
      </c>
      <c r="U1208" t="s">
        <v>261</v>
      </c>
      <c r="V1208" t="s">
        <v>117</v>
      </c>
      <c r="W1208">
        <v>54540</v>
      </c>
      <c r="X1208" t="s">
        <v>4026</v>
      </c>
      <c r="Y1208">
        <v>726</v>
      </c>
      <c r="Z1208">
        <v>51.4</v>
      </c>
      <c r="AA1208" t="s">
        <v>2628</v>
      </c>
      <c r="AB1208" t="s">
        <v>79</v>
      </c>
      <c r="AC1208" t="s">
        <v>127</v>
      </c>
      <c r="AD1208" s="3" t="s">
        <v>6019</v>
      </c>
      <c r="AE1208" s="3"/>
      <c r="AF1208" s="3"/>
      <c r="AG1208">
        <v>3688.08</v>
      </c>
      <c r="AH1208" t="s">
        <v>100</v>
      </c>
      <c r="AI1208" s="18">
        <v>0</v>
      </c>
      <c r="AJ1208">
        <v>0</v>
      </c>
      <c r="AK1208">
        <v>0</v>
      </c>
      <c r="AL1208">
        <v>0</v>
      </c>
      <c r="AM1208" s="19" t="s">
        <v>82</v>
      </c>
      <c r="AN1208">
        <v>3688.08</v>
      </c>
      <c r="AO1208">
        <v>0</v>
      </c>
      <c r="AP1208">
        <v>3688.08</v>
      </c>
      <c r="AQ1208">
        <v>3688.08</v>
      </c>
      <c r="AR1208" s="19" t="s">
        <v>100</v>
      </c>
      <c r="AS1208">
        <v>0</v>
      </c>
      <c r="AT1208" s="20">
        <f>IF(t_ExtractAll[[#This Row],[Currency]]="GBP",t_ExtractAll[[#This Row],[Claimed Amount]]*$BD$2,IF(t_ExtractAll[[#This Row],[Currency]]="USD",t_ExtractAll[[#This Row],[Claimed Amount]]*$BD$3,IF(t_ExtractAll[[#This Row],[Currency]]="MXN",t_ExtractAll[[#This Row],[Claimed Amount]]*$BD$4,t_ExtractAll[[#This Row],[Claimed Amount]])))</f>
        <v>3374.2243920000001</v>
      </c>
      <c r="AU1208" s="20">
        <f>IF(t_ExtractAll[[#This Row],[Currency2]]="GBP",t_ExtractAll[[#This Row],[Accruals Plant]]*$BD$2,IF(t_ExtractAll[[#This Row],[Currency2]]="USD",t_ExtractAll[[#This Row],[Accruals Plant]]*$BD$3,IF(t_ExtractAll[[#This Row],[Currency2]]="MXN",t_ExtractAll[[#This Row],[Accruals Plant]]*$BD$4,t_ExtractAll[[#This Row],[Accruals Plant]])))</f>
        <v>3374.2243920000001</v>
      </c>
      <c r="AV1208" s="20">
        <f>IF(t_ExtractAll[[#This Row],[IMD_Currency]]="GBP",t_ExtractAll[[#This Row],[Accruals ABII]]*$BD$2,IF(t_ExtractAll[[#This Row],[IMD_Currency]]="USD",t_ExtractAll[[#This Row],[Accruals ABII]]*$BD$3,t_ExtractAll[[#This Row],[Accruals ABII]]))</f>
        <v>0</v>
      </c>
      <c r="AW1208" s="20">
        <f>IF(t_ExtractAll[[#This Row],[Currency2]]="GBP",t_ExtractAll[[#This Row],[PlantAmountAccepted]]*$BD$2,IF(t_ExtractAll[[#This Row],[Currency2]]="USD",t_ExtractAll[[#This Row],[PlantAmountAccepted]]*$BD$3,IF(t_ExtractAll[[#This Row],[Currency2]]="MXN",t_ExtractAll[[#This Row],[PlantAmountAccepted]]*$BD$4,t_ExtractAll[[#This Row],[PlantAmountAccepted]])))</f>
        <v>3374.2243920000001</v>
      </c>
      <c r="AX1208" s="20">
        <f>IF(t_ExtractAll[[#This Row],[IMD_Currency]]="GBP",t_ExtractAll[[#This Row],[Amount Accepted (ABII)]]*$BD$2,IF(t_ExtractAll[[#This Row],[IMD_Currency]]="USD",t_ExtractAll[[#This Row],[Amount Accepted (ABII)]]*$BD$3,t_ExtractAll[[#This Row],[Amount Accepted (ABII)]]))</f>
        <v>0</v>
      </c>
      <c r="AY1208" s="20">
        <f>IF((t_ExtractAll[[#This Row],[Amount Accepted ABII '[EUR']]]-t_ExtractAll[[#This Row],[Amount Accepted Plant '[EUR']]])&lt;0,0,t_ExtractAll[[#This Row],[Amount Accepted ABII '[EUR']]]-t_ExtractAll[[#This Row],[Amount Accepted Plant '[EUR']]])</f>
        <v>0</v>
      </c>
      <c r="AZ12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09" spans="1:52" ht="14.25" hidden="1" customHeight="1" x14ac:dyDescent="0.25">
      <c r="A1209" t="s">
        <v>6020</v>
      </c>
      <c r="B1209" s="16">
        <v>42732</v>
      </c>
      <c r="C1209" s="16">
        <v>42751</v>
      </c>
      <c r="D1209" s="16">
        <v>42758</v>
      </c>
      <c r="E1209">
        <v>20161155</v>
      </c>
      <c r="F1209" t="s">
        <v>64</v>
      </c>
      <c r="G1209" t="s">
        <v>478</v>
      </c>
      <c r="H1209" t="s">
        <v>273</v>
      </c>
      <c r="I1209" t="s">
        <v>479</v>
      </c>
      <c r="J1209" t="s">
        <v>118</v>
      </c>
      <c r="K1209" t="s">
        <v>88</v>
      </c>
      <c r="L1209" t="s">
        <v>609</v>
      </c>
      <c r="N1209" t="s">
        <v>90</v>
      </c>
      <c r="O1209" t="s">
        <v>91</v>
      </c>
      <c r="P1209" t="s">
        <v>5825</v>
      </c>
      <c r="Q1209">
        <v>9477688</v>
      </c>
      <c r="R1209" t="s">
        <v>6021</v>
      </c>
      <c r="S1209">
        <v>80519137</v>
      </c>
      <c r="T1209" t="s">
        <v>6022</v>
      </c>
      <c r="U1209" t="s">
        <v>144</v>
      </c>
      <c r="V1209" t="s">
        <v>145</v>
      </c>
      <c r="W1209">
        <v>31771</v>
      </c>
      <c r="X1209" t="s">
        <v>1615</v>
      </c>
      <c r="Y1209" t="s">
        <v>6023</v>
      </c>
      <c r="Z1209">
        <v>7.2072000000000003</v>
      </c>
      <c r="AB1209" t="s">
        <v>97</v>
      </c>
      <c r="AC1209" t="s">
        <v>98</v>
      </c>
      <c r="AD1209" t="s">
        <v>6024</v>
      </c>
      <c r="AE1209" s="3"/>
      <c r="AF1209" s="3"/>
      <c r="AG1209">
        <v>1248.3499999999999</v>
      </c>
      <c r="AH1209" t="s">
        <v>82</v>
      </c>
      <c r="AI1209" s="18">
        <v>779.87</v>
      </c>
      <c r="AJ1209">
        <v>468.48</v>
      </c>
      <c r="AK1209">
        <v>1248.3499999999999</v>
      </c>
      <c r="AM1209" s="19" t="s">
        <v>82</v>
      </c>
      <c r="AN1209">
        <v>387.66</v>
      </c>
      <c r="AO1209">
        <v>468.48</v>
      </c>
      <c r="AP1209">
        <v>856.14</v>
      </c>
      <c r="AR1209" s="19" t="s">
        <v>82</v>
      </c>
      <c r="AS1209">
        <v>0</v>
      </c>
      <c r="AT1209" s="20">
        <f>IF(t_ExtractAll[[#This Row],[Currency]]="GBP",t_ExtractAll[[#This Row],[Claimed Amount]]*$BD$2,IF(t_ExtractAll[[#This Row],[Currency]]="USD",t_ExtractAll[[#This Row],[Claimed Amount]]*$BD$3,IF(t_ExtractAll[[#This Row],[Currency]]="MXN",t_ExtractAll[[#This Row],[Claimed Amount]]*$BD$4,t_ExtractAll[[#This Row],[Claimed Amount]])))</f>
        <v>1248.3499999999999</v>
      </c>
      <c r="AU1209" s="20">
        <f>IF(t_ExtractAll[[#This Row],[Currency2]]="GBP",t_ExtractAll[[#This Row],[Accruals Plant]]*$BD$2,IF(t_ExtractAll[[#This Row],[Currency2]]="USD",t_ExtractAll[[#This Row],[Accruals Plant]]*$BD$3,IF(t_ExtractAll[[#This Row],[Currency2]]="MXN",t_ExtractAll[[#This Row],[Accruals Plant]]*$BD$4,t_ExtractAll[[#This Row],[Accruals Plant]])))</f>
        <v>856.14</v>
      </c>
      <c r="AV1209" s="20">
        <f>IF(t_ExtractAll[[#This Row],[IMD_Currency]]="GBP",t_ExtractAll[[#This Row],[Accruals ABII]]*$BD$2,IF(t_ExtractAll[[#This Row],[IMD_Currency]]="USD",t_ExtractAll[[#This Row],[Accruals ABII]]*$BD$3,t_ExtractAll[[#This Row],[Accruals ABII]]))</f>
        <v>1248.3499999999999</v>
      </c>
      <c r="AW120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09" s="20">
        <f>IF(t_ExtractAll[[#This Row],[IMD_Currency]]="GBP",t_ExtractAll[[#This Row],[Amount Accepted (ABII)]]*$BD$2,IF(t_ExtractAll[[#This Row],[IMD_Currency]]="USD",t_ExtractAll[[#This Row],[Amount Accepted (ABII)]]*$BD$3,t_ExtractAll[[#This Row],[Amount Accepted (ABII)]]))</f>
        <v>0</v>
      </c>
      <c r="AY1209" s="20">
        <f>IF((t_ExtractAll[[#This Row],[Amount Accepted ABII '[EUR']]]-t_ExtractAll[[#This Row],[Amount Accepted Plant '[EUR']]])&lt;0,0,t_ExtractAll[[#This Row],[Amount Accepted ABII '[EUR']]]-t_ExtractAll[[#This Row],[Amount Accepted Plant '[EUR']]])</f>
        <v>0</v>
      </c>
      <c r="AZ12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10" spans="1:52" ht="14.25" hidden="1" customHeight="1" x14ac:dyDescent="0.25">
      <c r="A1210" t="s">
        <v>6025</v>
      </c>
      <c r="B1210" s="16">
        <v>42732</v>
      </c>
      <c r="C1210" s="16">
        <v>42793</v>
      </c>
      <c r="D1210" s="16">
        <v>42796</v>
      </c>
      <c r="E1210">
        <v>20161160</v>
      </c>
      <c r="F1210" t="s">
        <v>64</v>
      </c>
      <c r="G1210" t="s">
        <v>5223</v>
      </c>
      <c r="H1210" t="s">
        <v>287</v>
      </c>
      <c r="I1210" t="s">
        <v>479</v>
      </c>
      <c r="J1210" t="s">
        <v>118</v>
      </c>
      <c r="K1210" t="s">
        <v>69</v>
      </c>
      <c r="L1210" t="s">
        <v>70</v>
      </c>
      <c r="N1210" t="s">
        <v>71</v>
      </c>
      <c r="O1210" t="s">
        <v>72</v>
      </c>
      <c r="P1210" t="s">
        <v>6026</v>
      </c>
      <c r="Q1210" t="s">
        <v>6027</v>
      </c>
      <c r="R1210" t="s">
        <v>6028</v>
      </c>
      <c r="T1210" t="s">
        <v>6029</v>
      </c>
      <c r="U1210" t="s">
        <v>341</v>
      </c>
      <c r="V1210" t="s">
        <v>145</v>
      </c>
      <c r="W1210">
        <v>30603</v>
      </c>
      <c r="X1210" t="s">
        <v>1290</v>
      </c>
      <c r="Y1210" t="s">
        <v>4551</v>
      </c>
      <c r="Z1210">
        <v>108.3456</v>
      </c>
      <c r="AB1210" t="s">
        <v>79</v>
      </c>
      <c r="AC1210" t="s">
        <v>80</v>
      </c>
      <c r="AD1210" t="s">
        <v>6030</v>
      </c>
      <c r="AE1210" s="3"/>
      <c r="AF1210" s="3"/>
      <c r="AG1210">
        <v>9512.39</v>
      </c>
      <c r="AH1210" t="s">
        <v>100</v>
      </c>
      <c r="AI1210" s="18">
        <v>0</v>
      </c>
      <c r="AJ1210">
        <v>0</v>
      </c>
      <c r="AK1210">
        <v>0</v>
      </c>
      <c r="AL1210">
        <v>0</v>
      </c>
      <c r="AM1210" s="19" t="s">
        <v>82</v>
      </c>
      <c r="AN1210">
        <v>0</v>
      </c>
      <c r="AO1210">
        <v>0</v>
      </c>
      <c r="AP1210">
        <v>0</v>
      </c>
      <c r="AQ1210">
        <v>0</v>
      </c>
      <c r="AR1210" s="19" t="s">
        <v>82</v>
      </c>
      <c r="AS1210">
        <v>8844.6200000000008</v>
      </c>
      <c r="AT1210" s="20">
        <f>IF(t_ExtractAll[[#This Row],[Currency]]="GBP",t_ExtractAll[[#This Row],[Claimed Amount]]*$BD$2,IF(t_ExtractAll[[#This Row],[Currency]]="USD",t_ExtractAll[[#This Row],[Claimed Amount]]*$BD$3,IF(t_ExtractAll[[#This Row],[Currency]]="MXN",t_ExtractAll[[#This Row],[Claimed Amount]]*$BD$4,t_ExtractAll[[#This Row],[Claimed Amount]])))</f>
        <v>8702.8856109999997</v>
      </c>
      <c r="AU1210" s="20">
        <f>IF(t_ExtractAll[[#This Row],[Currency2]]="GBP",t_ExtractAll[[#This Row],[Accruals Plant]]*$BD$2,IF(t_ExtractAll[[#This Row],[Currency2]]="USD",t_ExtractAll[[#This Row],[Accruals Plant]]*$BD$3,IF(t_ExtractAll[[#This Row],[Currency2]]="MXN",t_ExtractAll[[#This Row],[Accruals Plant]]*$BD$4,t_ExtractAll[[#This Row],[Accruals Plant]])))</f>
        <v>0</v>
      </c>
      <c r="AV1210" s="20">
        <f>IF(t_ExtractAll[[#This Row],[IMD_Currency]]="GBP",t_ExtractAll[[#This Row],[Accruals ABII]]*$BD$2,IF(t_ExtractAll[[#This Row],[IMD_Currency]]="USD",t_ExtractAll[[#This Row],[Accruals ABII]]*$BD$3,t_ExtractAll[[#This Row],[Accruals ABII]]))</f>
        <v>0</v>
      </c>
      <c r="AW12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0" s="20">
        <f>IF(t_ExtractAll[[#This Row],[IMD_Currency]]="GBP",t_ExtractAll[[#This Row],[Amount Accepted (ABII)]]*$BD$2,IF(t_ExtractAll[[#This Row],[IMD_Currency]]="USD",t_ExtractAll[[#This Row],[Amount Accepted (ABII)]]*$BD$3,t_ExtractAll[[#This Row],[Amount Accepted (ABII)]]))</f>
        <v>0</v>
      </c>
      <c r="AY1210" s="20">
        <f>IF((t_ExtractAll[[#This Row],[Amount Accepted ABII '[EUR']]]-t_ExtractAll[[#This Row],[Amount Accepted Plant '[EUR']]])&lt;0,0,t_ExtractAll[[#This Row],[Amount Accepted ABII '[EUR']]]-t_ExtractAll[[#This Row],[Amount Accepted Plant '[EUR']]])</f>
        <v>0</v>
      </c>
      <c r="AZ12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11" spans="1:52" ht="14.25" hidden="1" customHeight="1" x14ac:dyDescent="0.25">
      <c r="A1211" t="s">
        <v>6031</v>
      </c>
      <c r="B1211" s="16">
        <v>42733</v>
      </c>
      <c r="C1211" s="16">
        <v>42733</v>
      </c>
      <c r="D1211" s="16">
        <v>42739</v>
      </c>
      <c r="E1211">
        <v>20161121</v>
      </c>
      <c r="F1211" t="s">
        <v>64</v>
      </c>
      <c r="G1211" t="s">
        <v>382</v>
      </c>
      <c r="H1211" t="s">
        <v>86</v>
      </c>
      <c r="I1211" t="s">
        <v>67</v>
      </c>
      <c r="J1211" t="s">
        <v>68</v>
      </c>
      <c r="K1211" t="s">
        <v>69</v>
      </c>
      <c r="L1211" t="s">
        <v>512</v>
      </c>
      <c r="N1211" t="s">
        <v>161</v>
      </c>
      <c r="O1211" t="s">
        <v>162</v>
      </c>
      <c r="P1211" s="3" t="s">
        <v>6032</v>
      </c>
      <c r="Q1211">
        <v>9261109</v>
      </c>
      <c r="R1211" t="s">
        <v>6033</v>
      </c>
      <c r="S1211">
        <v>80514091</v>
      </c>
      <c r="U1211" t="s">
        <v>282</v>
      </c>
      <c r="V1211" t="s">
        <v>109</v>
      </c>
      <c r="W1211">
        <v>56254</v>
      </c>
      <c r="X1211" t="s">
        <v>6034</v>
      </c>
      <c r="Y1211" t="s">
        <v>5949</v>
      </c>
      <c r="Z1211">
        <v>3.36</v>
      </c>
      <c r="AB1211" t="s">
        <v>112</v>
      </c>
      <c r="AC1211" t="s">
        <v>164</v>
      </c>
      <c r="AD1211" s="3" t="s">
        <v>6035</v>
      </c>
      <c r="AE1211" s="3"/>
      <c r="AF1211" s="3"/>
      <c r="AG1211">
        <v>165.13</v>
      </c>
      <c r="AH1211" t="s">
        <v>82</v>
      </c>
      <c r="AI1211" s="18">
        <v>0</v>
      </c>
      <c r="AJ1211">
        <v>0</v>
      </c>
      <c r="AK1211">
        <v>0</v>
      </c>
      <c r="AL1211">
        <v>0</v>
      </c>
      <c r="AM1211" s="19" t="s">
        <v>82</v>
      </c>
      <c r="AN1211">
        <v>165.13</v>
      </c>
      <c r="AO1211">
        <v>0</v>
      </c>
      <c r="AP1211">
        <v>165.13</v>
      </c>
      <c r="AQ1211">
        <v>165.13</v>
      </c>
      <c r="AR1211" s="19" t="s">
        <v>82</v>
      </c>
      <c r="AS1211">
        <v>0</v>
      </c>
      <c r="AT1211" s="20">
        <f>IF(t_ExtractAll[[#This Row],[Currency]]="GBP",t_ExtractAll[[#This Row],[Claimed Amount]]*$BD$2,IF(t_ExtractAll[[#This Row],[Currency]]="USD",t_ExtractAll[[#This Row],[Claimed Amount]]*$BD$3,IF(t_ExtractAll[[#This Row],[Currency]]="MXN",t_ExtractAll[[#This Row],[Claimed Amount]]*$BD$4,t_ExtractAll[[#This Row],[Claimed Amount]])))</f>
        <v>165.13</v>
      </c>
      <c r="AU1211" s="20">
        <f>IF(t_ExtractAll[[#This Row],[Currency2]]="GBP",t_ExtractAll[[#This Row],[Accruals Plant]]*$BD$2,IF(t_ExtractAll[[#This Row],[Currency2]]="USD",t_ExtractAll[[#This Row],[Accruals Plant]]*$BD$3,IF(t_ExtractAll[[#This Row],[Currency2]]="MXN",t_ExtractAll[[#This Row],[Accruals Plant]]*$BD$4,t_ExtractAll[[#This Row],[Accruals Plant]])))</f>
        <v>165.13</v>
      </c>
      <c r="AV1211" s="20">
        <f>IF(t_ExtractAll[[#This Row],[IMD_Currency]]="GBP",t_ExtractAll[[#This Row],[Accruals ABII]]*$BD$2,IF(t_ExtractAll[[#This Row],[IMD_Currency]]="USD",t_ExtractAll[[#This Row],[Accruals ABII]]*$BD$3,t_ExtractAll[[#This Row],[Accruals ABII]]))</f>
        <v>0</v>
      </c>
      <c r="AW1211" s="20">
        <f>IF(t_ExtractAll[[#This Row],[Currency2]]="GBP",t_ExtractAll[[#This Row],[PlantAmountAccepted]]*$BD$2,IF(t_ExtractAll[[#This Row],[Currency2]]="USD",t_ExtractAll[[#This Row],[PlantAmountAccepted]]*$BD$3,IF(t_ExtractAll[[#This Row],[Currency2]]="MXN",t_ExtractAll[[#This Row],[PlantAmountAccepted]]*$BD$4,t_ExtractAll[[#This Row],[PlantAmountAccepted]])))</f>
        <v>165.13</v>
      </c>
      <c r="AX1211" s="20">
        <f>IF(t_ExtractAll[[#This Row],[IMD_Currency]]="GBP",t_ExtractAll[[#This Row],[Amount Accepted (ABII)]]*$BD$2,IF(t_ExtractAll[[#This Row],[IMD_Currency]]="USD",t_ExtractAll[[#This Row],[Amount Accepted (ABII)]]*$BD$3,t_ExtractAll[[#This Row],[Amount Accepted (ABII)]]))</f>
        <v>0</v>
      </c>
      <c r="AY1211" s="20">
        <f>IF((t_ExtractAll[[#This Row],[Amount Accepted ABII '[EUR']]]-t_ExtractAll[[#This Row],[Amount Accepted Plant '[EUR']]])&lt;0,0,t_ExtractAll[[#This Row],[Amount Accepted ABII '[EUR']]]-t_ExtractAll[[#This Row],[Amount Accepted Plant '[EUR']]])</f>
        <v>0</v>
      </c>
      <c r="AZ12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212" spans="1:52" ht="14.25" hidden="1" customHeight="1" x14ac:dyDescent="0.25">
      <c r="A1212" t="s">
        <v>6036</v>
      </c>
      <c r="B1212" s="16">
        <v>42731</v>
      </c>
      <c r="C1212" s="16">
        <v>42773</v>
      </c>
      <c r="D1212" s="16">
        <v>42773</v>
      </c>
      <c r="E1212">
        <v>20161164</v>
      </c>
      <c r="F1212" t="s">
        <v>64</v>
      </c>
      <c r="G1212" t="s">
        <v>615</v>
      </c>
      <c r="H1212" t="s">
        <v>273</v>
      </c>
      <c r="I1212" t="s">
        <v>616</v>
      </c>
      <c r="J1212" t="s">
        <v>118</v>
      </c>
      <c r="K1212" t="s">
        <v>88</v>
      </c>
      <c r="L1212" t="s">
        <v>139</v>
      </c>
      <c r="N1212" t="s">
        <v>90</v>
      </c>
      <c r="O1212" t="s">
        <v>331</v>
      </c>
      <c r="P1212" t="s">
        <v>6037</v>
      </c>
      <c r="Q1212">
        <v>9620352</v>
      </c>
      <c r="R1212">
        <v>11017584</v>
      </c>
      <c r="S1212">
        <v>80548733</v>
      </c>
      <c r="U1212" t="s">
        <v>144</v>
      </c>
      <c r="V1212" t="s">
        <v>145</v>
      </c>
      <c r="W1212">
        <v>18618</v>
      </c>
      <c r="X1212" t="s">
        <v>246</v>
      </c>
      <c r="Y1212" t="s">
        <v>5039</v>
      </c>
      <c r="Z1212">
        <v>36</v>
      </c>
      <c r="AB1212" t="s">
        <v>79</v>
      </c>
      <c r="AC1212" t="s">
        <v>127</v>
      </c>
      <c r="AD1212" t="s">
        <v>6038</v>
      </c>
      <c r="AE1212" s="3"/>
      <c r="AF1212" s="3"/>
      <c r="AG1212">
        <v>3775</v>
      </c>
      <c r="AH1212" t="s">
        <v>82</v>
      </c>
      <c r="AI1212" s="18">
        <v>3420</v>
      </c>
      <c r="AJ1212">
        <v>355</v>
      </c>
      <c r="AK1212">
        <v>3775</v>
      </c>
      <c r="AM1212" s="19" t="s">
        <v>82</v>
      </c>
      <c r="AN1212">
        <v>1222.97</v>
      </c>
      <c r="AO1212">
        <v>355</v>
      </c>
      <c r="AP1212">
        <v>1577.97</v>
      </c>
      <c r="AR1212" s="19" t="s">
        <v>82</v>
      </c>
      <c r="AS1212">
        <v>0</v>
      </c>
      <c r="AT1212" s="20">
        <f>IF(t_ExtractAll[[#This Row],[Currency]]="GBP",t_ExtractAll[[#This Row],[Claimed Amount]]*$BD$2,IF(t_ExtractAll[[#This Row],[Currency]]="USD",t_ExtractAll[[#This Row],[Claimed Amount]]*$BD$3,IF(t_ExtractAll[[#This Row],[Currency]]="MXN",t_ExtractAll[[#This Row],[Claimed Amount]]*$BD$4,t_ExtractAll[[#This Row],[Claimed Amount]])))</f>
        <v>3775</v>
      </c>
      <c r="AU1212" s="20">
        <f>IF(t_ExtractAll[[#This Row],[Currency2]]="GBP",t_ExtractAll[[#This Row],[Accruals Plant]]*$BD$2,IF(t_ExtractAll[[#This Row],[Currency2]]="USD",t_ExtractAll[[#This Row],[Accruals Plant]]*$BD$3,IF(t_ExtractAll[[#This Row],[Currency2]]="MXN",t_ExtractAll[[#This Row],[Accruals Plant]]*$BD$4,t_ExtractAll[[#This Row],[Accruals Plant]])))</f>
        <v>1577.97</v>
      </c>
      <c r="AV1212" s="20">
        <f>IF(t_ExtractAll[[#This Row],[IMD_Currency]]="GBP",t_ExtractAll[[#This Row],[Accruals ABII]]*$BD$2,IF(t_ExtractAll[[#This Row],[IMD_Currency]]="USD",t_ExtractAll[[#This Row],[Accruals ABII]]*$BD$3,t_ExtractAll[[#This Row],[Accruals ABII]]))</f>
        <v>3775</v>
      </c>
      <c r="AW12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2" s="20">
        <f>IF(t_ExtractAll[[#This Row],[IMD_Currency]]="GBP",t_ExtractAll[[#This Row],[Amount Accepted (ABII)]]*$BD$2,IF(t_ExtractAll[[#This Row],[IMD_Currency]]="USD",t_ExtractAll[[#This Row],[Amount Accepted (ABII)]]*$BD$3,t_ExtractAll[[#This Row],[Amount Accepted (ABII)]]))</f>
        <v>0</v>
      </c>
      <c r="AY1212" s="20">
        <f>IF((t_ExtractAll[[#This Row],[Amount Accepted ABII '[EUR']]]-t_ExtractAll[[#This Row],[Amount Accepted Plant '[EUR']]])&lt;0,0,t_ExtractAll[[#This Row],[Amount Accepted ABII '[EUR']]]-t_ExtractAll[[#This Row],[Amount Accepted Plant '[EUR']]])</f>
        <v>0</v>
      </c>
      <c r="AZ12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13" spans="1:52" ht="14.25" hidden="1" customHeight="1" x14ac:dyDescent="0.25">
      <c r="A1213" t="s">
        <v>6039</v>
      </c>
      <c r="B1213" s="16">
        <v>42730</v>
      </c>
      <c r="C1213" s="16">
        <v>42741</v>
      </c>
      <c r="D1213" s="16">
        <v>42741</v>
      </c>
      <c r="E1213">
        <v>20161165</v>
      </c>
      <c r="F1213" t="s">
        <v>64</v>
      </c>
      <c r="G1213" t="s">
        <v>525</v>
      </c>
      <c r="H1213" t="s">
        <v>287</v>
      </c>
      <c r="I1213" t="s">
        <v>526</v>
      </c>
      <c r="J1213" t="s">
        <v>118</v>
      </c>
      <c r="K1213" t="s">
        <v>69</v>
      </c>
      <c r="L1213" t="s">
        <v>70</v>
      </c>
      <c r="N1213" t="s">
        <v>71</v>
      </c>
      <c r="O1213" t="s">
        <v>72</v>
      </c>
      <c r="P1213" t="s">
        <v>6040</v>
      </c>
      <c r="Q1213" t="s">
        <v>6041</v>
      </c>
      <c r="R1213" t="s">
        <v>6042</v>
      </c>
      <c r="T1213" s="3" t="s">
        <v>6043</v>
      </c>
      <c r="U1213" t="s">
        <v>341</v>
      </c>
      <c r="V1213" t="s">
        <v>145</v>
      </c>
      <c r="W1213">
        <v>30603</v>
      </c>
      <c r="X1213" t="s">
        <v>1290</v>
      </c>
      <c r="Y1213">
        <v>4104</v>
      </c>
      <c r="Z1213">
        <v>325.03680000000003</v>
      </c>
      <c r="AA1213" t="s">
        <v>2628</v>
      </c>
      <c r="AB1213" t="s">
        <v>79</v>
      </c>
      <c r="AC1213" t="s">
        <v>80</v>
      </c>
      <c r="AD1213" s="3" t="s">
        <v>6044</v>
      </c>
      <c r="AE1213" s="3"/>
      <c r="AF1213" s="3"/>
      <c r="AG1213">
        <v>2918.08</v>
      </c>
      <c r="AH1213" t="s">
        <v>100</v>
      </c>
      <c r="AI1213" s="18">
        <v>0</v>
      </c>
      <c r="AJ1213">
        <v>2918.08</v>
      </c>
      <c r="AK1213">
        <v>2918.08</v>
      </c>
      <c r="AL1213">
        <v>2918.08</v>
      </c>
      <c r="AM1213" s="19" t="s">
        <v>82</v>
      </c>
      <c r="AN1213">
        <v>0</v>
      </c>
      <c r="AO1213">
        <v>0</v>
      </c>
      <c r="AP1213">
        <v>0</v>
      </c>
      <c r="AQ1213">
        <v>0</v>
      </c>
      <c r="AR1213" s="19" t="s">
        <v>82</v>
      </c>
      <c r="AS1213">
        <v>2918.08</v>
      </c>
      <c r="AT1213" s="20">
        <f>IF(t_ExtractAll[[#This Row],[Currency]]="GBP",t_ExtractAll[[#This Row],[Claimed Amount]]*$BD$2,IF(t_ExtractAll[[#This Row],[Currency]]="USD",t_ExtractAll[[#This Row],[Claimed Amount]]*$BD$3,IF(t_ExtractAll[[#This Row],[Currency]]="MXN",t_ExtractAll[[#This Row],[Claimed Amount]]*$BD$4,t_ExtractAll[[#This Row],[Claimed Amount]])))</f>
        <v>2669.7513920000001</v>
      </c>
      <c r="AU1213" s="20">
        <f>IF(t_ExtractAll[[#This Row],[Currency2]]="GBP",t_ExtractAll[[#This Row],[Accruals Plant]]*$BD$2,IF(t_ExtractAll[[#This Row],[Currency2]]="USD",t_ExtractAll[[#This Row],[Accruals Plant]]*$BD$3,IF(t_ExtractAll[[#This Row],[Currency2]]="MXN",t_ExtractAll[[#This Row],[Accruals Plant]]*$BD$4,t_ExtractAll[[#This Row],[Accruals Plant]])))</f>
        <v>0</v>
      </c>
      <c r="AV1213" s="20">
        <f>IF(t_ExtractAll[[#This Row],[IMD_Currency]]="GBP",t_ExtractAll[[#This Row],[Accruals ABII]]*$BD$2,IF(t_ExtractAll[[#This Row],[IMD_Currency]]="USD",t_ExtractAll[[#This Row],[Accruals ABII]]*$BD$3,t_ExtractAll[[#This Row],[Accruals ABII]]))</f>
        <v>2918.08</v>
      </c>
      <c r="AW12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3" s="20">
        <f>IF(t_ExtractAll[[#This Row],[IMD_Currency]]="GBP",t_ExtractAll[[#This Row],[Amount Accepted (ABII)]]*$BD$2,IF(t_ExtractAll[[#This Row],[IMD_Currency]]="USD",t_ExtractAll[[#This Row],[Amount Accepted (ABII)]]*$BD$3,t_ExtractAll[[#This Row],[Amount Accepted (ABII)]]))</f>
        <v>2918.08</v>
      </c>
      <c r="AY1213" s="20">
        <f>IF((t_ExtractAll[[#This Row],[Amount Accepted ABII '[EUR']]]-t_ExtractAll[[#This Row],[Amount Accepted Plant '[EUR']]])&lt;0,0,t_ExtractAll[[#This Row],[Amount Accepted ABII '[EUR']]]-t_ExtractAll[[#This Row],[Amount Accepted Plant '[EUR']]])</f>
        <v>2918.08</v>
      </c>
      <c r="AZ12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214" spans="1:52" ht="14.25" hidden="1" customHeight="1" x14ac:dyDescent="0.25">
      <c r="A1214" t="s">
        <v>6045</v>
      </c>
      <c r="B1214" s="16">
        <v>42733</v>
      </c>
      <c r="C1214" s="16">
        <v>42752</v>
      </c>
      <c r="D1214" s="16">
        <v>42752</v>
      </c>
      <c r="E1214">
        <v>20161172</v>
      </c>
      <c r="F1214" t="s">
        <v>64</v>
      </c>
      <c r="G1214" t="s">
        <v>85</v>
      </c>
      <c r="H1214" t="s">
        <v>86</v>
      </c>
      <c r="I1214" t="s">
        <v>87</v>
      </c>
      <c r="J1214" t="s">
        <v>68</v>
      </c>
      <c r="K1214" t="s">
        <v>88</v>
      </c>
      <c r="L1214" t="s">
        <v>609</v>
      </c>
      <c r="N1214" t="s">
        <v>90</v>
      </c>
      <c r="O1214" t="s">
        <v>5609</v>
      </c>
      <c r="P1214" t="s">
        <v>6046</v>
      </c>
      <c r="Q1214">
        <v>9544474</v>
      </c>
      <c r="R1214" t="s">
        <v>6047</v>
      </c>
      <c r="S1214">
        <v>80533348</v>
      </c>
      <c r="U1214" t="s">
        <v>144</v>
      </c>
      <c r="V1214" t="s">
        <v>145</v>
      </c>
      <c r="W1214">
        <v>52216</v>
      </c>
      <c r="X1214" t="s">
        <v>6048</v>
      </c>
      <c r="Y1214" t="s">
        <v>447</v>
      </c>
      <c r="Z1214">
        <v>146</v>
      </c>
      <c r="AB1214" t="s">
        <v>97</v>
      </c>
      <c r="AC1214" t="s">
        <v>98</v>
      </c>
      <c r="AD1214" t="s">
        <v>6049</v>
      </c>
      <c r="AE1214" s="3"/>
      <c r="AF1214" s="3"/>
      <c r="AG1214">
        <v>0</v>
      </c>
      <c r="AH1214" t="s">
        <v>82</v>
      </c>
      <c r="AI1214" s="18">
        <v>0</v>
      </c>
      <c r="AJ1214">
        <v>0</v>
      </c>
      <c r="AK1214">
        <v>0</v>
      </c>
      <c r="AM1214" s="19" t="s">
        <v>82</v>
      </c>
      <c r="AN1214">
        <v>0</v>
      </c>
      <c r="AO1214">
        <v>0</v>
      </c>
      <c r="AP1214">
        <v>0</v>
      </c>
      <c r="AR1214" s="19" t="s">
        <v>82</v>
      </c>
      <c r="AS1214">
        <v>0</v>
      </c>
      <c r="AT1214" s="20">
        <f>IF(t_ExtractAll[[#This Row],[Currency]]="GBP",t_ExtractAll[[#This Row],[Claimed Amount]]*$BD$2,IF(t_ExtractAll[[#This Row],[Currency]]="USD",t_ExtractAll[[#This Row],[Claimed Amount]]*$BD$3,IF(t_ExtractAll[[#This Row],[Currency]]="MXN",t_ExtractAll[[#This Row],[Claimed Amount]]*$BD$4,t_ExtractAll[[#This Row],[Claimed Amount]])))</f>
        <v>0</v>
      </c>
      <c r="AU1214" s="20">
        <f>IF(t_ExtractAll[[#This Row],[Currency2]]="GBP",t_ExtractAll[[#This Row],[Accruals Plant]]*$BD$2,IF(t_ExtractAll[[#This Row],[Currency2]]="USD",t_ExtractAll[[#This Row],[Accruals Plant]]*$BD$3,IF(t_ExtractAll[[#This Row],[Currency2]]="MXN",t_ExtractAll[[#This Row],[Accruals Plant]]*$BD$4,t_ExtractAll[[#This Row],[Accruals Plant]])))</f>
        <v>0</v>
      </c>
      <c r="AV1214" s="20">
        <f>IF(t_ExtractAll[[#This Row],[IMD_Currency]]="GBP",t_ExtractAll[[#This Row],[Accruals ABII]]*$BD$2,IF(t_ExtractAll[[#This Row],[IMD_Currency]]="USD",t_ExtractAll[[#This Row],[Accruals ABII]]*$BD$3,t_ExtractAll[[#This Row],[Accruals ABII]]))</f>
        <v>0</v>
      </c>
      <c r="AW12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4" s="20">
        <f>IF(t_ExtractAll[[#This Row],[IMD_Currency]]="GBP",t_ExtractAll[[#This Row],[Amount Accepted (ABII)]]*$BD$2,IF(t_ExtractAll[[#This Row],[IMD_Currency]]="USD",t_ExtractAll[[#This Row],[Amount Accepted (ABII)]]*$BD$3,t_ExtractAll[[#This Row],[Amount Accepted (ABII)]]))</f>
        <v>0</v>
      </c>
      <c r="AY1214" s="20">
        <f>IF((t_ExtractAll[[#This Row],[Amount Accepted ABII '[EUR']]]-t_ExtractAll[[#This Row],[Amount Accepted Plant '[EUR']]])&lt;0,0,t_ExtractAll[[#This Row],[Amount Accepted ABII '[EUR']]]-t_ExtractAll[[#This Row],[Amount Accepted Plant '[EUR']]])</f>
        <v>0</v>
      </c>
      <c r="AZ12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15" spans="1:52" ht="14.25" hidden="1" customHeight="1" x14ac:dyDescent="0.25">
      <c r="A1215" t="s">
        <v>6050</v>
      </c>
      <c r="B1215" s="16">
        <v>42732</v>
      </c>
      <c r="C1215" s="16">
        <v>42789</v>
      </c>
      <c r="D1215" s="16">
        <v>42795</v>
      </c>
      <c r="E1215">
        <v>20161159</v>
      </c>
      <c r="F1215" t="s">
        <v>64</v>
      </c>
      <c r="G1215" t="s">
        <v>4645</v>
      </c>
      <c r="H1215" t="s">
        <v>287</v>
      </c>
      <c r="I1215" t="s">
        <v>4646</v>
      </c>
      <c r="J1215" t="s">
        <v>118</v>
      </c>
      <c r="K1215" t="s">
        <v>69</v>
      </c>
      <c r="L1215" t="s">
        <v>70</v>
      </c>
      <c r="N1215" t="s">
        <v>71</v>
      </c>
      <c r="O1215" t="s">
        <v>72</v>
      </c>
      <c r="P1215" t="s">
        <v>6051</v>
      </c>
      <c r="Q1215">
        <v>9498849</v>
      </c>
      <c r="R1215">
        <v>58208</v>
      </c>
      <c r="T1215" t="s">
        <v>6052</v>
      </c>
      <c r="U1215" t="s">
        <v>341</v>
      </c>
      <c r="V1215" t="s">
        <v>145</v>
      </c>
      <c r="W1215">
        <v>30603</v>
      </c>
      <c r="X1215" t="s">
        <v>1290</v>
      </c>
      <c r="Y1215" t="s">
        <v>2787</v>
      </c>
      <c r="Z1215">
        <v>108.3456</v>
      </c>
      <c r="AB1215" t="s">
        <v>79</v>
      </c>
      <c r="AC1215" t="s">
        <v>80</v>
      </c>
      <c r="AD1215" t="s">
        <v>6053</v>
      </c>
      <c r="AE1215" s="3"/>
      <c r="AF1215" s="3"/>
      <c r="AG1215">
        <v>560</v>
      </c>
      <c r="AH1215" t="s">
        <v>100</v>
      </c>
      <c r="AI1215" s="18">
        <v>0</v>
      </c>
      <c r="AJ1215">
        <v>560</v>
      </c>
      <c r="AK1215">
        <v>560</v>
      </c>
      <c r="AL1215">
        <v>560</v>
      </c>
      <c r="AM1215" s="19" t="s">
        <v>82</v>
      </c>
      <c r="AN1215">
        <v>0</v>
      </c>
      <c r="AO1215">
        <v>0</v>
      </c>
      <c r="AP1215">
        <v>0</v>
      </c>
      <c r="AQ1215">
        <v>0</v>
      </c>
      <c r="AR1215" s="19" t="s">
        <v>82</v>
      </c>
      <c r="AS1215">
        <v>520.69000000000005</v>
      </c>
      <c r="AT1215" s="20">
        <f>IF(t_ExtractAll[[#This Row],[Currency]]="GBP",t_ExtractAll[[#This Row],[Claimed Amount]]*$BD$2,IF(t_ExtractAll[[#This Row],[Currency]]="USD",t_ExtractAll[[#This Row],[Claimed Amount]]*$BD$3,IF(t_ExtractAll[[#This Row],[Currency]]="MXN",t_ExtractAll[[#This Row],[Claimed Amount]]*$BD$4,t_ExtractAll[[#This Row],[Claimed Amount]])))</f>
        <v>512.34400000000005</v>
      </c>
      <c r="AU1215" s="20">
        <f>IF(t_ExtractAll[[#This Row],[Currency2]]="GBP",t_ExtractAll[[#This Row],[Accruals Plant]]*$BD$2,IF(t_ExtractAll[[#This Row],[Currency2]]="USD",t_ExtractAll[[#This Row],[Accruals Plant]]*$BD$3,IF(t_ExtractAll[[#This Row],[Currency2]]="MXN",t_ExtractAll[[#This Row],[Accruals Plant]]*$BD$4,t_ExtractAll[[#This Row],[Accruals Plant]])))</f>
        <v>0</v>
      </c>
      <c r="AV1215" s="20">
        <f>IF(t_ExtractAll[[#This Row],[IMD_Currency]]="GBP",t_ExtractAll[[#This Row],[Accruals ABII]]*$BD$2,IF(t_ExtractAll[[#This Row],[IMD_Currency]]="USD",t_ExtractAll[[#This Row],[Accruals ABII]]*$BD$3,t_ExtractAll[[#This Row],[Accruals ABII]]))</f>
        <v>560</v>
      </c>
      <c r="AW12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5" s="20">
        <f>IF(t_ExtractAll[[#This Row],[IMD_Currency]]="GBP",t_ExtractAll[[#This Row],[Amount Accepted (ABII)]]*$BD$2,IF(t_ExtractAll[[#This Row],[IMD_Currency]]="USD",t_ExtractAll[[#This Row],[Amount Accepted (ABII)]]*$BD$3,t_ExtractAll[[#This Row],[Amount Accepted (ABII)]]))</f>
        <v>560</v>
      </c>
      <c r="AY1215" s="20">
        <f>IF((t_ExtractAll[[#This Row],[Amount Accepted ABII '[EUR']]]-t_ExtractAll[[#This Row],[Amount Accepted Plant '[EUR']]])&lt;0,0,t_ExtractAll[[#This Row],[Amount Accepted ABII '[EUR']]]-t_ExtractAll[[#This Row],[Amount Accepted Plant '[EUR']]])</f>
        <v>560</v>
      </c>
      <c r="AZ12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16" spans="1:52" ht="14.25" hidden="1" customHeight="1" x14ac:dyDescent="0.25">
      <c r="A1216" t="s">
        <v>6054</v>
      </c>
      <c r="B1216" s="16">
        <v>42732</v>
      </c>
      <c r="C1216" s="16">
        <v>42738</v>
      </c>
      <c r="D1216" s="16">
        <v>42738</v>
      </c>
      <c r="E1216">
        <v>20161161</v>
      </c>
      <c r="F1216" t="s">
        <v>64</v>
      </c>
      <c r="G1216" t="s">
        <v>428</v>
      </c>
      <c r="H1216" t="s">
        <v>86</v>
      </c>
      <c r="I1216" t="s">
        <v>429</v>
      </c>
      <c r="J1216" t="s">
        <v>118</v>
      </c>
      <c r="K1216" t="s">
        <v>69</v>
      </c>
      <c r="L1216" t="s">
        <v>4607</v>
      </c>
      <c r="N1216" t="s">
        <v>161</v>
      </c>
      <c r="O1216" t="s">
        <v>211</v>
      </c>
      <c r="P1216" s="3" t="s">
        <v>6055</v>
      </c>
      <c r="Q1216">
        <v>9338928</v>
      </c>
      <c r="R1216" t="s">
        <v>6056</v>
      </c>
      <c r="U1216" t="s">
        <v>521</v>
      </c>
      <c r="V1216" t="s">
        <v>313</v>
      </c>
      <c r="W1216">
        <v>6197</v>
      </c>
      <c r="X1216" t="s">
        <v>522</v>
      </c>
      <c r="Y1216" t="s">
        <v>247</v>
      </c>
      <c r="Z1216">
        <v>0.6</v>
      </c>
      <c r="AB1216" t="s">
        <v>112</v>
      </c>
      <c r="AC1216" t="s">
        <v>164</v>
      </c>
      <c r="AE1216" s="3"/>
      <c r="AF1216" s="3"/>
      <c r="AG1216">
        <v>41.18</v>
      </c>
      <c r="AH1216" t="s">
        <v>82</v>
      </c>
      <c r="AI1216" s="18">
        <v>41.18</v>
      </c>
      <c r="AJ1216">
        <v>0</v>
      </c>
      <c r="AK1216">
        <v>41.18</v>
      </c>
      <c r="AL1216">
        <v>41.18</v>
      </c>
      <c r="AM1216" s="19" t="s">
        <v>82</v>
      </c>
      <c r="AN1216">
        <v>19.46</v>
      </c>
      <c r="AO1216">
        <v>0</v>
      </c>
      <c r="AP1216">
        <v>19.46</v>
      </c>
      <c r="AQ1216">
        <v>19.46</v>
      </c>
      <c r="AR1216" s="19" t="s">
        <v>523</v>
      </c>
      <c r="AS1216">
        <v>0</v>
      </c>
      <c r="AT1216" s="20">
        <f>IF(t_ExtractAll[[#This Row],[Currency]]="GBP",t_ExtractAll[[#This Row],[Claimed Amount]]*$BD$2,IF(t_ExtractAll[[#This Row],[Currency]]="USD",t_ExtractAll[[#This Row],[Claimed Amount]]*$BD$3,IF(t_ExtractAll[[#This Row],[Currency]]="MXN",t_ExtractAll[[#This Row],[Claimed Amount]]*$BD$4,t_ExtractAll[[#This Row],[Claimed Amount]])))</f>
        <v>41.18</v>
      </c>
      <c r="AU1216" s="20">
        <f>IF(t_ExtractAll[[#This Row],[Currency2]]="GBP",t_ExtractAll[[#This Row],[Accruals Plant]]*$BD$2,IF(t_ExtractAll[[#This Row],[Currency2]]="USD",t_ExtractAll[[#This Row],[Accruals Plant]]*$BD$3,IF(t_ExtractAll[[#This Row],[Currency2]]="MXN",t_ExtractAll[[#This Row],[Accruals Plant]]*$BD$4,t_ExtractAll[[#This Row],[Accruals Plant]])))</f>
        <v>23.036747999999999</v>
      </c>
      <c r="AV1216" s="20">
        <f>IF(t_ExtractAll[[#This Row],[IMD_Currency]]="GBP",t_ExtractAll[[#This Row],[Accruals ABII]]*$BD$2,IF(t_ExtractAll[[#This Row],[IMD_Currency]]="USD",t_ExtractAll[[#This Row],[Accruals ABII]]*$BD$3,t_ExtractAll[[#This Row],[Accruals ABII]]))</f>
        <v>41.18</v>
      </c>
      <c r="AW1216" s="20">
        <f>IF(t_ExtractAll[[#This Row],[Currency2]]="GBP",t_ExtractAll[[#This Row],[PlantAmountAccepted]]*$BD$2,IF(t_ExtractAll[[#This Row],[Currency2]]="USD",t_ExtractAll[[#This Row],[PlantAmountAccepted]]*$BD$3,IF(t_ExtractAll[[#This Row],[Currency2]]="MXN",t_ExtractAll[[#This Row],[PlantAmountAccepted]]*$BD$4,t_ExtractAll[[#This Row],[PlantAmountAccepted]])))</f>
        <v>23.036747999999999</v>
      </c>
      <c r="AX1216" s="20">
        <f>IF(t_ExtractAll[[#This Row],[IMD_Currency]]="GBP",t_ExtractAll[[#This Row],[Amount Accepted (ABII)]]*$BD$2,IF(t_ExtractAll[[#This Row],[IMD_Currency]]="USD",t_ExtractAll[[#This Row],[Amount Accepted (ABII)]]*$BD$3,t_ExtractAll[[#This Row],[Amount Accepted (ABII)]]))</f>
        <v>41.18</v>
      </c>
      <c r="AY1216" s="20">
        <f>IF((t_ExtractAll[[#This Row],[Amount Accepted ABII '[EUR']]]-t_ExtractAll[[#This Row],[Amount Accepted Plant '[EUR']]])&lt;0,0,t_ExtractAll[[#This Row],[Amount Accepted ABII '[EUR']]]-t_ExtractAll[[#This Row],[Amount Accepted Plant '[EUR']]])</f>
        <v>18.143252</v>
      </c>
      <c r="AZ12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17" spans="1:52" ht="14.25" hidden="1" customHeight="1" x14ac:dyDescent="0.25">
      <c r="A1217" t="s">
        <v>6057</v>
      </c>
      <c r="B1217" s="16">
        <v>42733</v>
      </c>
      <c r="C1217" s="16">
        <v>42746</v>
      </c>
      <c r="D1217" s="16">
        <v>42752</v>
      </c>
      <c r="E1217">
        <v>20161175</v>
      </c>
      <c r="F1217" t="s">
        <v>64</v>
      </c>
      <c r="G1217" t="s">
        <v>5223</v>
      </c>
      <c r="H1217" t="s">
        <v>451</v>
      </c>
      <c r="I1217" t="s">
        <v>479</v>
      </c>
      <c r="J1217" t="s">
        <v>118</v>
      </c>
      <c r="K1217" t="s">
        <v>69</v>
      </c>
      <c r="L1217" t="s">
        <v>471</v>
      </c>
      <c r="M1217" t="s">
        <v>469</v>
      </c>
      <c r="N1217" t="s">
        <v>90</v>
      </c>
      <c r="O1217" t="s">
        <v>121</v>
      </c>
      <c r="P1217" t="s">
        <v>6058</v>
      </c>
      <c r="Q1217">
        <v>9511595</v>
      </c>
      <c r="R1217" t="s">
        <v>6059</v>
      </c>
      <c r="S1217">
        <v>8052462</v>
      </c>
      <c r="T1217" t="s">
        <v>6060</v>
      </c>
      <c r="U1217" t="s">
        <v>261</v>
      </c>
      <c r="V1217" t="s">
        <v>117</v>
      </c>
      <c r="W1217">
        <v>52664</v>
      </c>
      <c r="X1217" t="s">
        <v>2600</v>
      </c>
      <c r="Y1217" t="s">
        <v>558</v>
      </c>
      <c r="Z1217">
        <v>0.42599999999999999</v>
      </c>
      <c r="AB1217" t="s">
        <v>79</v>
      </c>
      <c r="AC1217" t="s">
        <v>127</v>
      </c>
      <c r="AD1217" s="3" t="s">
        <v>6061</v>
      </c>
      <c r="AE1217" s="3"/>
      <c r="AF1217" s="3"/>
      <c r="AG1217">
        <v>52.7</v>
      </c>
      <c r="AH1217" t="s">
        <v>100</v>
      </c>
      <c r="AI1217" s="18">
        <v>0</v>
      </c>
      <c r="AJ1217">
        <v>0</v>
      </c>
      <c r="AK1217">
        <v>0</v>
      </c>
      <c r="AL1217">
        <v>0</v>
      </c>
      <c r="AM1217" s="19" t="s">
        <v>82</v>
      </c>
      <c r="AN1217">
        <v>52.7</v>
      </c>
      <c r="AO1217">
        <v>0</v>
      </c>
      <c r="AP1217">
        <v>52.7</v>
      </c>
      <c r="AQ1217">
        <v>52.7</v>
      </c>
      <c r="AR1217" s="19" t="s">
        <v>100</v>
      </c>
      <c r="AS1217">
        <v>0</v>
      </c>
      <c r="AT1217" s="20">
        <f>IF(t_ExtractAll[[#This Row],[Currency]]="GBP",t_ExtractAll[[#This Row],[Claimed Amount]]*$BD$2,IF(t_ExtractAll[[#This Row],[Currency]]="USD",t_ExtractAll[[#This Row],[Claimed Amount]]*$BD$3,IF(t_ExtractAll[[#This Row],[Currency]]="MXN",t_ExtractAll[[#This Row],[Claimed Amount]]*$BD$4,t_ExtractAll[[#This Row],[Claimed Amount]])))</f>
        <v>48.215230000000005</v>
      </c>
      <c r="AU1217" s="20">
        <f>IF(t_ExtractAll[[#This Row],[Currency2]]="GBP",t_ExtractAll[[#This Row],[Accruals Plant]]*$BD$2,IF(t_ExtractAll[[#This Row],[Currency2]]="USD",t_ExtractAll[[#This Row],[Accruals Plant]]*$BD$3,IF(t_ExtractAll[[#This Row],[Currency2]]="MXN",t_ExtractAll[[#This Row],[Accruals Plant]]*$BD$4,t_ExtractAll[[#This Row],[Accruals Plant]])))</f>
        <v>48.215230000000005</v>
      </c>
      <c r="AV1217" s="20">
        <f>IF(t_ExtractAll[[#This Row],[IMD_Currency]]="GBP",t_ExtractAll[[#This Row],[Accruals ABII]]*$BD$2,IF(t_ExtractAll[[#This Row],[IMD_Currency]]="USD",t_ExtractAll[[#This Row],[Accruals ABII]]*$BD$3,t_ExtractAll[[#This Row],[Accruals ABII]]))</f>
        <v>0</v>
      </c>
      <c r="AW1217" s="20">
        <f>IF(t_ExtractAll[[#This Row],[Currency2]]="GBP",t_ExtractAll[[#This Row],[PlantAmountAccepted]]*$BD$2,IF(t_ExtractAll[[#This Row],[Currency2]]="USD",t_ExtractAll[[#This Row],[PlantAmountAccepted]]*$BD$3,IF(t_ExtractAll[[#This Row],[Currency2]]="MXN",t_ExtractAll[[#This Row],[PlantAmountAccepted]]*$BD$4,t_ExtractAll[[#This Row],[PlantAmountAccepted]])))</f>
        <v>48.215230000000005</v>
      </c>
      <c r="AX1217" s="20">
        <f>IF(t_ExtractAll[[#This Row],[IMD_Currency]]="GBP",t_ExtractAll[[#This Row],[Amount Accepted (ABII)]]*$BD$2,IF(t_ExtractAll[[#This Row],[IMD_Currency]]="USD",t_ExtractAll[[#This Row],[Amount Accepted (ABII)]]*$BD$3,t_ExtractAll[[#This Row],[Amount Accepted (ABII)]]))</f>
        <v>0</v>
      </c>
      <c r="AY1217" s="20">
        <f>IF((t_ExtractAll[[#This Row],[Amount Accepted ABII '[EUR']]]-t_ExtractAll[[#This Row],[Amount Accepted Plant '[EUR']]])&lt;0,0,t_ExtractAll[[#This Row],[Amount Accepted ABII '[EUR']]]-t_ExtractAll[[#This Row],[Amount Accepted Plant '[EUR']]])</f>
        <v>0</v>
      </c>
      <c r="AZ12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18" spans="1:52" ht="14.25" hidden="1" customHeight="1" x14ac:dyDescent="0.25">
      <c r="A1218" t="s">
        <v>6062</v>
      </c>
      <c r="B1218" s="16">
        <v>42734</v>
      </c>
      <c r="C1218" s="16">
        <v>42762</v>
      </c>
      <c r="D1218" s="16">
        <v>42762</v>
      </c>
      <c r="E1218">
        <v>20161176</v>
      </c>
      <c r="F1218" t="s">
        <v>64</v>
      </c>
      <c r="G1218" t="s">
        <v>3259</v>
      </c>
      <c r="H1218" t="s">
        <v>86</v>
      </c>
      <c r="I1218" t="s">
        <v>307</v>
      </c>
      <c r="J1218" t="s">
        <v>118</v>
      </c>
      <c r="K1218" t="s">
        <v>88</v>
      </c>
      <c r="L1218" t="s">
        <v>4292</v>
      </c>
      <c r="N1218" t="s">
        <v>71</v>
      </c>
      <c r="O1218" t="s">
        <v>361</v>
      </c>
      <c r="P1218" s="3" t="s">
        <v>6063</v>
      </c>
      <c r="Q1218">
        <v>9544170</v>
      </c>
      <c r="R1218">
        <v>282843</v>
      </c>
      <c r="S1218">
        <v>80527722</v>
      </c>
      <c r="T1218" t="s">
        <v>6064</v>
      </c>
      <c r="U1218" t="s">
        <v>124</v>
      </c>
      <c r="V1218" t="s">
        <v>117</v>
      </c>
      <c r="W1218">
        <v>52674</v>
      </c>
      <c r="X1218" t="s">
        <v>4420</v>
      </c>
      <c r="Y1218">
        <v>1368</v>
      </c>
      <c r="Z1218">
        <v>157.33872</v>
      </c>
      <c r="AA1218" t="s">
        <v>2628</v>
      </c>
      <c r="AB1218" t="s">
        <v>79</v>
      </c>
      <c r="AC1218" t="s">
        <v>80</v>
      </c>
      <c r="AD1218" s="3" t="s">
        <v>6065</v>
      </c>
      <c r="AE1218" s="3"/>
      <c r="AF1218" s="3"/>
      <c r="AG1218">
        <v>0</v>
      </c>
      <c r="AH1218" t="s">
        <v>82</v>
      </c>
      <c r="AI1218" s="18">
        <v>0</v>
      </c>
      <c r="AJ1218">
        <v>0</v>
      </c>
      <c r="AK1218">
        <v>0</v>
      </c>
      <c r="AM1218" s="19" t="s">
        <v>82</v>
      </c>
      <c r="AN1218">
        <v>0</v>
      </c>
      <c r="AO1218">
        <v>0</v>
      </c>
      <c r="AP1218">
        <v>0</v>
      </c>
      <c r="AR1218" s="19" t="s">
        <v>82</v>
      </c>
      <c r="AS1218">
        <v>0</v>
      </c>
      <c r="AT1218" s="20">
        <f>IF(t_ExtractAll[[#This Row],[Currency]]="GBP",t_ExtractAll[[#This Row],[Claimed Amount]]*$BD$2,IF(t_ExtractAll[[#This Row],[Currency]]="USD",t_ExtractAll[[#This Row],[Claimed Amount]]*$BD$3,IF(t_ExtractAll[[#This Row],[Currency]]="MXN",t_ExtractAll[[#This Row],[Claimed Amount]]*$BD$4,t_ExtractAll[[#This Row],[Claimed Amount]])))</f>
        <v>0</v>
      </c>
      <c r="AU1218" s="20">
        <f>IF(t_ExtractAll[[#This Row],[Currency2]]="GBP",t_ExtractAll[[#This Row],[Accruals Plant]]*$BD$2,IF(t_ExtractAll[[#This Row],[Currency2]]="USD",t_ExtractAll[[#This Row],[Accruals Plant]]*$BD$3,IF(t_ExtractAll[[#This Row],[Currency2]]="MXN",t_ExtractAll[[#This Row],[Accruals Plant]]*$BD$4,t_ExtractAll[[#This Row],[Accruals Plant]])))</f>
        <v>0</v>
      </c>
      <c r="AV1218" s="20">
        <f>IF(t_ExtractAll[[#This Row],[IMD_Currency]]="GBP",t_ExtractAll[[#This Row],[Accruals ABII]]*$BD$2,IF(t_ExtractAll[[#This Row],[IMD_Currency]]="USD",t_ExtractAll[[#This Row],[Accruals ABII]]*$BD$3,t_ExtractAll[[#This Row],[Accruals ABII]]))</f>
        <v>0</v>
      </c>
      <c r="AW12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18" s="20">
        <f>IF(t_ExtractAll[[#This Row],[IMD_Currency]]="GBP",t_ExtractAll[[#This Row],[Amount Accepted (ABII)]]*$BD$2,IF(t_ExtractAll[[#This Row],[IMD_Currency]]="USD",t_ExtractAll[[#This Row],[Amount Accepted (ABII)]]*$BD$3,t_ExtractAll[[#This Row],[Amount Accepted (ABII)]]))</f>
        <v>0</v>
      </c>
      <c r="AY1218" s="20">
        <f>IF((t_ExtractAll[[#This Row],[Amount Accepted ABII '[EUR']]]-t_ExtractAll[[#This Row],[Amount Accepted Plant '[EUR']]])&lt;0,0,t_ExtractAll[[#This Row],[Amount Accepted ABII '[EUR']]]-t_ExtractAll[[#This Row],[Amount Accepted Plant '[EUR']]])</f>
        <v>0</v>
      </c>
      <c r="AZ12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19" spans="1:52" ht="14.25" hidden="1" customHeight="1" x14ac:dyDescent="0.25">
      <c r="A1219" t="s">
        <v>6066</v>
      </c>
      <c r="B1219" s="16">
        <v>42734</v>
      </c>
      <c r="C1219" s="16">
        <v>42795</v>
      </c>
      <c r="D1219" s="16">
        <v>42796</v>
      </c>
      <c r="E1219">
        <v>20161177</v>
      </c>
      <c r="F1219" t="s">
        <v>64</v>
      </c>
      <c r="G1219" t="s">
        <v>318</v>
      </c>
      <c r="H1219" t="s">
        <v>86</v>
      </c>
      <c r="I1219" t="s">
        <v>319</v>
      </c>
      <c r="J1219" t="s">
        <v>68</v>
      </c>
      <c r="K1219" t="s">
        <v>69</v>
      </c>
      <c r="L1219" t="s">
        <v>130</v>
      </c>
      <c r="N1219" t="s">
        <v>90</v>
      </c>
      <c r="O1219" t="s">
        <v>121</v>
      </c>
      <c r="P1219" t="s">
        <v>6067</v>
      </c>
      <c r="Q1219">
        <v>8947012</v>
      </c>
      <c r="R1219" t="s">
        <v>6068</v>
      </c>
      <c r="S1219">
        <v>80471414</v>
      </c>
      <c r="T1219" t="s">
        <v>6069</v>
      </c>
      <c r="U1219" t="s">
        <v>75</v>
      </c>
      <c r="V1219" t="s">
        <v>76</v>
      </c>
      <c r="W1219">
        <v>48142</v>
      </c>
      <c r="X1219" t="s">
        <v>3903</v>
      </c>
      <c r="Y1219">
        <v>240</v>
      </c>
      <c r="Z1219">
        <v>19.295999999999999</v>
      </c>
      <c r="AA1219" t="s">
        <v>2628</v>
      </c>
      <c r="AB1219" t="s">
        <v>79</v>
      </c>
      <c r="AC1219" t="s">
        <v>127</v>
      </c>
      <c r="AD1219" s="3" t="s">
        <v>6070</v>
      </c>
      <c r="AE1219" s="3"/>
      <c r="AF1219" s="3"/>
      <c r="AG1219">
        <v>2015.68</v>
      </c>
      <c r="AH1219" t="s">
        <v>100</v>
      </c>
      <c r="AI1219" s="18">
        <v>0</v>
      </c>
      <c r="AJ1219">
        <v>0</v>
      </c>
      <c r="AK1219">
        <v>0</v>
      </c>
      <c r="AL1219">
        <v>0</v>
      </c>
      <c r="AM1219" s="19" t="s">
        <v>82</v>
      </c>
      <c r="AN1219">
        <v>2015.68</v>
      </c>
      <c r="AO1219">
        <v>0</v>
      </c>
      <c r="AP1219">
        <v>2015.68</v>
      </c>
      <c r="AQ1219">
        <v>2015.68</v>
      </c>
      <c r="AR1219" s="19" t="s">
        <v>100</v>
      </c>
      <c r="AS1219">
        <v>0</v>
      </c>
      <c r="AT1219" s="20">
        <f>IF(t_ExtractAll[[#This Row],[Currency]]="GBP",t_ExtractAll[[#This Row],[Claimed Amount]]*$BD$2,IF(t_ExtractAll[[#This Row],[Currency]]="USD",t_ExtractAll[[#This Row],[Claimed Amount]]*$BD$3,IF(t_ExtractAll[[#This Row],[Currency]]="MXN",t_ExtractAll[[#This Row],[Claimed Amount]]*$BD$4,t_ExtractAll[[#This Row],[Claimed Amount]])))</f>
        <v>1844.1456320000002</v>
      </c>
      <c r="AU1219" s="20">
        <f>IF(t_ExtractAll[[#This Row],[Currency2]]="GBP",t_ExtractAll[[#This Row],[Accruals Plant]]*$BD$2,IF(t_ExtractAll[[#This Row],[Currency2]]="USD",t_ExtractAll[[#This Row],[Accruals Plant]]*$BD$3,IF(t_ExtractAll[[#This Row],[Currency2]]="MXN",t_ExtractAll[[#This Row],[Accruals Plant]]*$BD$4,t_ExtractAll[[#This Row],[Accruals Plant]])))</f>
        <v>1844.1456320000002</v>
      </c>
      <c r="AV1219" s="20">
        <f>IF(t_ExtractAll[[#This Row],[IMD_Currency]]="GBP",t_ExtractAll[[#This Row],[Accruals ABII]]*$BD$2,IF(t_ExtractAll[[#This Row],[IMD_Currency]]="USD",t_ExtractAll[[#This Row],[Accruals ABII]]*$BD$3,t_ExtractAll[[#This Row],[Accruals ABII]]))</f>
        <v>0</v>
      </c>
      <c r="AW1219" s="20">
        <f>IF(t_ExtractAll[[#This Row],[Currency2]]="GBP",t_ExtractAll[[#This Row],[PlantAmountAccepted]]*$BD$2,IF(t_ExtractAll[[#This Row],[Currency2]]="USD",t_ExtractAll[[#This Row],[PlantAmountAccepted]]*$BD$3,IF(t_ExtractAll[[#This Row],[Currency2]]="MXN",t_ExtractAll[[#This Row],[PlantAmountAccepted]]*$BD$4,t_ExtractAll[[#This Row],[PlantAmountAccepted]])))</f>
        <v>1844.1456320000002</v>
      </c>
      <c r="AX1219" s="20">
        <f>IF(t_ExtractAll[[#This Row],[IMD_Currency]]="GBP",t_ExtractAll[[#This Row],[Amount Accepted (ABII)]]*$BD$2,IF(t_ExtractAll[[#This Row],[IMD_Currency]]="USD",t_ExtractAll[[#This Row],[Amount Accepted (ABII)]]*$BD$3,t_ExtractAll[[#This Row],[Amount Accepted (ABII)]]))</f>
        <v>0</v>
      </c>
      <c r="AY1219" s="20">
        <f>IF((t_ExtractAll[[#This Row],[Amount Accepted ABII '[EUR']]]-t_ExtractAll[[#This Row],[Amount Accepted Plant '[EUR']]])&lt;0,0,t_ExtractAll[[#This Row],[Amount Accepted ABII '[EUR']]]-t_ExtractAll[[#This Row],[Amount Accepted Plant '[EUR']]])</f>
        <v>0</v>
      </c>
      <c r="AZ12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20" spans="1:52" ht="14.25" hidden="1" customHeight="1" x14ac:dyDescent="0.25">
      <c r="A1220" t="s">
        <v>6071</v>
      </c>
      <c r="B1220" s="16">
        <v>42733</v>
      </c>
      <c r="C1220" s="16">
        <v>42754</v>
      </c>
      <c r="D1220" s="16">
        <v>42779</v>
      </c>
      <c r="E1220">
        <v>2017001</v>
      </c>
      <c r="F1220" t="s">
        <v>64</v>
      </c>
      <c r="G1220" t="s">
        <v>85</v>
      </c>
      <c r="H1220" t="s">
        <v>86</v>
      </c>
      <c r="I1220" t="s">
        <v>87</v>
      </c>
      <c r="J1220" t="s">
        <v>68</v>
      </c>
      <c r="K1220" t="s">
        <v>69</v>
      </c>
      <c r="L1220" t="s">
        <v>195</v>
      </c>
      <c r="N1220" t="s">
        <v>161</v>
      </c>
      <c r="O1220" t="s">
        <v>162</v>
      </c>
      <c r="P1220" t="s">
        <v>6072</v>
      </c>
      <c r="Q1220">
        <v>9425341</v>
      </c>
      <c r="R1220" t="s">
        <v>6073</v>
      </c>
      <c r="S1220">
        <v>80529455</v>
      </c>
      <c r="U1220" t="s">
        <v>144</v>
      </c>
      <c r="V1220" t="s">
        <v>145</v>
      </c>
      <c r="W1220">
        <v>52217</v>
      </c>
      <c r="X1220" t="s">
        <v>2519</v>
      </c>
      <c r="Y1220">
        <v>180</v>
      </c>
      <c r="Z1220">
        <v>14</v>
      </c>
      <c r="AA1220" t="s">
        <v>2628</v>
      </c>
      <c r="AB1220" t="s">
        <v>112</v>
      </c>
      <c r="AC1220" t="s">
        <v>164</v>
      </c>
      <c r="AD1220" s="3" t="s">
        <v>6074</v>
      </c>
      <c r="AE1220" s="3"/>
      <c r="AF1220" s="3"/>
      <c r="AG1220">
        <v>0</v>
      </c>
      <c r="AH1220" t="s">
        <v>82</v>
      </c>
      <c r="AI1220" s="18">
        <v>0</v>
      </c>
      <c r="AJ1220">
        <v>0</v>
      </c>
      <c r="AK1220">
        <v>0</v>
      </c>
      <c r="AL1220">
        <v>0</v>
      </c>
      <c r="AM1220" s="19" t="s">
        <v>82</v>
      </c>
      <c r="AN1220">
        <v>0</v>
      </c>
      <c r="AO1220">
        <v>0</v>
      </c>
      <c r="AP1220">
        <v>0</v>
      </c>
      <c r="AQ1220">
        <v>0</v>
      </c>
      <c r="AR1220" s="19" t="s">
        <v>82</v>
      </c>
      <c r="AS1220">
        <v>0</v>
      </c>
      <c r="AT1220" s="20">
        <f>IF(t_ExtractAll[[#This Row],[Currency]]="GBP",t_ExtractAll[[#This Row],[Claimed Amount]]*$BD$2,IF(t_ExtractAll[[#This Row],[Currency]]="USD",t_ExtractAll[[#This Row],[Claimed Amount]]*$BD$3,IF(t_ExtractAll[[#This Row],[Currency]]="MXN",t_ExtractAll[[#This Row],[Claimed Amount]]*$BD$4,t_ExtractAll[[#This Row],[Claimed Amount]])))</f>
        <v>0</v>
      </c>
      <c r="AU1220" s="20">
        <f>IF(t_ExtractAll[[#This Row],[Currency2]]="GBP",t_ExtractAll[[#This Row],[Accruals Plant]]*$BD$2,IF(t_ExtractAll[[#This Row],[Currency2]]="USD",t_ExtractAll[[#This Row],[Accruals Plant]]*$BD$3,IF(t_ExtractAll[[#This Row],[Currency2]]="MXN",t_ExtractAll[[#This Row],[Accruals Plant]]*$BD$4,t_ExtractAll[[#This Row],[Accruals Plant]])))</f>
        <v>0</v>
      </c>
      <c r="AV1220" s="20">
        <f>IF(t_ExtractAll[[#This Row],[IMD_Currency]]="GBP",t_ExtractAll[[#This Row],[Accruals ABII]]*$BD$2,IF(t_ExtractAll[[#This Row],[IMD_Currency]]="USD",t_ExtractAll[[#This Row],[Accruals ABII]]*$BD$3,t_ExtractAll[[#This Row],[Accruals ABII]]))</f>
        <v>0</v>
      </c>
      <c r="AW12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0" s="20">
        <f>IF(t_ExtractAll[[#This Row],[IMD_Currency]]="GBP",t_ExtractAll[[#This Row],[Amount Accepted (ABII)]]*$BD$2,IF(t_ExtractAll[[#This Row],[IMD_Currency]]="USD",t_ExtractAll[[#This Row],[Amount Accepted (ABII)]]*$BD$3,t_ExtractAll[[#This Row],[Amount Accepted (ABII)]]))</f>
        <v>0</v>
      </c>
      <c r="AY1220" s="20">
        <f>IF((t_ExtractAll[[#This Row],[Amount Accepted ABII '[EUR']]]-t_ExtractAll[[#This Row],[Amount Accepted Plant '[EUR']]])&lt;0,0,t_ExtractAll[[#This Row],[Amount Accepted ABII '[EUR']]]-t_ExtractAll[[#This Row],[Amount Accepted Plant '[EUR']]])</f>
        <v>0</v>
      </c>
      <c r="AZ12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1" spans="1:52" ht="14.25" hidden="1" customHeight="1" x14ac:dyDescent="0.25">
      <c r="A1221" t="s">
        <v>6075</v>
      </c>
      <c r="B1221" s="16">
        <v>42706</v>
      </c>
      <c r="C1221" s="16">
        <v>42773</v>
      </c>
      <c r="D1221" s="16">
        <v>42774</v>
      </c>
      <c r="E1221">
        <v>2017003</v>
      </c>
      <c r="F1221" t="s">
        <v>64</v>
      </c>
      <c r="G1221" t="s">
        <v>6076</v>
      </c>
      <c r="H1221" t="s">
        <v>86</v>
      </c>
      <c r="I1221" t="s">
        <v>117</v>
      </c>
      <c r="J1221" t="s">
        <v>68</v>
      </c>
      <c r="K1221" t="s">
        <v>69</v>
      </c>
      <c r="L1221" t="s">
        <v>5419</v>
      </c>
      <c r="M1221" t="s">
        <v>120</v>
      </c>
      <c r="N1221" t="s">
        <v>90</v>
      </c>
      <c r="O1221" t="s">
        <v>121</v>
      </c>
      <c r="P1221" s="3" t="s">
        <v>6077</v>
      </c>
      <c r="Q1221">
        <v>9120722</v>
      </c>
      <c r="R1221" t="s">
        <v>6078</v>
      </c>
      <c r="S1221">
        <v>80467275</v>
      </c>
      <c r="U1221" t="s">
        <v>2441</v>
      </c>
      <c r="V1221" t="s">
        <v>117</v>
      </c>
      <c r="W1221">
        <v>54654</v>
      </c>
      <c r="X1221" t="s">
        <v>6079</v>
      </c>
      <c r="Y1221" t="s">
        <v>280</v>
      </c>
      <c r="Z1221">
        <v>2.8944000000000001</v>
      </c>
      <c r="AB1221" t="s">
        <v>79</v>
      </c>
      <c r="AC1221" t="s">
        <v>127</v>
      </c>
      <c r="AD1221" s="3" t="s">
        <v>6080</v>
      </c>
      <c r="AE1221" s="3"/>
      <c r="AF1221" s="3"/>
      <c r="AG1221">
        <v>509.76</v>
      </c>
      <c r="AH1221" t="s">
        <v>100</v>
      </c>
      <c r="AI1221" s="18">
        <v>0</v>
      </c>
      <c r="AJ1221">
        <v>0</v>
      </c>
      <c r="AK1221">
        <v>0</v>
      </c>
      <c r="AL1221">
        <v>0</v>
      </c>
      <c r="AM1221" s="19" t="s">
        <v>82</v>
      </c>
      <c r="AN1221">
        <v>387.36</v>
      </c>
      <c r="AO1221">
        <v>0</v>
      </c>
      <c r="AP1221">
        <v>387.36</v>
      </c>
      <c r="AQ1221">
        <v>387.36</v>
      </c>
      <c r="AR1221" s="19" t="s">
        <v>100</v>
      </c>
      <c r="AS1221">
        <v>0</v>
      </c>
      <c r="AT1221" s="20">
        <f>IF(t_ExtractAll[[#This Row],[Currency]]="GBP",t_ExtractAll[[#This Row],[Claimed Amount]]*$BD$2,IF(t_ExtractAll[[#This Row],[Currency]]="USD",t_ExtractAll[[#This Row],[Claimed Amount]]*$BD$3,IF(t_ExtractAll[[#This Row],[Currency]]="MXN",t_ExtractAll[[#This Row],[Claimed Amount]]*$BD$4,t_ExtractAll[[#This Row],[Claimed Amount]])))</f>
        <v>466.37942400000003</v>
      </c>
      <c r="AU1221" s="20">
        <f>IF(t_ExtractAll[[#This Row],[Currency2]]="GBP",t_ExtractAll[[#This Row],[Accruals Plant]]*$BD$2,IF(t_ExtractAll[[#This Row],[Currency2]]="USD",t_ExtractAll[[#This Row],[Accruals Plant]]*$BD$3,IF(t_ExtractAll[[#This Row],[Currency2]]="MXN",t_ExtractAll[[#This Row],[Accruals Plant]]*$BD$4,t_ExtractAll[[#This Row],[Accruals Plant]])))</f>
        <v>354.39566400000001</v>
      </c>
      <c r="AV1221" s="20">
        <f>IF(t_ExtractAll[[#This Row],[IMD_Currency]]="GBP",t_ExtractAll[[#This Row],[Accruals ABII]]*$BD$2,IF(t_ExtractAll[[#This Row],[IMD_Currency]]="USD",t_ExtractAll[[#This Row],[Accruals ABII]]*$BD$3,t_ExtractAll[[#This Row],[Accruals ABII]]))</f>
        <v>0</v>
      </c>
      <c r="AW1221" s="20">
        <f>IF(t_ExtractAll[[#This Row],[Currency2]]="GBP",t_ExtractAll[[#This Row],[PlantAmountAccepted]]*$BD$2,IF(t_ExtractAll[[#This Row],[Currency2]]="USD",t_ExtractAll[[#This Row],[PlantAmountAccepted]]*$BD$3,IF(t_ExtractAll[[#This Row],[Currency2]]="MXN",t_ExtractAll[[#This Row],[PlantAmountAccepted]]*$BD$4,t_ExtractAll[[#This Row],[PlantAmountAccepted]])))</f>
        <v>354.39566400000001</v>
      </c>
      <c r="AX1221" s="20">
        <f>IF(t_ExtractAll[[#This Row],[IMD_Currency]]="GBP",t_ExtractAll[[#This Row],[Amount Accepted (ABII)]]*$BD$2,IF(t_ExtractAll[[#This Row],[IMD_Currency]]="USD",t_ExtractAll[[#This Row],[Amount Accepted (ABII)]]*$BD$3,t_ExtractAll[[#This Row],[Amount Accepted (ABII)]]))</f>
        <v>0</v>
      </c>
      <c r="AY1221" s="20">
        <f>IF((t_ExtractAll[[#This Row],[Amount Accepted ABII '[EUR']]]-t_ExtractAll[[#This Row],[Amount Accepted Plant '[EUR']]])&lt;0,0,t_ExtractAll[[#This Row],[Amount Accepted ABII '[EUR']]]-t_ExtractAll[[#This Row],[Amount Accepted Plant '[EUR']]])</f>
        <v>0</v>
      </c>
      <c r="AZ12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222" spans="1:52" ht="14.25" hidden="1" customHeight="1" x14ac:dyDescent="0.25">
      <c r="A1222" t="s">
        <v>6081</v>
      </c>
      <c r="B1222" s="16">
        <v>42734</v>
      </c>
      <c r="C1222" s="16">
        <v>42737</v>
      </c>
      <c r="D1222" s="16">
        <v>42737</v>
      </c>
      <c r="E1222">
        <v>2017004</v>
      </c>
      <c r="F1222" t="s">
        <v>64</v>
      </c>
      <c r="G1222" t="s">
        <v>396</v>
      </c>
      <c r="H1222" t="s">
        <v>1695</v>
      </c>
      <c r="I1222" t="s">
        <v>117</v>
      </c>
      <c r="J1222" t="s">
        <v>68</v>
      </c>
      <c r="K1222" t="s">
        <v>88</v>
      </c>
      <c r="L1222" t="s">
        <v>298</v>
      </c>
      <c r="N1222" t="s">
        <v>90</v>
      </c>
      <c r="O1222" t="s">
        <v>121</v>
      </c>
      <c r="P1222" t="s">
        <v>6082</v>
      </c>
      <c r="Q1222">
        <v>9388525</v>
      </c>
      <c r="R1222">
        <v>4504782400</v>
      </c>
      <c r="S1222">
        <v>80513303</v>
      </c>
      <c r="U1222" t="s">
        <v>515</v>
      </c>
      <c r="V1222" t="s">
        <v>109</v>
      </c>
      <c r="W1222">
        <v>29888</v>
      </c>
      <c r="X1222" t="s">
        <v>6083</v>
      </c>
      <c r="Y1222" t="s">
        <v>3897</v>
      </c>
      <c r="Z1222">
        <v>6.13</v>
      </c>
      <c r="AB1222" t="s">
        <v>79</v>
      </c>
      <c r="AC1222" t="s">
        <v>127</v>
      </c>
      <c r="AD1222" t="s">
        <v>6084</v>
      </c>
      <c r="AE1222" s="3"/>
      <c r="AF1222" s="3"/>
      <c r="AH1222" t="s">
        <v>82</v>
      </c>
      <c r="AI1222" s="18">
        <v>0</v>
      </c>
      <c r="AJ1222">
        <v>0</v>
      </c>
      <c r="AK1222">
        <v>0</v>
      </c>
      <c r="AM1222" s="19" t="s">
        <v>82</v>
      </c>
      <c r="AN1222">
        <v>0</v>
      </c>
      <c r="AO1222">
        <v>0</v>
      </c>
      <c r="AP1222">
        <v>0</v>
      </c>
      <c r="AR1222" s="19" t="s">
        <v>82</v>
      </c>
      <c r="AS1222">
        <v>0</v>
      </c>
      <c r="AT1222" s="20">
        <f>IF(t_ExtractAll[[#This Row],[Currency]]="GBP",t_ExtractAll[[#This Row],[Claimed Amount]]*$BD$2,IF(t_ExtractAll[[#This Row],[Currency]]="USD",t_ExtractAll[[#This Row],[Claimed Amount]]*$BD$3,IF(t_ExtractAll[[#This Row],[Currency]]="MXN",t_ExtractAll[[#This Row],[Claimed Amount]]*$BD$4,t_ExtractAll[[#This Row],[Claimed Amount]])))</f>
        <v>0</v>
      </c>
      <c r="AU1222" s="20">
        <f>IF(t_ExtractAll[[#This Row],[Currency2]]="GBP",t_ExtractAll[[#This Row],[Accruals Plant]]*$BD$2,IF(t_ExtractAll[[#This Row],[Currency2]]="USD",t_ExtractAll[[#This Row],[Accruals Plant]]*$BD$3,IF(t_ExtractAll[[#This Row],[Currency2]]="MXN",t_ExtractAll[[#This Row],[Accruals Plant]]*$BD$4,t_ExtractAll[[#This Row],[Accruals Plant]])))</f>
        <v>0</v>
      </c>
      <c r="AV1222" s="20">
        <f>IF(t_ExtractAll[[#This Row],[IMD_Currency]]="GBP",t_ExtractAll[[#This Row],[Accruals ABII]]*$BD$2,IF(t_ExtractAll[[#This Row],[IMD_Currency]]="USD",t_ExtractAll[[#This Row],[Accruals ABII]]*$BD$3,t_ExtractAll[[#This Row],[Accruals ABII]]))</f>
        <v>0</v>
      </c>
      <c r="AW12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2" s="20">
        <f>IF(t_ExtractAll[[#This Row],[IMD_Currency]]="GBP",t_ExtractAll[[#This Row],[Amount Accepted (ABII)]]*$BD$2,IF(t_ExtractAll[[#This Row],[IMD_Currency]]="USD",t_ExtractAll[[#This Row],[Amount Accepted (ABII)]]*$BD$3,t_ExtractAll[[#This Row],[Amount Accepted (ABII)]]))</f>
        <v>0</v>
      </c>
      <c r="AY1222" s="20">
        <f>IF((t_ExtractAll[[#This Row],[Amount Accepted ABII '[EUR']]]-t_ExtractAll[[#This Row],[Amount Accepted Plant '[EUR']]])&lt;0,0,t_ExtractAll[[#This Row],[Amount Accepted ABII '[EUR']]]-t_ExtractAll[[#This Row],[Amount Accepted Plant '[EUR']]])</f>
        <v>0</v>
      </c>
      <c r="AZ12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3" spans="1:52" ht="14.25" hidden="1" customHeight="1" x14ac:dyDescent="0.25">
      <c r="A1223" t="s">
        <v>6085</v>
      </c>
      <c r="B1223" s="16">
        <v>42737</v>
      </c>
      <c r="C1223" s="16">
        <v>42737</v>
      </c>
      <c r="D1223" s="16">
        <v>42737</v>
      </c>
      <c r="E1223">
        <v>2017002</v>
      </c>
      <c r="F1223" t="s">
        <v>64</v>
      </c>
      <c r="G1223" t="s">
        <v>1068</v>
      </c>
      <c r="H1223" t="s">
        <v>306</v>
      </c>
      <c r="I1223" t="s">
        <v>313</v>
      </c>
      <c r="J1223" t="s">
        <v>118</v>
      </c>
      <c r="K1223" t="s">
        <v>69</v>
      </c>
      <c r="L1223" t="s">
        <v>6086</v>
      </c>
      <c r="N1223" t="s">
        <v>90</v>
      </c>
      <c r="O1223" t="s">
        <v>121</v>
      </c>
      <c r="P1223" t="s">
        <v>6087</v>
      </c>
      <c r="Q1223">
        <v>9629299</v>
      </c>
      <c r="R1223">
        <v>449494</v>
      </c>
      <c r="U1223" t="s">
        <v>341</v>
      </c>
      <c r="V1223" t="s">
        <v>145</v>
      </c>
      <c r="W1223">
        <v>53347</v>
      </c>
      <c r="X1223" t="s">
        <v>6088</v>
      </c>
      <c r="Y1223" t="s">
        <v>1283</v>
      </c>
      <c r="Z1223">
        <v>11.4048</v>
      </c>
      <c r="AB1223" t="s">
        <v>79</v>
      </c>
      <c r="AC1223" t="s">
        <v>127</v>
      </c>
      <c r="AD1223" t="s">
        <v>6089</v>
      </c>
      <c r="AE1223" s="3"/>
      <c r="AF1223" s="3"/>
      <c r="AG1223">
        <v>0</v>
      </c>
      <c r="AH1223" t="s">
        <v>82</v>
      </c>
      <c r="AI1223" s="18">
        <v>0</v>
      </c>
      <c r="AJ1223">
        <v>0</v>
      </c>
      <c r="AK1223">
        <v>0</v>
      </c>
      <c r="AL1223">
        <v>0</v>
      </c>
      <c r="AM1223" s="19" t="s">
        <v>82</v>
      </c>
      <c r="AN1223">
        <v>0</v>
      </c>
      <c r="AO1223">
        <v>0</v>
      </c>
      <c r="AP1223">
        <v>0</v>
      </c>
      <c r="AQ1223">
        <v>0</v>
      </c>
      <c r="AR1223" s="19" t="s">
        <v>82</v>
      </c>
      <c r="AS1223">
        <v>0</v>
      </c>
      <c r="AT1223" s="20">
        <f>IF(t_ExtractAll[[#This Row],[Currency]]="GBP",t_ExtractAll[[#This Row],[Claimed Amount]]*$BD$2,IF(t_ExtractAll[[#This Row],[Currency]]="USD",t_ExtractAll[[#This Row],[Claimed Amount]]*$BD$3,IF(t_ExtractAll[[#This Row],[Currency]]="MXN",t_ExtractAll[[#This Row],[Claimed Amount]]*$BD$4,t_ExtractAll[[#This Row],[Claimed Amount]])))</f>
        <v>0</v>
      </c>
      <c r="AU1223" s="20">
        <f>IF(t_ExtractAll[[#This Row],[Currency2]]="GBP",t_ExtractAll[[#This Row],[Accruals Plant]]*$BD$2,IF(t_ExtractAll[[#This Row],[Currency2]]="USD",t_ExtractAll[[#This Row],[Accruals Plant]]*$BD$3,IF(t_ExtractAll[[#This Row],[Currency2]]="MXN",t_ExtractAll[[#This Row],[Accruals Plant]]*$BD$4,t_ExtractAll[[#This Row],[Accruals Plant]])))</f>
        <v>0</v>
      </c>
      <c r="AV1223" s="20">
        <f>IF(t_ExtractAll[[#This Row],[IMD_Currency]]="GBP",t_ExtractAll[[#This Row],[Accruals ABII]]*$BD$2,IF(t_ExtractAll[[#This Row],[IMD_Currency]]="USD",t_ExtractAll[[#This Row],[Accruals ABII]]*$BD$3,t_ExtractAll[[#This Row],[Accruals ABII]]))</f>
        <v>0</v>
      </c>
      <c r="AW12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3" s="20">
        <f>IF(t_ExtractAll[[#This Row],[IMD_Currency]]="GBP",t_ExtractAll[[#This Row],[Amount Accepted (ABII)]]*$BD$2,IF(t_ExtractAll[[#This Row],[IMD_Currency]]="USD",t_ExtractAll[[#This Row],[Amount Accepted (ABII)]]*$BD$3,t_ExtractAll[[#This Row],[Amount Accepted (ABII)]]))</f>
        <v>0</v>
      </c>
      <c r="AY1223" s="20">
        <f>IF((t_ExtractAll[[#This Row],[Amount Accepted ABII '[EUR']]]-t_ExtractAll[[#This Row],[Amount Accepted Plant '[EUR']]])&lt;0,0,t_ExtractAll[[#This Row],[Amount Accepted ABII '[EUR']]]-t_ExtractAll[[#This Row],[Amount Accepted Plant '[EUR']]])</f>
        <v>0</v>
      </c>
      <c r="AZ12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4" spans="1:52" ht="14.25" hidden="1" customHeight="1" x14ac:dyDescent="0.25">
      <c r="A1224" t="s">
        <v>6090</v>
      </c>
      <c r="B1224" s="16">
        <v>42737</v>
      </c>
      <c r="C1224" s="16">
        <v>42745</v>
      </c>
      <c r="D1224" s="16">
        <v>42745</v>
      </c>
      <c r="E1224">
        <v>2017005</v>
      </c>
      <c r="F1224" t="s">
        <v>64</v>
      </c>
      <c r="G1224" t="s">
        <v>1312</v>
      </c>
      <c r="H1224" t="s">
        <v>306</v>
      </c>
      <c r="I1224" t="s">
        <v>109</v>
      </c>
      <c r="J1224" t="s">
        <v>118</v>
      </c>
      <c r="K1224" t="s">
        <v>88</v>
      </c>
      <c r="L1224" t="s">
        <v>298</v>
      </c>
      <c r="N1224" t="s">
        <v>90</v>
      </c>
      <c r="O1224" t="s">
        <v>331</v>
      </c>
      <c r="P1224" t="s">
        <v>6091</v>
      </c>
      <c r="Q1224">
        <v>9763139</v>
      </c>
      <c r="R1224" t="s">
        <v>6092</v>
      </c>
      <c r="U1224" t="s">
        <v>278</v>
      </c>
      <c r="V1224" t="s">
        <v>109</v>
      </c>
      <c r="W1224">
        <v>6526</v>
      </c>
      <c r="X1224" t="s">
        <v>3260</v>
      </c>
      <c r="Y1224" t="s">
        <v>3261</v>
      </c>
      <c r="Z1224">
        <v>72.599999999999994</v>
      </c>
      <c r="AB1224" t="s">
        <v>79</v>
      </c>
      <c r="AC1224" t="s">
        <v>127</v>
      </c>
      <c r="AD1224" t="s">
        <v>6093</v>
      </c>
      <c r="AE1224" s="3"/>
      <c r="AF1224" s="3"/>
      <c r="AG1224">
        <v>726</v>
      </c>
      <c r="AH1224" t="s">
        <v>82</v>
      </c>
      <c r="AI1224" s="18">
        <v>0</v>
      </c>
      <c r="AJ1224">
        <v>726</v>
      </c>
      <c r="AK1224">
        <v>726</v>
      </c>
      <c r="AM1224" s="19" t="s">
        <v>82</v>
      </c>
      <c r="AN1224">
        <v>0</v>
      </c>
      <c r="AO1224">
        <v>726</v>
      </c>
      <c r="AP1224">
        <v>726</v>
      </c>
      <c r="AR1224" s="19" t="s">
        <v>82</v>
      </c>
      <c r="AS1224">
        <v>0</v>
      </c>
      <c r="AT1224" s="20">
        <f>IF(t_ExtractAll[[#This Row],[Currency]]="GBP",t_ExtractAll[[#This Row],[Claimed Amount]]*$BD$2,IF(t_ExtractAll[[#This Row],[Currency]]="USD",t_ExtractAll[[#This Row],[Claimed Amount]]*$BD$3,IF(t_ExtractAll[[#This Row],[Currency]]="MXN",t_ExtractAll[[#This Row],[Claimed Amount]]*$BD$4,t_ExtractAll[[#This Row],[Claimed Amount]])))</f>
        <v>726</v>
      </c>
      <c r="AU1224" s="20">
        <f>IF(t_ExtractAll[[#This Row],[Currency2]]="GBP",t_ExtractAll[[#This Row],[Accruals Plant]]*$BD$2,IF(t_ExtractAll[[#This Row],[Currency2]]="USD",t_ExtractAll[[#This Row],[Accruals Plant]]*$BD$3,IF(t_ExtractAll[[#This Row],[Currency2]]="MXN",t_ExtractAll[[#This Row],[Accruals Plant]]*$BD$4,t_ExtractAll[[#This Row],[Accruals Plant]])))</f>
        <v>726</v>
      </c>
      <c r="AV1224" s="20">
        <f>IF(t_ExtractAll[[#This Row],[IMD_Currency]]="GBP",t_ExtractAll[[#This Row],[Accruals ABII]]*$BD$2,IF(t_ExtractAll[[#This Row],[IMD_Currency]]="USD",t_ExtractAll[[#This Row],[Accruals ABII]]*$BD$3,t_ExtractAll[[#This Row],[Accruals ABII]]))</f>
        <v>726</v>
      </c>
      <c r="AW12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4" s="20">
        <f>IF(t_ExtractAll[[#This Row],[IMD_Currency]]="GBP",t_ExtractAll[[#This Row],[Amount Accepted (ABII)]]*$BD$2,IF(t_ExtractAll[[#This Row],[IMD_Currency]]="USD",t_ExtractAll[[#This Row],[Amount Accepted (ABII)]]*$BD$3,t_ExtractAll[[#This Row],[Amount Accepted (ABII)]]))</f>
        <v>0</v>
      </c>
      <c r="AY1224" s="20">
        <f>IF((t_ExtractAll[[#This Row],[Amount Accepted ABII '[EUR']]]-t_ExtractAll[[#This Row],[Amount Accepted Plant '[EUR']]])&lt;0,0,t_ExtractAll[[#This Row],[Amount Accepted ABII '[EUR']]]-t_ExtractAll[[#This Row],[Amount Accepted Plant '[EUR']]])</f>
        <v>0</v>
      </c>
      <c r="AZ12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25" spans="1:52" ht="14.25" hidden="1" customHeight="1" x14ac:dyDescent="0.25">
      <c r="A1225" t="s">
        <v>6094</v>
      </c>
      <c r="B1225" s="16">
        <v>42738</v>
      </c>
      <c r="C1225" s="16">
        <v>42759</v>
      </c>
      <c r="D1225" s="16">
        <v>42762</v>
      </c>
      <c r="E1225">
        <v>2017006</v>
      </c>
      <c r="F1225" t="s">
        <v>64</v>
      </c>
      <c r="G1225" t="s">
        <v>436</v>
      </c>
      <c r="H1225" t="s">
        <v>287</v>
      </c>
      <c r="I1225" t="s">
        <v>437</v>
      </c>
      <c r="J1225" t="s">
        <v>118</v>
      </c>
      <c r="K1225" t="s">
        <v>69</v>
      </c>
      <c r="L1225" t="s">
        <v>70</v>
      </c>
      <c r="N1225" t="s">
        <v>71</v>
      </c>
      <c r="O1225" t="s">
        <v>361</v>
      </c>
      <c r="P1225" t="s">
        <v>6095</v>
      </c>
      <c r="Q1225">
        <v>9061545</v>
      </c>
      <c r="R1225">
        <v>4500460983</v>
      </c>
      <c r="S1225">
        <v>80482971</v>
      </c>
      <c r="T1225" t="s">
        <v>6096</v>
      </c>
      <c r="U1225" t="s">
        <v>75</v>
      </c>
      <c r="V1225" t="s">
        <v>76</v>
      </c>
      <c r="W1225">
        <v>52442</v>
      </c>
      <c r="X1225" t="s">
        <v>6097</v>
      </c>
      <c r="Y1225" t="s">
        <v>78</v>
      </c>
      <c r="Z1225">
        <v>143.136</v>
      </c>
      <c r="AB1225" t="s">
        <v>79</v>
      </c>
      <c r="AC1225" t="s">
        <v>80</v>
      </c>
      <c r="AD1225" s="3" t="s">
        <v>6098</v>
      </c>
      <c r="AE1225" s="3"/>
      <c r="AF1225" s="3"/>
      <c r="AG1225">
        <v>1273.8</v>
      </c>
      <c r="AH1225" t="s">
        <v>82</v>
      </c>
      <c r="AI1225" s="18">
        <v>0</v>
      </c>
      <c r="AJ1225">
        <v>1273.8</v>
      </c>
      <c r="AK1225">
        <v>1273.8</v>
      </c>
      <c r="AL1225">
        <v>1273.8</v>
      </c>
      <c r="AM1225" s="19" t="s">
        <v>82</v>
      </c>
      <c r="AN1225">
        <v>0</v>
      </c>
      <c r="AO1225">
        <v>0</v>
      </c>
      <c r="AP1225">
        <v>0</v>
      </c>
      <c r="AQ1225">
        <v>0</v>
      </c>
      <c r="AR1225" s="19" t="s">
        <v>82</v>
      </c>
      <c r="AS1225">
        <v>1273.8</v>
      </c>
      <c r="AT1225" s="20">
        <f>IF(t_ExtractAll[[#This Row],[Currency]]="GBP",t_ExtractAll[[#This Row],[Claimed Amount]]*$BD$2,IF(t_ExtractAll[[#This Row],[Currency]]="USD",t_ExtractAll[[#This Row],[Claimed Amount]]*$BD$3,IF(t_ExtractAll[[#This Row],[Currency]]="MXN",t_ExtractAll[[#This Row],[Claimed Amount]]*$BD$4,t_ExtractAll[[#This Row],[Claimed Amount]])))</f>
        <v>1273.8</v>
      </c>
      <c r="AU1225" s="20">
        <f>IF(t_ExtractAll[[#This Row],[Currency2]]="GBP",t_ExtractAll[[#This Row],[Accruals Plant]]*$BD$2,IF(t_ExtractAll[[#This Row],[Currency2]]="USD",t_ExtractAll[[#This Row],[Accruals Plant]]*$BD$3,IF(t_ExtractAll[[#This Row],[Currency2]]="MXN",t_ExtractAll[[#This Row],[Accruals Plant]]*$BD$4,t_ExtractAll[[#This Row],[Accruals Plant]])))</f>
        <v>0</v>
      </c>
      <c r="AV1225" s="20">
        <f>IF(t_ExtractAll[[#This Row],[IMD_Currency]]="GBP",t_ExtractAll[[#This Row],[Accruals ABII]]*$BD$2,IF(t_ExtractAll[[#This Row],[IMD_Currency]]="USD",t_ExtractAll[[#This Row],[Accruals ABII]]*$BD$3,t_ExtractAll[[#This Row],[Accruals ABII]]))</f>
        <v>1273.8</v>
      </c>
      <c r="AW12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5" s="20">
        <f>IF(t_ExtractAll[[#This Row],[IMD_Currency]]="GBP",t_ExtractAll[[#This Row],[Amount Accepted (ABII)]]*$BD$2,IF(t_ExtractAll[[#This Row],[IMD_Currency]]="USD",t_ExtractAll[[#This Row],[Amount Accepted (ABII)]]*$BD$3,t_ExtractAll[[#This Row],[Amount Accepted (ABII)]]))</f>
        <v>1273.8</v>
      </c>
      <c r="AY1225" s="20">
        <f>IF((t_ExtractAll[[#This Row],[Amount Accepted ABII '[EUR']]]-t_ExtractAll[[#This Row],[Amount Accepted Plant '[EUR']]])&lt;0,0,t_ExtractAll[[#This Row],[Amount Accepted ABII '[EUR']]]-t_ExtractAll[[#This Row],[Amount Accepted Plant '[EUR']]])</f>
        <v>1273.8</v>
      </c>
      <c r="AZ12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26" spans="1:52" ht="14.25" hidden="1" customHeight="1" x14ac:dyDescent="0.25">
      <c r="A1226" t="s">
        <v>6099</v>
      </c>
      <c r="B1226" s="16">
        <v>42738</v>
      </c>
      <c r="C1226" s="16">
        <v>42741</v>
      </c>
      <c r="D1226" s="16">
        <v>42741</v>
      </c>
      <c r="E1226">
        <v>2017007</v>
      </c>
      <c r="F1226" t="s">
        <v>64</v>
      </c>
      <c r="G1226" t="s">
        <v>374</v>
      </c>
      <c r="H1226" t="s">
        <v>287</v>
      </c>
      <c r="I1226" t="s">
        <v>375</v>
      </c>
      <c r="J1226" t="s">
        <v>118</v>
      </c>
      <c r="K1226" t="s">
        <v>88</v>
      </c>
      <c r="L1226" t="s">
        <v>195</v>
      </c>
      <c r="N1226" t="s">
        <v>90</v>
      </c>
      <c r="O1226" t="s">
        <v>91</v>
      </c>
      <c r="P1226" s="3" t="s">
        <v>6100</v>
      </c>
      <c r="Q1226">
        <v>8800176</v>
      </c>
      <c r="R1226" t="s">
        <v>6101</v>
      </c>
      <c r="U1226" t="s">
        <v>369</v>
      </c>
      <c r="V1226" t="s">
        <v>145</v>
      </c>
      <c r="W1226">
        <v>48507</v>
      </c>
      <c r="X1226" t="s">
        <v>836</v>
      </c>
      <c r="Y1226" t="s">
        <v>4392</v>
      </c>
      <c r="Z1226">
        <v>142.56</v>
      </c>
      <c r="AB1226" t="s">
        <v>97</v>
      </c>
      <c r="AC1226" t="s">
        <v>98</v>
      </c>
      <c r="AD1226" t="s">
        <v>6102</v>
      </c>
      <c r="AE1226" s="3"/>
      <c r="AF1226" s="3"/>
      <c r="AG1226">
        <v>0</v>
      </c>
      <c r="AH1226" t="s">
        <v>82</v>
      </c>
      <c r="AI1226" s="18">
        <v>0</v>
      </c>
      <c r="AJ1226">
        <v>0</v>
      </c>
      <c r="AK1226">
        <v>0</v>
      </c>
      <c r="AM1226" s="19" t="s">
        <v>82</v>
      </c>
      <c r="AN1226">
        <v>0</v>
      </c>
      <c r="AO1226">
        <v>0</v>
      </c>
      <c r="AP1226">
        <v>0</v>
      </c>
      <c r="AR1226" s="19" t="s">
        <v>82</v>
      </c>
      <c r="AS1226">
        <v>0</v>
      </c>
      <c r="AT1226" s="20">
        <f>IF(t_ExtractAll[[#This Row],[Currency]]="GBP",t_ExtractAll[[#This Row],[Claimed Amount]]*$BD$2,IF(t_ExtractAll[[#This Row],[Currency]]="USD",t_ExtractAll[[#This Row],[Claimed Amount]]*$BD$3,IF(t_ExtractAll[[#This Row],[Currency]]="MXN",t_ExtractAll[[#This Row],[Claimed Amount]]*$BD$4,t_ExtractAll[[#This Row],[Claimed Amount]])))</f>
        <v>0</v>
      </c>
      <c r="AU1226" s="20">
        <f>IF(t_ExtractAll[[#This Row],[Currency2]]="GBP",t_ExtractAll[[#This Row],[Accruals Plant]]*$BD$2,IF(t_ExtractAll[[#This Row],[Currency2]]="USD",t_ExtractAll[[#This Row],[Accruals Plant]]*$BD$3,IF(t_ExtractAll[[#This Row],[Currency2]]="MXN",t_ExtractAll[[#This Row],[Accruals Plant]]*$BD$4,t_ExtractAll[[#This Row],[Accruals Plant]])))</f>
        <v>0</v>
      </c>
      <c r="AV1226" s="20">
        <f>IF(t_ExtractAll[[#This Row],[IMD_Currency]]="GBP",t_ExtractAll[[#This Row],[Accruals ABII]]*$BD$2,IF(t_ExtractAll[[#This Row],[IMD_Currency]]="USD",t_ExtractAll[[#This Row],[Accruals ABII]]*$BD$3,t_ExtractAll[[#This Row],[Accruals ABII]]))</f>
        <v>0</v>
      </c>
      <c r="AW12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6" s="20">
        <f>IF(t_ExtractAll[[#This Row],[IMD_Currency]]="GBP",t_ExtractAll[[#This Row],[Amount Accepted (ABII)]]*$BD$2,IF(t_ExtractAll[[#This Row],[IMD_Currency]]="USD",t_ExtractAll[[#This Row],[Amount Accepted (ABII)]]*$BD$3,t_ExtractAll[[#This Row],[Amount Accepted (ABII)]]))</f>
        <v>0</v>
      </c>
      <c r="AY1226" s="20">
        <f>IF((t_ExtractAll[[#This Row],[Amount Accepted ABII '[EUR']]]-t_ExtractAll[[#This Row],[Amount Accepted Plant '[EUR']]])&lt;0,0,t_ExtractAll[[#This Row],[Amount Accepted ABII '[EUR']]]-t_ExtractAll[[#This Row],[Amount Accepted Plant '[EUR']]])</f>
        <v>0</v>
      </c>
      <c r="AZ12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7" spans="1:52" ht="14.25" hidden="1" customHeight="1" x14ac:dyDescent="0.25">
      <c r="A1227" t="s">
        <v>6103</v>
      </c>
      <c r="B1227" s="16">
        <v>42739</v>
      </c>
      <c r="C1227" s="16">
        <v>42740</v>
      </c>
      <c r="D1227" s="16">
        <v>42744</v>
      </c>
      <c r="E1227">
        <v>2017008</v>
      </c>
      <c r="F1227" t="s">
        <v>64</v>
      </c>
      <c r="G1227" t="s">
        <v>598</v>
      </c>
      <c r="H1227" t="s">
        <v>287</v>
      </c>
      <c r="I1227" t="s">
        <v>461</v>
      </c>
      <c r="J1227" t="s">
        <v>118</v>
      </c>
      <c r="K1227" t="s">
        <v>69</v>
      </c>
      <c r="L1227" t="s">
        <v>195</v>
      </c>
      <c r="N1227" t="s">
        <v>161</v>
      </c>
      <c r="O1227" t="s">
        <v>162</v>
      </c>
      <c r="P1227" s="3" t="s">
        <v>6104</v>
      </c>
      <c r="Q1227">
        <v>9586998</v>
      </c>
      <c r="R1227" t="s">
        <v>6105</v>
      </c>
      <c r="S1227">
        <v>80544448</v>
      </c>
      <c r="T1227" t="s">
        <v>6106</v>
      </c>
      <c r="U1227" t="s">
        <v>144</v>
      </c>
      <c r="V1227" t="s">
        <v>145</v>
      </c>
      <c r="W1227">
        <v>53429</v>
      </c>
      <c r="X1227" t="s">
        <v>2975</v>
      </c>
      <c r="Y1227" t="s">
        <v>6107</v>
      </c>
      <c r="Z1227">
        <v>31.68</v>
      </c>
      <c r="AB1227" t="s">
        <v>112</v>
      </c>
      <c r="AC1227" t="s">
        <v>164</v>
      </c>
      <c r="AD1227" s="3" t="s">
        <v>6108</v>
      </c>
      <c r="AE1227" s="3"/>
      <c r="AF1227" s="3"/>
      <c r="AG1227">
        <v>100</v>
      </c>
      <c r="AH1227" t="s">
        <v>82</v>
      </c>
      <c r="AI1227" s="18">
        <v>0</v>
      </c>
      <c r="AJ1227">
        <v>100</v>
      </c>
      <c r="AK1227">
        <v>100</v>
      </c>
      <c r="AL1227">
        <v>100</v>
      </c>
      <c r="AM1227" s="19" t="s">
        <v>82</v>
      </c>
      <c r="AN1227">
        <v>0</v>
      </c>
      <c r="AO1227">
        <v>100</v>
      </c>
      <c r="AP1227">
        <v>100</v>
      </c>
      <c r="AQ1227">
        <v>100</v>
      </c>
      <c r="AR1227" s="19" t="s">
        <v>82</v>
      </c>
      <c r="AS1227">
        <v>0</v>
      </c>
      <c r="AT1227" s="20">
        <f>IF(t_ExtractAll[[#This Row],[Currency]]="GBP",t_ExtractAll[[#This Row],[Claimed Amount]]*$BD$2,IF(t_ExtractAll[[#This Row],[Currency]]="USD",t_ExtractAll[[#This Row],[Claimed Amount]]*$BD$3,IF(t_ExtractAll[[#This Row],[Currency]]="MXN",t_ExtractAll[[#This Row],[Claimed Amount]]*$BD$4,t_ExtractAll[[#This Row],[Claimed Amount]])))</f>
        <v>100</v>
      </c>
      <c r="AU1227" s="20">
        <f>IF(t_ExtractAll[[#This Row],[Currency2]]="GBP",t_ExtractAll[[#This Row],[Accruals Plant]]*$BD$2,IF(t_ExtractAll[[#This Row],[Currency2]]="USD",t_ExtractAll[[#This Row],[Accruals Plant]]*$BD$3,IF(t_ExtractAll[[#This Row],[Currency2]]="MXN",t_ExtractAll[[#This Row],[Accruals Plant]]*$BD$4,t_ExtractAll[[#This Row],[Accruals Plant]])))</f>
        <v>100</v>
      </c>
      <c r="AV1227" s="20">
        <f>IF(t_ExtractAll[[#This Row],[IMD_Currency]]="GBP",t_ExtractAll[[#This Row],[Accruals ABII]]*$BD$2,IF(t_ExtractAll[[#This Row],[IMD_Currency]]="USD",t_ExtractAll[[#This Row],[Accruals ABII]]*$BD$3,t_ExtractAll[[#This Row],[Accruals ABII]]))</f>
        <v>100</v>
      </c>
      <c r="AW1227" s="20">
        <f>IF(t_ExtractAll[[#This Row],[Currency2]]="GBP",t_ExtractAll[[#This Row],[PlantAmountAccepted]]*$BD$2,IF(t_ExtractAll[[#This Row],[Currency2]]="USD",t_ExtractAll[[#This Row],[PlantAmountAccepted]]*$BD$3,IF(t_ExtractAll[[#This Row],[Currency2]]="MXN",t_ExtractAll[[#This Row],[PlantAmountAccepted]]*$BD$4,t_ExtractAll[[#This Row],[PlantAmountAccepted]])))</f>
        <v>100</v>
      </c>
      <c r="AX1227" s="20">
        <f>IF(t_ExtractAll[[#This Row],[IMD_Currency]]="GBP",t_ExtractAll[[#This Row],[Amount Accepted (ABII)]]*$BD$2,IF(t_ExtractAll[[#This Row],[IMD_Currency]]="USD",t_ExtractAll[[#This Row],[Amount Accepted (ABII)]]*$BD$3,t_ExtractAll[[#This Row],[Amount Accepted (ABII)]]))</f>
        <v>100</v>
      </c>
      <c r="AY1227" s="20">
        <f>IF((t_ExtractAll[[#This Row],[Amount Accepted ABII '[EUR']]]-t_ExtractAll[[#This Row],[Amount Accepted Plant '[EUR']]])&lt;0,0,t_ExtractAll[[#This Row],[Amount Accepted ABII '[EUR']]]-t_ExtractAll[[#This Row],[Amount Accepted Plant '[EUR']]])</f>
        <v>0</v>
      </c>
      <c r="AZ12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228" spans="1:52" ht="14.25" hidden="1" customHeight="1" x14ac:dyDescent="0.25">
      <c r="A1228" t="s">
        <v>6109</v>
      </c>
      <c r="B1228" s="16">
        <v>42723</v>
      </c>
      <c r="C1228" s="16">
        <v>42759</v>
      </c>
      <c r="D1228" s="16">
        <v>42759</v>
      </c>
      <c r="E1228">
        <v>20161169</v>
      </c>
      <c r="F1228" t="s">
        <v>64</v>
      </c>
      <c r="G1228" t="s">
        <v>1833</v>
      </c>
      <c r="H1228" t="s">
        <v>86</v>
      </c>
      <c r="I1228" t="s">
        <v>1459</v>
      </c>
      <c r="J1228" t="s">
        <v>118</v>
      </c>
      <c r="K1228" t="s">
        <v>69</v>
      </c>
      <c r="L1228" t="s">
        <v>298</v>
      </c>
      <c r="N1228" t="s">
        <v>90</v>
      </c>
      <c r="O1228" t="s">
        <v>121</v>
      </c>
      <c r="P1228" t="s">
        <v>6110</v>
      </c>
      <c r="Q1228">
        <v>9460830</v>
      </c>
      <c r="R1228">
        <v>4500506158</v>
      </c>
      <c r="U1228" t="s">
        <v>278</v>
      </c>
      <c r="V1228" t="s">
        <v>109</v>
      </c>
      <c r="W1228" t="s">
        <v>1315</v>
      </c>
      <c r="Y1228">
        <v>66</v>
      </c>
      <c r="Z1228">
        <v>6.6</v>
      </c>
      <c r="AA1228" t="s">
        <v>2628</v>
      </c>
      <c r="AB1228" t="s">
        <v>79</v>
      </c>
      <c r="AC1228" t="s">
        <v>127</v>
      </c>
      <c r="AD1228" t="s">
        <v>6111</v>
      </c>
      <c r="AE1228" s="3"/>
      <c r="AF1228" s="3"/>
      <c r="AG1228">
        <v>0</v>
      </c>
      <c r="AH1228" t="s">
        <v>82</v>
      </c>
      <c r="AI1228" s="18">
        <v>0</v>
      </c>
      <c r="AJ1228">
        <v>0</v>
      </c>
      <c r="AK1228">
        <v>0</v>
      </c>
      <c r="AL1228">
        <v>0</v>
      </c>
      <c r="AM1228" s="19" t="s">
        <v>82</v>
      </c>
      <c r="AN1228">
        <v>0</v>
      </c>
      <c r="AO1228">
        <v>0</v>
      </c>
      <c r="AP1228">
        <v>0</v>
      </c>
      <c r="AQ1228">
        <v>0</v>
      </c>
      <c r="AR1228" s="19" t="s">
        <v>82</v>
      </c>
      <c r="AS1228">
        <v>0</v>
      </c>
      <c r="AT1228" s="20">
        <f>IF(t_ExtractAll[[#This Row],[Currency]]="GBP",t_ExtractAll[[#This Row],[Claimed Amount]]*$BD$2,IF(t_ExtractAll[[#This Row],[Currency]]="USD",t_ExtractAll[[#This Row],[Claimed Amount]]*$BD$3,IF(t_ExtractAll[[#This Row],[Currency]]="MXN",t_ExtractAll[[#This Row],[Claimed Amount]]*$BD$4,t_ExtractAll[[#This Row],[Claimed Amount]])))</f>
        <v>0</v>
      </c>
      <c r="AU1228" s="20">
        <f>IF(t_ExtractAll[[#This Row],[Currency2]]="GBP",t_ExtractAll[[#This Row],[Accruals Plant]]*$BD$2,IF(t_ExtractAll[[#This Row],[Currency2]]="USD",t_ExtractAll[[#This Row],[Accruals Plant]]*$BD$3,IF(t_ExtractAll[[#This Row],[Currency2]]="MXN",t_ExtractAll[[#This Row],[Accruals Plant]]*$BD$4,t_ExtractAll[[#This Row],[Accruals Plant]])))</f>
        <v>0</v>
      </c>
      <c r="AV1228" s="20">
        <f>IF(t_ExtractAll[[#This Row],[IMD_Currency]]="GBP",t_ExtractAll[[#This Row],[Accruals ABII]]*$BD$2,IF(t_ExtractAll[[#This Row],[IMD_Currency]]="USD",t_ExtractAll[[#This Row],[Accruals ABII]]*$BD$3,t_ExtractAll[[#This Row],[Accruals ABII]]))</f>
        <v>0</v>
      </c>
      <c r="AW12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28" s="20">
        <f>IF(t_ExtractAll[[#This Row],[IMD_Currency]]="GBP",t_ExtractAll[[#This Row],[Amount Accepted (ABII)]]*$BD$2,IF(t_ExtractAll[[#This Row],[IMD_Currency]]="USD",t_ExtractAll[[#This Row],[Amount Accepted (ABII)]]*$BD$3,t_ExtractAll[[#This Row],[Amount Accepted (ABII)]]))</f>
        <v>0</v>
      </c>
      <c r="AY1228" s="20">
        <f>IF((t_ExtractAll[[#This Row],[Amount Accepted ABII '[EUR']]]-t_ExtractAll[[#This Row],[Amount Accepted Plant '[EUR']]])&lt;0,0,t_ExtractAll[[#This Row],[Amount Accepted ABII '[EUR']]]-t_ExtractAll[[#This Row],[Amount Accepted Plant '[EUR']]])</f>
        <v>0</v>
      </c>
      <c r="AZ12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29" spans="1:52" ht="14.25" hidden="1" customHeight="1" x14ac:dyDescent="0.25">
      <c r="A1229" t="s">
        <v>6112</v>
      </c>
      <c r="B1229" s="16">
        <v>42734</v>
      </c>
      <c r="C1229" s="16">
        <v>42760</v>
      </c>
      <c r="D1229" s="16">
        <v>42760</v>
      </c>
      <c r="E1229">
        <v>2017009</v>
      </c>
      <c r="F1229" t="s">
        <v>64</v>
      </c>
      <c r="G1229" t="s">
        <v>3360</v>
      </c>
      <c r="H1229" t="s">
        <v>86</v>
      </c>
      <c r="I1229" t="s">
        <v>3361</v>
      </c>
      <c r="J1229" t="s">
        <v>118</v>
      </c>
      <c r="K1229" t="s">
        <v>69</v>
      </c>
      <c r="L1229" t="s">
        <v>609</v>
      </c>
      <c r="N1229" t="s">
        <v>90</v>
      </c>
      <c r="O1229" t="s">
        <v>91</v>
      </c>
      <c r="P1229" t="s">
        <v>6113</v>
      </c>
      <c r="Q1229">
        <v>9477604</v>
      </c>
      <c r="R1229" t="s">
        <v>6114</v>
      </c>
      <c r="U1229" t="s">
        <v>144</v>
      </c>
      <c r="V1229" t="s">
        <v>145</v>
      </c>
      <c r="W1229">
        <v>48978</v>
      </c>
      <c r="X1229" t="s">
        <v>3502</v>
      </c>
      <c r="Y1229" t="s">
        <v>586</v>
      </c>
      <c r="Z1229">
        <v>3.0095999999999998</v>
      </c>
      <c r="AB1229" t="s">
        <v>97</v>
      </c>
      <c r="AC1229" t="s">
        <v>98</v>
      </c>
      <c r="AD1229" t="s">
        <v>6115</v>
      </c>
      <c r="AE1229" s="3"/>
      <c r="AF1229" s="3"/>
      <c r="AG1229">
        <v>266</v>
      </c>
      <c r="AH1229" t="s">
        <v>82</v>
      </c>
      <c r="AI1229" s="18">
        <v>266</v>
      </c>
      <c r="AJ1229">
        <v>0</v>
      </c>
      <c r="AK1229">
        <v>266</v>
      </c>
      <c r="AL1229">
        <v>266</v>
      </c>
      <c r="AM1229" s="19" t="s">
        <v>82</v>
      </c>
      <c r="AN1229">
        <v>221.84020000000001</v>
      </c>
      <c r="AO1229">
        <v>0</v>
      </c>
      <c r="AP1229">
        <v>221.84020000000001</v>
      </c>
      <c r="AQ1229">
        <v>221.84020000000001</v>
      </c>
      <c r="AR1229" s="19" t="s">
        <v>82</v>
      </c>
      <c r="AS1229">
        <v>0</v>
      </c>
      <c r="AT1229" s="20">
        <f>IF(t_ExtractAll[[#This Row],[Currency]]="GBP",t_ExtractAll[[#This Row],[Claimed Amount]]*$BD$2,IF(t_ExtractAll[[#This Row],[Currency]]="USD",t_ExtractAll[[#This Row],[Claimed Amount]]*$BD$3,IF(t_ExtractAll[[#This Row],[Currency]]="MXN",t_ExtractAll[[#This Row],[Claimed Amount]]*$BD$4,t_ExtractAll[[#This Row],[Claimed Amount]])))</f>
        <v>266</v>
      </c>
      <c r="AU1229" s="20">
        <f>IF(t_ExtractAll[[#This Row],[Currency2]]="GBP",t_ExtractAll[[#This Row],[Accruals Plant]]*$BD$2,IF(t_ExtractAll[[#This Row],[Currency2]]="USD",t_ExtractAll[[#This Row],[Accruals Plant]]*$BD$3,IF(t_ExtractAll[[#This Row],[Currency2]]="MXN",t_ExtractAll[[#This Row],[Accruals Plant]]*$BD$4,t_ExtractAll[[#This Row],[Accruals Plant]])))</f>
        <v>221.84020000000001</v>
      </c>
      <c r="AV1229" s="20">
        <f>IF(t_ExtractAll[[#This Row],[IMD_Currency]]="GBP",t_ExtractAll[[#This Row],[Accruals ABII]]*$BD$2,IF(t_ExtractAll[[#This Row],[IMD_Currency]]="USD",t_ExtractAll[[#This Row],[Accruals ABII]]*$BD$3,t_ExtractAll[[#This Row],[Accruals ABII]]))</f>
        <v>266</v>
      </c>
      <c r="AW1229" s="20">
        <f>IF(t_ExtractAll[[#This Row],[Currency2]]="GBP",t_ExtractAll[[#This Row],[PlantAmountAccepted]]*$BD$2,IF(t_ExtractAll[[#This Row],[Currency2]]="USD",t_ExtractAll[[#This Row],[PlantAmountAccepted]]*$BD$3,IF(t_ExtractAll[[#This Row],[Currency2]]="MXN",t_ExtractAll[[#This Row],[PlantAmountAccepted]]*$BD$4,t_ExtractAll[[#This Row],[PlantAmountAccepted]])))</f>
        <v>221.84020000000001</v>
      </c>
      <c r="AX1229" s="20">
        <f>IF(t_ExtractAll[[#This Row],[IMD_Currency]]="GBP",t_ExtractAll[[#This Row],[Amount Accepted (ABII)]]*$BD$2,IF(t_ExtractAll[[#This Row],[IMD_Currency]]="USD",t_ExtractAll[[#This Row],[Amount Accepted (ABII)]]*$BD$3,t_ExtractAll[[#This Row],[Amount Accepted (ABII)]]))</f>
        <v>266</v>
      </c>
      <c r="AY1229" s="20">
        <f>IF((t_ExtractAll[[#This Row],[Amount Accepted ABII '[EUR']]]-t_ExtractAll[[#This Row],[Amount Accepted Plant '[EUR']]])&lt;0,0,t_ExtractAll[[#This Row],[Amount Accepted ABII '[EUR']]]-t_ExtractAll[[#This Row],[Amount Accepted Plant '[EUR']]])</f>
        <v>44.15979999999999</v>
      </c>
      <c r="AZ12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30" spans="1:52" ht="14.25" hidden="1" customHeight="1" x14ac:dyDescent="0.25">
      <c r="A1230" t="s">
        <v>6116</v>
      </c>
      <c r="B1230" s="16">
        <v>42738</v>
      </c>
      <c r="C1230" s="16">
        <v>42744</v>
      </c>
      <c r="D1230" s="16">
        <v>42745</v>
      </c>
      <c r="E1230">
        <v>2017012</v>
      </c>
      <c r="F1230" t="s">
        <v>64</v>
      </c>
      <c r="G1230" t="s">
        <v>1619</v>
      </c>
      <c r="H1230" t="s">
        <v>66</v>
      </c>
      <c r="I1230" t="s">
        <v>1620</v>
      </c>
      <c r="J1230" t="s">
        <v>118</v>
      </c>
      <c r="K1230" t="s">
        <v>69</v>
      </c>
      <c r="L1230" t="s">
        <v>103</v>
      </c>
      <c r="N1230" t="s">
        <v>90</v>
      </c>
      <c r="O1230" t="s">
        <v>91</v>
      </c>
      <c r="Q1230">
        <v>9536513</v>
      </c>
      <c r="R1230">
        <v>151619</v>
      </c>
      <c r="U1230" t="s">
        <v>108</v>
      </c>
      <c r="V1230" t="s">
        <v>109</v>
      </c>
      <c r="W1230" t="s">
        <v>6117</v>
      </c>
      <c r="Y1230" t="s">
        <v>6118</v>
      </c>
      <c r="Z1230">
        <v>17.16</v>
      </c>
      <c r="AB1230" t="s">
        <v>97</v>
      </c>
      <c r="AC1230" t="s">
        <v>98</v>
      </c>
      <c r="AD1230" t="s">
        <v>6119</v>
      </c>
      <c r="AE1230" s="3"/>
      <c r="AF1230" s="3"/>
      <c r="AG1230">
        <v>2199.17</v>
      </c>
      <c r="AH1230" t="s">
        <v>82</v>
      </c>
      <c r="AI1230" s="18">
        <v>1695.17</v>
      </c>
      <c r="AJ1230">
        <v>1543.8</v>
      </c>
      <c r="AK1230">
        <v>3238.97</v>
      </c>
      <c r="AL1230">
        <v>3238.97</v>
      </c>
      <c r="AM1230" s="19" t="s">
        <v>82</v>
      </c>
      <c r="AN1230">
        <v>902.74</v>
      </c>
      <c r="AO1230">
        <v>1543.8</v>
      </c>
      <c r="AP1230">
        <v>2446.54</v>
      </c>
      <c r="AQ1230">
        <v>2446.54</v>
      </c>
      <c r="AR1230" s="19" t="s">
        <v>82</v>
      </c>
      <c r="AS1230">
        <v>0</v>
      </c>
      <c r="AT1230" s="20">
        <f>IF(t_ExtractAll[[#This Row],[Currency]]="GBP",t_ExtractAll[[#This Row],[Claimed Amount]]*$BD$2,IF(t_ExtractAll[[#This Row],[Currency]]="USD",t_ExtractAll[[#This Row],[Claimed Amount]]*$BD$3,IF(t_ExtractAll[[#This Row],[Currency]]="MXN",t_ExtractAll[[#This Row],[Claimed Amount]]*$BD$4,t_ExtractAll[[#This Row],[Claimed Amount]])))</f>
        <v>2199.17</v>
      </c>
      <c r="AU1230" s="20">
        <f>IF(t_ExtractAll[[#This Row],[Currency2]]="GBP",t_ExtractAll[[#This Row],[Accruals Plant]]*$BD$2,IF(t_ExtractAll[[#This Row],[Currency2]]="USD",t_ExtractAll[[#This Row],[Accruals Plant]]*$BD$3,IF(t_ExtractAll[[#This Row],[Currency2]]="MXN",t_ExtractAll[[#This Row],[Accruals Plant]]*$BD$4,t_ExtractAll[[#This Row],[Accruals Plant]])))</f>
        <v>2446.54</v>
      </c>
      <c r="AV1230" s="20">
        <f>IF(t_ExtractAll[[#This Row],[IMD_Currency]]="GBP",t_ExtractAll[[#This Row],[Accruals ABII]]*$BD$2,IF(t_ExtractAll[[#This Row],[IMD_Currency]]="USD",t_ExtractAll[[#This Row],[Accruals ABII]]*$BD$3,t_ExtractAll[[#This Row],[Accruals ABII]]))</f>
        <v>3238.97</v>
      </c>
      <c r="AW1230" s="20">
        <f>IF(t_ExtractAll[[#This Row],[Currency2]]="GBP",t_ExtractAll[[#This Row],[PlantAmountAccepted]]*$BD$2,IF(t_ExtractAll[[#This Row],[Currency2]]="USD",t_ExtractAll[[#This Row],[PlantAmountAccepted]]*$BD$3,IF(t_ExtractAll[[#This Row],[Currency2]]="MXN",t_ExtractAll[[#This Row],[PlantAmountAccepted]]*$BD$4,t_ExtractAll[[#This Row],[PlantAmountAccepted]])))</f>
        <v>2446.54</v>
      </c>
      <c r="AX1230" s="20">
        <f>IF(t_ExtractAll[[#This Row],[IMD_Currency]]="GBP",t_ExtractAll[[#This Row],[Amount Accepted (ABII)]]*$BD$2,IF(t_ExtractAll[[#This Row],[IMD_Currency]]="USD",t_ExtractAll[[#This Row],[Amount Accepted (ABII)]]*$BD$3,t_ExtractAll[[#This Row],[Amount Accepted (ABII)]]))</f>
        <v>3238.97</v>
      </c>
      <c r="AY1230" s="20">
        <f>IF((t_ExtractAll[[#This Row],[Amount Accepted ABII '[EUR']]]-t_ExtractAll[[#This Row],[Amount Accepted Plant '[EUR']]])&lt;0,0,t_ExtractAll[[#This Row],[Amount Accepted ABII '[EUR']]]-t_ExtractAll[[#This Row],[Amount Accepted Plant '[EUR']]])</f>
        <v>792.42999999999984</v>
      </c>
      <c r="AZ12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231" spans="1:52" ht="14.25" hidden="1" customHeight="1" x14ac:dyDescent="0.25">
      <c r="A1231" t="s">
        <v>6120</v>
      </c>
      <c r="B1231" s="16">
        <v>42738</v>
      </c>
      <c r="C1231" s="16">
        <v>42741</v>
      </c>
      <c r="D1231" s="16">
        <v>42744</v>
      </c>
      <c r="E1231">
        <v>2017013</v>
      </c>
      <c r="F1231" t="s">
        <v>64</v>
      </c>
      <c r="G1231" t="s">
        <v>5047</v>
      </c>
      <c r="H1231" t="s">
        <v>86</v>
      </c>
      <c r="I1231" t="s">
        <v>5048</v>
      </c>
      <c r="J1231" t="s">
        <v>118</v>
      </c>
      <c r="K1231" t="s">
        <v>69</v>
      </c>
      <c r="L1231" t="s">
        <v>599</v>
      </c>
      <c r="N1231" t="s">
        <v>161</v>
      </c>
      <c r="O1231" t="s">
        <v>211</v>
      </c>
      <c r="P1231" t="s">
        <v>6121</v>
      </c>
      <c r="Q1231">
        <v>9261476</v>
      </c>
      <c r="R1231" t="s">
        <v>6122</v>
      </c>
      <c r="U1231" t="s">
        <v>788</v>
      </c>
      <c r="V1231" t="s">
        <v>145</v>
      </c>
      <c r="W1231">
        <v>3662</v>
      </c>
      <c r="X1231" t="s">
        <v>789</v>
      </c>
      <c r="Y1231" t="s">
        <v>357</v>
      </c>
      <c r="Z1231">
        <v>0.2</v>
      </c>
      <c r="AB1231" t="s">
        <v>112</v>
      </c>
      <c r="AC1231" t="s">
        <v>164</v>
      </c>
      <c r="AE1231" s="3"/>
      <c r="AF1231" s="3"/>
      <c r="AG1231">
        <v>38.96</v>
      </c>
      <c r="AH1231" t="s">
        <v>82</v>
      </c>
      <c r="AI1231" s="18">
        <v>28.23</v>
      </c>
      <c r="AJ1231">
        <v>10.73</v>
      </c>
      <c r="AK1231">
        <v>38.96</v>
      </c>
      <c r="AL1231">
        <v>38.96</v>
      </c>
      <c r="AM1231" s="19" t="s">
        <v>82</v>
      </c>
      <c r="AN1231">
        <v>13.095700000000001</v>
      </c>
      <c r="AO1231">
        <v>10.73</v>
      </c>
      <c r="AP1231">
        <v>23.825700000000001</v>
      </c>
      <c r="AQ1231">
        <v>23.825700000000001</v>
      </c>
      <c r="AR1231" s="19" t="s">
        <v>82</v>
      </c>
      <c r="AS1231">
        <v>0</v>
      </c>
      <c r="AT1231" s="20">
        <f>IF(t_ExtractAll[[#This Row],[Currency]]="GBP",t_ExtractAll[[#This Row],[Claimed Amount]]*$BD$2,IF(t_ExtractAll[[#This Row],[Currency]]="USD",t_ExtractAll[[#This Row],[Claimed Amount]]*$BD$3,IF(t_ExtractAll[[#This Row],[Currency]]="MXN",t_ExtractAll[[#This Row],[Claimed Amount]]*$BD$4,t_ExtractAll[[#This Row],[Claimed Amount]])))</f>
        <v>38.96</v>
      </c>
      <c r="AU1231" s="20">
        <f>IF(t_ExtractAll[[#This Row],[Currency2]]="GBP",t_ExtractAll[[#This Row],[Accruals Plant]]*$BD$2,IF(t_ExtractAll[[#This Row],[Currency2]]="USD",t_ExtractAll[[#This Row],[Accruals Plant]]*$BD$3,IF(t_ExtractAll[[#This Row],[Currency2]]="MXN",t_ExtractAll[[#This Row],[Accruals Plant]]*$BD$4,t_ExtractAll[[#This Row],[Accruals Plant]])))</f>
        <v>23.825700000000001</v>
      </c>
      <c r="AV1231" s="20">
        <f>IF(t_ExtractAll[[#This Row],[IMD_Currency]]="GBP",t_ExtractAll[[#This Row],[Accruals ABII]]*$BD$2,IF(t_ExtractAll[[#This Row],[IMD_Currency]]="USD",t_ExtractAll[[#This Row],[Accruals ABII]]*$BD$3,t_ExtractAll[[#This Row],[Accruals ABII]]))</f>
        <v>38.96</v>
      </c>
      <c r="AW1231" s="20">
        <f>IF(t_ExtractAll[[#This Row],[Currency2]]="GBP",t_ExtractAll[[#This Row],[PlantAmountAccepted]]*$BD$2,IF(t_ExtractAll[[#This Row],[Currency2]]="USD",t_ExtractAll[[#This Row],[PlantAmountAccepted]]*$BD$3,IF(t_ExtractAll[[#This Row],[Currency2]]="MXN",t_ExtractAll[[#This Row],[PlantAmountAccepted]]*$BD$4,t_ExtractAll[[#This Row],[PlantAmountAccepted]])))</f>
        <v>23.825700000000001</v>
      </c>
      <c r="AX1231" s="20">
        <f>IF(t_ExtractAll[[#This Row],[IMD_Currency]]="GBP",t_ExtractAll[[#This Row],[Amount Accepted (ABII)]]*$BD$2,IF(t_ExtractAll[[#This Row],[IMD_Currency]]="USD",t_ExtractAll[[#This Row],[Amount Accepted (ABII)]]*$BD$3,t_ExtractAll[[#This Row],[Amount Accepted (ABII)]]))</f>
        <v>38.96</v>
      </c>
      <c r="AY1231" s="20">
        <f>IF((t_ExtractAll[[#This Row],[Amount Accepted ABII '[EUR']]]-t_ExtractAll[[#This Row],[Amount Accepted Plant '[EUR']]])&lt;0,0,t_ExtractAll[[#This Row],[Amount Accepted ABII '[EUR']]]-t_ExtractAll[[#This Row],[Amount Accepted Plant '[EUR']]])</f>
        <v>15.1343</v>
      </c>
      <c r="AZ12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32" spans="1:52" ht="14.25" hidden="1" customHeight="1" x14ac:dyDescent="0.25">
      <c r="A1232" t="s">
        <v>6123</v>
      </c>
      <c r="B1232" s="16">
        <v>42741</v>
      </c>
      <c r="C1232" s="16">
        <v>42741</v>
      </c>
      <c r="D1232" s="16">
        <v>42741</v>
      </c>
      <c r="E1232">
        <v>2017015</v>
      </c>
      <c r="F1232" t="s">
        <v>64</v>
      </c>
      <c r="G1232" t="s">
        <v>241</v>
      </c>
      <c r="H1232" t="s">
        <v>86</v>
      </c>
      <c r="I1232" t="s">
        <v>242</v>
      </c>
      <c r="J1232" t="s">
        <v>68</v>
      </c>
      <c r="K1232" t="s">
        <v>69</v>
      </c>
      <c r="L1232" t="s">
        <v>187</v>
      </c>
      <c r="N1232" t="s">
        <v>161</v>
      </c>
      <c r="O1232" t="s">
        <v>211</v>
      </c>
      <c r="P1232" s="3" t="s">
        <v>6124</v>
      </c>
      <c r="Q1232">
        <v>9338699</v>
      </c>
      <c r="R1232" t="s">
        <v>6125</v>
      </c>
      <c r="S1232">
        <v>80517462</v>
      </c>
      <c r="U1232" t="s">
        <v>182</v>
      </c>
      <c r="V1232" t="s">
        <v>145</v>
      </c>
      <c r="W1232">
        <v>43477</v>
      </c>
      <c r="X1232" t="s">
        <v>192</v>
      </c>
      <c r="Y1232" t="s">
        <v>247</v>
      </c>
      <c r="Z1232">
        <v>0.4</v>
      </c>
      <c r="AB1232" t="s">
        <v>112</v>
      </c>
      <c r="AC1232" t="s">
        <v>164</v>
      </c>
      <c r="AD1232" t="s">
        <v>6126</v>
      </c>
      <c r="AE1232" s="3"/>
      <c r="AF1232" s="3"/>
      <c r="AG1232">
        <v>13.96</v>
      </c>
      <c r="AH1232" t="s">
        <v>82</v>
      </c>
      <c r="AI1232" s="18">
        <v>0</v>
      </c>
      <c r="AJ1232">
        <v>0</v>
      </c>
      <c r="AK1232">
        <v>0</v>
      </c>
      <c r="AL1232">
        <v>0</v>
      </c>
      <c r="AM1232" s="19" t="s">
        <v>82</v>
      </c>
      <c r="AN1232">
        <v>13.96</v>
      </c>
      <c r="AO1232">
        <v>0</v>
      </c>
      <c r="AP1232">
        <v>13.96</v>
      </c>
      <c r="AQ1232">
        <v>13.96</v>
      </c>
      <c r="AR1232" s="19" t="s">
        <v>82</v>
      </c>
      <c r="AS1232">
        <v>0</v>
      </c>
      <c r="AT1232" s="20">
        <f>IF(t_ExtractAll[[#This Row],[Currency]]="GBP",t_ExtractAll[[#This Row],[Claimed Amount]]*$BD$2,IF(t_ExtractAll[[#This Row],[Currency]]="USD",t_ExtractAll[[#This Row],[Claimed Amount]]*$BD$3,IF(t_ExtractAll[[#This Row],[Currency]]="MXN",t_ExtractAll[[#This Row],[Claimed Amount]]*$BD$4,t_ExtractAll[[#This Row],[Claimed Amount]])))</f>
        <v>13.96</v>
      </c>
      <c r="AU1232" s="20">
        <f>IF(t_ExtractAll[[#This Row],[Currency2]]="GBP",t_ExtractAll[[#This Row],[Accruals Plant]]*$BD$2,IF(t_ExtractAll[[#This Row],[Currency2]]="USD",t_ExtractAll[[#This Row],[Accruals Plant]]*$BD$3,IF(t_ExtractAll[[#This Row],[Currency2]]="MXN",t_ExtractAll[[#This Row],[Accruals Plant]]*$BD$4,t_ExtractAll[[#This Row],[Accruals Plant]])))</f>
        <v>13.96</v>
      </c>
      <c r="AV1232" s="20">
        <f>IF(t_ExtractAll[[#This Row],[IMD_Currency]]="GBP",t_ExtractAll[[#This Row],[Accruals ABII]]*$BD$2,IF(t_ExtractAll[[#This Row],[IMD_Currency]]="USD",t_ExtractAll[[#This Row],[Accruals ABII]]*$BD$3,t_ExtractAll[[#This Row],[Accruals ABII]]))</f>
        <v>0</v>
      </c>
      <c r="AW1232" s="20">
        <f>IF(t_ExtractAll[[#This Row],[Currency2]]="GBP",t_ExtractAll[[#This Row],[PlantAmountAccepted]]*$BD$2,IF(t_ExtractAll[[#This Row],[Currency2]]="USD",t_ExtractAll[[#This Row],[PlantAmountAccepted]]*$BD$3,IF(t_ExtractAll[[#This Row],[Currency2]]="MXN",t_ExtractAll[[#This Row],[PlantAmountAccepted]]*$BD$4,t_ExtractAll[[#This Row],[PlantAmountAccepted]])))</f>
        <v>13.96</v>
      </c>
      <c r="AX1232" s="20">
        <f>IF(t_ExtractAll[[#This Row],[IMD_Currency]]="GBP",t_ExtractAll[[#This Row],[Amount Accepted (ABII)]]*$BD$2,IF(t_ExtractAll[[#This Row],[IMD_Currency]]="USD",t_ExtractAll[[#This Row],[Amount Accepted (ABII)]]*$BD$3,t_ExtractAll[[#This Row],[Amount Accepted (ABII)]]))</f>
        <v>0</v>
      </c>
      <c r="AY1232" s="20">
        <f>IF((t_ExtractAll[[#This Row],[Amount Accepted ABII '[EUR']]]-t_ExtractAll[[#This Row],[Amount Accepted Plant '[EUR']]])&lt;0,0,t_ExtractAll[[#This Row],[Amount Accepted ABII '[EUR']]]-t_ExtractAll[[#This Row],[Amount Accepted Plant '[EUR']]])</f>
        <v>0</v>
      </c>
      <c r="AZ12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33" spans="1:52" ht="14.25" hidden="1" customHeight="1" x14ac:dyDescent="0.25">
      <c r="A1233" t="s">
        <v>6127</v>
      </c>
      <c r="B1233" s="16">
        <v>42741</v>
      </c>
      <c r="C1233" s="16">
        <v>42741</v>
      </c>
      <c r="D1233" s="16">
        <v>42741</v>
      </c>
      <c r="E1233">
        <v>2017014</v>
      </c>
      <c r="F1233" t="s">
        <v>64</v>
      </c>
      <c r="G1233" t="s">
        <v>241</v>
      </c>
      <c r="H1233" t="s">
        <v>86</v>
      </c>
      <c r="I1233" t="s">
        <v>242</v>
      </c>
      <c r="J1233" t="s">
        <v>68</v>
      </c>
      <c r="K1233" t="s">
        <v>69</v>
      </c>
      <c r="L1233" t="s">
        <v>202</v>
      </c>
      <c r="N1233" t="s">
        <v>161</v>
      </c>
      <c r="O1233" t="s">
        <v>211</v>
      </c>
      <c r="P1233" t="s">
        <v>6128</v>
      </c>
      <c r="Q1233">
        <v>9445559</v>
      </c>
      <c r="R1233" t="s">
        <v>6129</v>
      </c>
      <c r="S1233">
        <v>80525121</v>
      </c>
      <c r="U1233" t="s">
        <v>108</v>
      </c>
      <c r="V1233" t="s">
        <v>109</v>
      </c>
      <c r="W1233">
        <v>15985</v>
      </c>
      <c r="X1233" t="s">
        <v>1282</v>
      </c>
      <c r="Y1233" t="s">
        <v>819</v>
      </c>
      <c r="Z1233">
        <v>0.9</v>
      </c>
      <c r="AB1233" t="s">
        <v>112</v>
      </c>
      <c r="AC1233" t="s">
        <v>164</v>
      </c>
      <c r="AD1233" t="s">
        <v>6130</v>
      </c>
      <c r="AE1233" s="3"/>
      <c r="AF1233" s="3"/>
      <c r="AG1233">
        <v>35.99</v>
      </c>
      <c r="AH1233" t="s">
        <v>82</v>
      </c>
      <c r="AI1233" s="18">
        <v>0</v>
      </c>
      <c r="AJ1233">
        <v>0</v>
      </c>
      <c r="AK1233">
        <v>0</v>
      </c>
      <c r="AL1233">
        <v>0</v>
      </c>
      <c r="AM1233" s="19" t="s">
        <v>82</v>
      </c>
      <c r="AN1233">
        <v>35.99</v>
      </c>
      <c r="AO1233">
        <v>0</v>
      </c>
      <c r="AP1233">
        <v>35.99</v>
      </c>
      <c r="AQ1233">
        <v>35.99</v>
      </c>
      <c r="AR1233" s="19" t="s">
        <v>82</v>
      </c>
      <c r="AS1233">
        <v>0</v>
      </c>
      <c r="AT1233" s="20">
        <f>IF(t_ExtractAll[[#This Row],[Currency]]="GBP",t_ExtractAll[[#This Row],[Claimed Amount]]*$BD$2,IF(t_ExtractAll[[#This Row],[Currency]]="USD",t_ExtractAll[[#This Row],[Claimed Amount]]*$BD$3,IF(t_ExtractAll[[#This Row],[Currency]]="MXN",t_ExtractAll[[#This Row],[Claimed Amount]]*$BD$4,t_ExtractAll[[#This Row],[Claimed Amount]])))</f>
        <v>35.99</v>
      </c>
      <c r="AU1233" s="20">
        <f>IF(t_ExtractAll[[#This Row],[Currency2]]="GBP",t_ExtractAll[[#This Row],[Accruals Plant]]*$BD$2,IF(t_ExtractAll[[#This Row],[Currency2]]="USD",t_ExtractAll[[#This Row],[Accruals Plant]]*$BD$3,IF(t_ExtractAll[[#This Row],[Currency2]]="MXN",t_ExtractAll[[#This Row],[Accruals Plant]]*$BD$4,t_ExtractAll[[#This Row],[Accruals Plant]])))</f>
        <v>35.99</v>
      </c>
      <c r="AV1233" s="20">
        <f>IF(t_ExtractAll[[#This Row],[IMD_Currency]]="GBP",t_ExtractAll[[#This Row],[Accruals ABII]]*$BD$2,IF(t_ExtractAll[[#This Row],[IMD_Currency]]="USD",t_ExtractAll[[#This Row],[Accruals ABII]]*$BD$3,t_ExtractAll[[#This Row],[Accruals ABII]]))</f>
        <v>0</v>
      </c>
      <c r="AW1233" s="20">
        <f>IF(t_ExtractAll[[#This Row],[Currency2]]="GBP",t_ExtractAll[[#This Row],[PlantAmountAccepted]]*$BD$2,IF(t_ExtractAll[[#This Row],[Currency2]]="USD",t_ExtractAll[[#This Row],[PlantAmountAccepted]]*$BD$3,IF(t_ExtractAll[[#This Row],[Currency2]]="MXN",t_ExtractAll[[#This Row],[PlantAmountAccepted]]*$BD$4,t_ExtractAll[[#This Row],[PlantAmountAccepted]])))</f>
        <v>35.99</v>
      </c>
      <c r="AX1233" s="20">
        <f>IF(t_ExtractAll[[#This Row],[IMD_Currency]]="GBP",t_ExtractAll[[#This Row],[Amount Accepted (ABII)]]*$BD$2,IF(t_ExtractAll[[#This Row],[IMD_Currency]]="USD",t_ExtractAll[[#This Row],[Amount Accepted (ABII)]]*$BD$3,t_ExtractAll[[#This Row],[Amount Accepted (ABII)]]))</f>
        <v>0</v>
      </c>
      <c r="AY1233" s="20">
        <f>IF((t_ExtractAll[[#This Row],[Amount Accepted ABII '[EUR']]]-t_ExtractAll[[#This Row],[Amount Accepted Plant '[EUR']]])&lt;0,0,t_ExtractAll[[#This Row],[Amount Accepted ABII '[EUR']]]-t_ExtractAll[[#This Row],[Amount Accepted Plant '[EUR']]])</f>
        <v>0</v>
      </c>
      <c r="AZ12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34" spans="1:52" ht="14.25" hidden="1" customHeight="1" x14ac:dyDescent="0.25">
      <c r="A1234" t="s">
        <v>6131</v>
      </c>
      <c r="B1234" s="16">
        <v>42768</v>
      </c>
      <c r="C1234" s="16">
        <v>42800</v>
      </c>
      <c r="D1234" s="16">
        <v>42818</v>
      </c>
      <c r="E1234">
        <v>2017016</v>
      </c>
      <c r="F1234" t="s">
        <v>64</v>
      </c>
      <c r="G1234" t="s">
        <v>4612</v>
      </c>
      <c r="H1234" t="s">
        <v>86</v>
      </c>
      <c r="I1234" t="s">
        <v>313</v>
      </c>
      <c r="J1234" t="s">
        <v>68</v>
      </c>
      <c r="K1234" t="s">
        <v>69</v>
      </c>
      <c r="L1234" t="s">
        <v>5779</v>
      </c>
      <c r="M1234" t="s">
        <v>2706</v>
      </c>
      <c r="N1234" t="s">
        <v>90</v>
      </c>
      <c r="O1234" t="s">
        <v>321</v>
      </c>
      <c r="P1234" t="s">
        <v>6132</v>
      </c>
      <c r="Q1234">
        <v>9587923</v>
      </c>
      <c r="R1234" t="s">
        <v>6133</v>
      </c>
      <c r="S1234" t="s">
        <v>6134</v>
      </c>
      <c r="T1234" t="s">
        <v>6135</v>
      </c>
      <c r="U1234" t="s">
        <v>5901</v>
      </c>
      <c r="V1234" t="s">
        <v>117</v>
      </c>
      <c r="W1234">
        <v>55412</v>
      </c>
      <c r="X1234" t="s">
        <v>4537</v>
      </c>
      <c r="Y1234">
        <v>1860</v>
      </c>
      <c r="Z1234">
        <v>362.7</v>
      </c>
      <c r="AA1234" t="s">
        <v>2824</v>
      </c>
      <c r="AB1234" t="s">
        <v>97</v>
      </c>
      <c r="AC1234" t="s">
        <v>98</v>
      </c>
      <c r="AD1234" s="3" t="s">
        <v>6136</v>
      </c>
      <c r="AE1234" s="3"/>
      <c r="AF1234" s="3"/>
      <c r="AG1234">
        <v>3282.52</v>
      </c>
      <c r="AH1234" t="s">
        <v>100</v>
      </c>
      <c r="AI1234" s="18">
        <v>0</v>
      </c>
      <c r="AJ1234">
        <v>0</v>
      </c>
      <c r="AK1234">
        <v>0</v>
      </c>
      <c r="AL1234">
        <v>0</v>
      </c>
      <c r="AM1234" s="19" t="s">
        <v>82</v>
      </c>
      <c r="AN1234">
        <v>0</v>
      </c>
      <c r="AO1234">
        <v>3282.52</v>
      </c>
      <c r="AP1234">
        <v>3282.52</v>
      </c>
      <c r="AQ1234">
        <v>3282.52</v>
      </c>
      <c r="AR1234" s="19" t="s">
        <v>100</v>
      </c>
      <c r="AS1234">
        <v>0</v>
      </c>
      <c r="AT1234" s="20">
        <f>IF(t_ExtractAll[[#This Row],[Currency]]="GBP",t_ExtractAll[[#This Row],[Claimed Amount]]*$BD$2,IF(t_ExtractAll[[#This Row],[Currency]]="USD",t_ExtractAll[[#This Row],[Claimed Amount]]*$BD$3,IF(t_ExtractAll[[#This Row],[Currency]]="MXN",t_ExtractAll[[#This Row],[Claimed Amount]]*$BD$4,t_ExtractAll[[#This Row],[Claimed Amount]])))</f>
        <v>3003.1775480000001</v>
      </c>
      <c r="AU1234" s="20">
        <f>IF(t_ExtractAll[[#This Row],[Currency2]]="GBP",t_ExtractAll[[#This Row],[Accruals Plant]]*$BD$2,IF(t_ExtractAll[[#This Row],[Currency2]]="USD",t_ExtractAll[[#This Row],[Accruals Plant]]*$BD$3,IF(t_ExtractAll[[#This Row],[Currency2]]="MXN",t_ExtractAll[[#This Row],[Accruals Plant]]*$BD$4,t_ExtractAll[[#This Row],[Accruals Plant]])))</f>
        <v>3003.1775480000001</v>
      </c>
      <c r="AV1234" s="20">
        <f>IF(t_ExtractAll[[#This Row],[IMD_Currency]]="GBP",t_ExtractAll[[#This Row],[Accruals ABII]]*$BD$2,IF(t_ExtractAll[[#This Row],[IMD_Currency]]="USD",t_ExtractAll[[#This Row],[Accruals ABII]]*$BD$3,t_ExtractAll[[#This Row],[Accruals ABII]]))</f>
        <v>0</v>
      </c>
      <c r="AW1234" s="20">
        <f>IF(t_ExtractAll[[#This Row],[Currency2]]="GBP",t_ExtractAll[[#This Row],[PlantAmountAccepted]]*$BD$2,IF(t_ExtractAll[[#This Row],[Currency2]]="USD",t_ExtractAll[[#This Row],[PlantAmountAccepted]]*$BD$3,IF(t_ExtractAll[[#This Row],[Currency2]]="MXN",t_ExtractAll[[#This Row],[PlantAmountAccepted]]*$BD$4,t_ExtractAll[[#This Row],[PlantAmountAccepted]])))</f>
        <v>3003.1775480000001</v>
      </c>
      <c r="AX1234" s="20">
        <f>IF(t_ExtractAll[[#This Row],[IMD_Currency]]="GBP",t_ExtractAll[[#This Row],[Amount Accepted (ABII)]]*$BD$2,IF(t_ExtractAll[[#This Row],[IMD_Currency]]="USD",t_ExtractAll[[#This Row],[Amount Accepted (ABII)]]*$BD$3,t_ExtractAll[[#This Row],[Amount Accepted (ABII)]]))</f>
        <v>0</v>
      </c>
      <c r="AY1234" s="20">
        <f>IF((t_ExtractAll[[#This Row],[Amount Accepted ABII '[EUR']]]-t_ExtractAll[[#This Row],[Amount Accepted Plant '[EUR']]])&lt;0,0,t_ExtractAll[[#This Row],[Amount Accepted ABII '[EUR']]]-t_ExtractAll[[#This Row],[Amount Accepted Plant '[EUR']]])</f>
        <v>0</v>
      </c>
      <c r="AZ12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35" spans="1:52" ht="14.25" hidden="1" customHeight="1" x14ac:dyDescent="0.25">
      <c r="A1235" t="s">
        <v>6137</v>
      </c>
      <c r="B1235" s="16">
        <v>42741</v>
      </c>
      <c r="C1235" s="16">
        <v>42779</v>
      </c>
      <c r="D1235" s="16">
        <v>42779</v>
      </c>
      <c r="E1235">
        <v>2017017</v>
      </c>
      <c r="F1235" t="s">
        <v>64</v>
      </c>
      <c r="G1235" t="s">
        <v>2234</v>
      </c>
      <c r="H1235" t="s">
        <v>86</v>
      </c>
      <c r="I1235" t="s">
        <v>2235</v>
      </c>
      <c r="J1235" t="s">
        <v>68</v>
      </c>
      <c r="K1235" t="s">
        <v>88</v>
      </c>
      <c r="L1235" t="s">
        <v>5419</v>
      </c>
      <c r="N1235" t="s">
        <v>90</v>
      </c>
      <c r="O1235" t="s">
        <v>331</v>
      </c>
      <c r="P1235" t="s">
        <v>6138</v>
      </c>
      <c r="Q1235">
        <v>9347881</v>
      </c>
      <c r="R1235">
        <v>4501442900</v>
      </c>
      <c r="S1235">
        <v>80499395</v>
      </c>
      <c r="U1235" t="s">
        <v>6139</v>
      </c>
      <c r="V1235" t="s">
        <v>117</v>
      </c>
      <c r="W1235">
        <v>54742</v>
      </c>
      <c r="X1235" t="s">
        <v>6140</v>
      </c>
      <c r="Y1235" t="s">
        <v>6141</v>
      </c>
      <c r="Z1235">
        <v>62.025599999999997</v>
      </c>
      <c r="AB1235" t="s">
        <v>79</v>
      </c>
      <c r="AC1235" t="s">
        <v>127</v>
      </c>
      <c r="AD1235" s="3" t="s">
        <v>6142</v>
      </c>
      <c r="AE1235" s="3"/>
      <c r="AF1235" s="3"/>
      <c r="AG1235">
        <v>0</v>
      </c>
      <c r="AH1235" t="s">
        <v>82</v>
      </c>
      <c r="AI1235" s="18">
        <v>0</v>
      </c>
      <c r="AJ1235">
        <v>0</v>
      </c>
      <c r="AK1235">
        <v>0</v>
      </c>
      <c r="AM1235" s="19" t="s">
        <v>82</v>
      </c>
      <c r="AN1235">
        <v>0</v>
      </c>
      <c r="AO1235">
        <v>0</v>
      </c>
      <c r="AP1235">
        <v>0</v>
      </c>
      <c r="AR1235" s="19" t="s">
        <v>82</v>
      </c>
      <c r="AS1235">
        <v>0</v>
      </c>
      <c r="AT1235" s="20">
        <f>IF(t_ExtractAll[[#This Row],[Currency]]="GBP",t_ExtractAll[[#This Row],[Claimed Amount]]*$BD$2,IF(t_ExtractAll[[#This Row],[Currency]]="USD",t_ExtractAll[[#This Row],[Claimed Amount]]*$BD$3,IF(t_ExtractAll[[#This Row],[Currency]]="MXN",t_ExtractAll[[#This Row],[Claimed Amount]]*$BD$4,t_ExtractAll[[#This Row],[Claimed Amount]])))</f>
        <v>0</v>
      </c>
      <c r="AU1235" s="20">
        <f>IF(t_ExtractAll[[#This Row],[Currency2]]="GBP",t_ExtractAll[[#This Row],[Accruals Plant]]*$BD$2,IF(t_ExtractAll[[#This Row],[Currency2]]="USD",t_ExtractAll[[#This Row],[Accruals Plant]]*$BD$3,IF(t_ExtractAll[[#This Row],[Currency2]]="MXN",t_ExtractAll[[#This Row],[Accruals Plant]]*$BD$4,t_ExtractAll[[#This Row],[Accruals Plant]])))</f>
        <v>0</v>
      </c>
      <c r="AV1235" s="20">
        <f>IF(t_ExtractAll[[#This Row],[IMD_Currency]]="GBP",t_ExtractAll[[#This Row],[Accruals ABII]]*$BD$2,IF(t_ExtractAll[[#This Row],[IMD_Currency]]="USD",t_ExtractAll[[#This Row],[Accruals ABII]]*$BD$3,t_ExtractAll[[#This Row],[Accruals ABII]]))</f>
        <v>0</v>
      </c>
      <c r="AW12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35" s="20">
        <f>IF(t_ExtractAll[[#This Row],[IMD_Currency]]="GBP",t_ExtractAll[[#This Row],[Amount Accepted (ABII)]]*$BD$2,IF(t_ExtractAll[[#This Row],[IMD_Currency]]="USD",t_ExtractAll[[#This Row],[Amount Accepted (ABII)]]*$BD$3,t_ExtractAll[[#This Row],[Amount Accepted (ABII)]]))</f>
        <v>0</v>
      </c>
      <c r="AY1235" s="20">
        <f>IF((t_ExtractAll[[#This Row],[Amount Accepted ABII '[EUR']]]-t_ExtractAll[[#This Row],[Amount Accepted Plant '[EUR']]])&lt;0,0,t_ExtractAll[[#This Row],[Amount Accepted ABII '[EUR']]]-t_ExtractAll[[#This Row],[Amount Accepted Plant '[EUR']]])</f>
        <v>0</v>
      </c>
      <c r="AZ12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36" spans="1:52" ht="14.25" customHeight="1" x14ac:dyDescent="0.25">
      <c r="A1236" t="s">
        <v>6143</v>
      </c>
      <c r="B1236" s="16">
        <v>42740</v>
      </c>
      <c r="C1236" s="16"/>
      <c r="D1236" s="16"/>
      <c r="E1236">
        <v>2017010</v>
      </c>
      <c r="F1236" t="s">
        <v>64</v>
      </c>
      <c r="G1236" t="s">
        <v>1858</v>
      </c>
      <c r="H1236" t="s">
        <v>86</v>
      </c>
      <c r="I1236" t="s">
        <v>76</v>
      </c>
      <c r="J1236" t="s">
        <v>68</v>
      </c>
      <c r="K1236" t="s">
        <v>2023</v>
      </c>
      <c r="L1236" t="s">
        <v>103</v>
      </c>
      <c r="N1236" t="s">
        <v>90</v>
      </c>
      <c r="O1236" t="s">
        <v>121</v>
      </c>
      <c r="P1236" s="3" t="s">
        <v>6144</v>
      </c>
      <c r="Q1236">
        <v>9524317</v>
      </c>
      <c r="R1236" t="s">
        <v>6145</v>
      </c>
      <c r="S1236">
        <v>80538947</v>
      </c>
      <c r="U1236" t="s">
        <v>144</v>
      </c>
      <c r="V1236" t="s">
        <v>109</v>
      </c>
      <c r="W1236">
        <v>52231</v>
      </c>
      <c r="X1236" t="s">
        <v>4257</v>
      </c>
      <c r="Y1236">
        <v>1512</v>
      </c>
      <c r="Z1236">
        <v>119</v>
      </c>
      <c r="AA1236" t="s">
        <v>2628</v>
      </c>
      <c r="AB1236" t="s">
        <v>79</v>
      </c>
      <c r="AC1236" t="s">
        <v>127</v>
      </c>
      <c r="AD1236" s="3" t="s">
        <v>6146</v>
      </c>
      <c r="AE1236" s="3"/>
      <c r="AF1236" s="3"/>
      <c r="AG1236">
        <v>19872</v>
      </c>
      <c r="AH1236" t="s">
        <v>82</v>
      </c>
      <c r="AI1236" s="18">
        <v>0</v>
      </c>
      <c r="AJ1236">
        <v>0</v>
      </c>
      <c r="AK1236">
        <v>0</v>
      </c>
      <c r="AM1236" s="19" t="s">
        <v>82</v>
      </c>
      <c r="AN1236">
        <v>9423.0300000000007</v>
      </c>
      <c r="AO1236">
        <v>10449</v>
      </c>
      <c r="AP1236">
        <v>19872.03</v>
      </c>
      <c r="AR1236" s="19" t="s">
        <v>82</v>
      </c>
      <c r="AS1236">
        <v>0</v>
      </c>
      <c r="AT1236" s="20">
        <f>IF(t_ExtractAll[[#This Row],[Currency]]="GBP",t_ExtractAll[[#This Row],[Claimed Amount]]*$BD$2,IF(t_ExtractAll[[#This Row],[Currency]]="USD",t_ExtractAll[[#This Row],[Claimed Amount]]*$BD$3,IF(t_ExtractAll[[#This Row],[Currency]]="MXN",t_ExtractAll[[#This Row],[Claimed Amount]]*$BD$4,t_ExtractAll[[#This Row],[Claimed Amount]])))</f>
        <v>19872</v>
      </c>
      <c r="AU1236" s="20">
        <f>IF(t_ExtractAll[[#This Row],[Currency2]]="GBP",t_ExtractAll[[#This Row],[Accruals Plant]]*$BD$2,IF(t_ExtractAll[[#This Row],[Currency2]]="USD",t_ExtractAll[[#This Row],[Accruals Plant]]*$BD$3,IF(t_ExtractAll[[#This Row],[Currency2]]="MXN",t_ExtractAll[[#This Row],[Accruals Plant]]*$BD$4,t_ExtractAll[[#This Row],[Accruals Plant]])))</f>
        <v>19872.03</v>
      </c>
      <c r="AV1236" s="20">
        <f>IF(t_ExtractAll[[#This Row],[IMD_Currency]]="GBP",t_ExtractAll[[#This Row],[Accruals ABII]]*$BD$2,IF(t_ExtractAll[[#This Row],[IMD_Currency]]="USD",t_ExtractAll[[#This Row],[Accruals ABII]]*$BD$3,t_ExtractAll[[#This Row],[Accruals ABII]]))</f>
        <v>0</v>
      </c>
      <c r="AW12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36" s="20">
        <f>IF(t_ExtractAll[[#This Row],[IMD_Currency]]="GBP",t_ExtractAll[[#This Row],[Amount Accepted (ABII)]]*$BD$2,IF(t_ExtractAll[[#This Row],[IMD_Currency]]="USD",t_ExtractAll[[#This Row],[Amount Accepted (ABII)]]*$BD$3,t_ExtractAll[[#This Row],[Amount Accepted (ABII)]]))</f>
        <v>0</v>
      </c>
      <c r="AY1236" s="20">
        <f>IF((t_ExtractAll[[#This Row],[Amount Accepted ABII '[EUR']]]-t_ExtractAll[[#This Row],[Amount Accepted Plant '[EUR']]])&lt;0,0,t_ExtractAll[[#This Row],[Amount Accepted ABII '[EUR']]]-t_ExtractAll[[#This Row],[Amount Accepted Plant '[EUR']]])</f>
        <v>0</v>
      </c>
      <c r="AZ12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37" spans="1:52" ht="14.25" hidden="1" customHeight="1" x14ac:dyDescent="0.25">
      <c r="A1237" t="s">
        <v>6147</v>
      </c>
      <c r="B1237" s="16">
        <v>42741</v>
      </c>
      <c r="C1237" s="16">
        <v>42853</v>
      </c>
      <c r="D1237" s="16">
        <v>42866</v>
      </c>
      <c r="E1237">
        <v>2017018</v>
      </c>
      <c r="F1237" t="s">
        <v>64</v>
      </c>
      <c r="G1237" t="s">
        <v>800</v>
      </c>
      <c r="H1237" t="s">
        <v>66</v>
      </c>
      <c r="I1237" t="s">
        <v>801</v>
      </c>
      <c r="J1237" t="s">
        <v>118</v>
      </c>
      <c r="K1237" t="s">
        <v>69</v>
      </c>
      <c r="L1237" t="s">
        <v>70</v>
      </c>
      <c r="N1237" t="s">
        <v>71</v>
      </c>
      <c r="O1237" t="s">
        <v>72</v>
      </c>
      <c r="P1237" t="s">
        <v>6148</v>
      </c>
      <c r="Q1237">
        <v>8997986</v>
      </c>
      <c r="R1237" t="s">
        <v>6149</v>
      </c>
      <c r="T1237" t="s">
        <v>6150</v>
      </c>
      <c r="U1237" t="s">
        <v>108</v>
      </c>
      <c r="V1237" t="s">
        <v>145</v>
      </c>
      <c r="W1237">
        <v>38076</v>
      </c>
      <c r="X1237" t="s">
        <v>805</v>
      </c>
      <c r="Y1237">
        <v>1.42</v>
      </c>
      <c r="Z1237">
        <v>408.96</v>
      </c>
      <c r="AA1237" t="s">
        <v>2628</v>
      </c>
      <c r="AB1237" t="s">
        <v>79</v>
      </c>
      <c r="AC1237" t="s">
        <v>80</v>
      </c>
      <c r="AD1237" s="3" t="s">
        <v>6151</v>
      </c>
      <c r="AE1237" s="3"/>
      <c r="AF1237" s="3"/>
      <c r="AG1237">
        <v>3958.94</v>
      </c>
      <c r="AH1237" t="s">
        <v>82</v>
      </c>
      <c r="AI1237" s="18">
        <v>0</v>
      </c>
      <c r="AJ1237">
        <v>1438.8</v>
      </c>
      <c r="AK1237">
        <v>1438.8</v>
      </c>
      <c r="AL1237">
        <v>1438.8</v>
      </c>
      <c r="AM1237" s="19" t="s">
        <v>82</v>
      </c>
      <c r="AN1237">
        <v>0</v>
      </c>
      <c r="AO1237">
        <v>82.35</v>
      </c>
      <c r="AP1237">
        <v>82.35</v>
      </c>
      <c r="AQ1237">
        <v>82.35</v>
      </c>
      <c r="AR1237" s="19" t="s">
        <v>82</v>
      </c>
      <c r="AS1237">
        <v>1306.45</v>
      </c>
      <c r="AT1237" s="20">
        <f>IF(t_ExtractAll[[#This Row],[Currency]]="GBP",t_ExtractAll[[#This Row],[Claimed Amount]]*$BD$2,IF(t_ExtractAll[[#This Row],[Currency]]="USD",t_ExtractAll[[#This Row],[Claimed Amount]]*$BD$3,IF(t_ExtractAll[[#This Row],[Currency]]="MXN",t_ExtractAll[[#This Row],[Claimed Amount]]*$BD$4,t_ExtractAll[[#This Row],[Claimed Amount]])))</f>
        <v>3958.94</v>
      </c>
      <c r="AU1237" s="20">
        <f>IF(t_ExtractAll[[#This Row],[Currency2]]="GBP",t_ExtractAll[[#This Row],[Accruals Plant]]*$BD$2,IF(t_ExtractAll[[#This Row],[Currency2]]="USD",t_ExtractAll[[#This Row],[Accruals Plant]]*$BD$3,IF(t_ExtractAll[[#This Row],[Currency2]]="MXN",t_ExtractAll[[#This Row],[Accruals Plant]]*$BD$4,t_ExtractAll[[#This Row],[Accruals Plant]])))</f>
        <v>82.35</v>
      </c>
      <c r="AV1237" s="20">
        <f>IF(t_ExtractAll[[#This Row],[IMD_Currency]]="GBP",t_ExtractAll[[#This Row],[Accruals ABII]]*$BD$2,IF(t_ExtractAll[[#This Row],[IMD_Currency]]="USD",t_ExtractAll[[#This Row],[Accruals ABII]]*$BD$3,t_ExtractAll[[#This Row],[Accruals ABII]]))</f>
        <v>1438.8</v>
      </c>
      <c r="AW1237" s="20">
        <f>IF(t_ExtractAll[[#This Row],[Currency2]]="GBP",t_ExtractAll[[#This Row],[PlantAmountAccepted]]*$BD$2,IF(t_ExtractAll[[#This Row],[Currency2]]="USD",t_ExtractAll[[#This Row],[PlantAmountAccepted]]*$BD$3,IF(t_ExtractAll[[#This Row],[Currency2]]="MXN",t_ExtractAll[[#This Row],[PlantAmountAccepted]]*$BD$4,t_ExtractAll[[#This Row],[PlantAmountAccepted]])))</f>
        <v>82.35</v>
      </c>
      <c r="AX1237" s="20">
        <f>IF(t_ExtractAll[[#This Row],[IMD_Currency]]="GBP",t_ExtractAll[[#This Row],[Amount Accepted (ABII)]]*$BD$2,IF(t_ExtractAll[[#This Row],[IMD_Currency]]="USD",t_ExtractAll[[#This Row],[Amount Accepted (ABII)]]*$BD$3,t_ExtractAll[[#This Row],[Amount Accepted (ABII)]]))</f>
        <v>1438.8</v>
      </c>
      <c r="AY1237" s="20">
        <f>IF((t_ExtractAll[[#This Row],[Amount Accepted ABII '[EUR']]]-t_ExtractAll[[#This Row],[Amount Accepted Plant '[EUR']]])&lt;0,0,t_ExtractAll[[#This Row],[Amount Accepted ABII '[EUR']]]-t_ExtractAll[[#This Row],[Amount Accepted Plant '[EUR']]])</f>
        <v>1356.45</v>
      </c>
      <c r="AZ12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38" spans="1:52" ht="14.25" hidden="1" customHeight="1" x14ac:dyDescent="0.25">
      <c r="A1238" t="s">
        <v>6152</v>
      </c>
      <c r="B1238" s="16">
        <v>42741</v>
      </c>
      <c r="C1238" s="16">
        <v>42853</v>
      </c>
      <c r="D1238" s="16">
        <v>42866</v>
      </c>
      <c r="E1238">
        <v>2017019</v>
      </c>
      <c r="F1238" t="s">
        <v>64</v>
      </c>
      <c r="G1238" t="s">
        <v>800</v>
      </c>
      <c r="H1238" t="s">
        <v>66</v>
      </c>
      <c r="I1238" t="s">
        <v>801</v>
      </c>
      <c r="J1238" t="s">
        <v>118</v>
      </c>
      <c r="K1238" t="s">
        <v>69</v>
      </c>
      <c r="L1238" t="s">
        <v>70</v>
      </c>
      <c r="N1238" t="s">
        <v>71</v>
      </c>
      <c r="O1238" t="s">
        <v>72</v>
      </c>
      <c r="P1238" t="s">
        <v>6148</v>
      </c>
      <c r="Q1238" t="s">
        <v>6153</v>
      </c>
      <c r="R1238" t="s">
        <v>6154</v>
      </c>
      <c r="U1238" t="s">
        <v>108</v>
      </c>
      <c r="V1238" t="s">
        <v>145</v>
      </c>
      <c r="W1238">
        <v>38076</v>
      </c>
      <c r="X1238" t="s">
        <v>805</v>
      </c>
      <c r="Y1238">
        <v>8520</v>
      </c>
      <c r="Z1238">
        <v>613.44000000000005</v>
      </c>
      <c r="AB1238" t="s">
        <v>79</v>
      </c>
      <c r="AC1238" t="s">
        <v>80</v>
      </c>
      <c r="AD1238" s="3" t="s">
        <v>6155</v>
      </c>
      <c r="AE1238" s="3"/>
      <c r="AF1238" s="3"/>
      <c r="AG1238">
        <v>5927.54</v>
      </c>
      <c r="AH1238" t="s">
        <v>82</v>
      </c>
      <c r="AI1238" s="18">
        <v>0</v>
      </c>
      <c r="AJ1238">
        <v>2074.64</v>
      </c>
      <c r="AK1238">
        <v>2074.64</v>
      </c>
      <c r="AL1238">
        <v>2074.64</v>
      </c>
      <c r="AM1238" s="19" t="s">
        <v>82</v>
      </c>
      <c r="AN1238">
        <v>0</v>
      </c>
      <c r="AO1238">
        <v>118.55</v>
      </c>
      <c r="AP1238">
        <v>118.55</v>
      </c>
      <c r="AQ1238">
        <v>118.55</v>
      </c>
      <c r="AR1238" s="19" t="s">
        <v>82</v>
      </c>
      <c r="AS1238">
        <v>1956.09</v>
      </c>
      <c r="AT1238" s="20">
        <f>IF(t_ExtractAll[[#This Row],[Currency]]="GBP",t_ExtractAll[[#This Row],[Claimed Amount]]*$BD$2,IF(t_ExtractAll[[#This Row],[Currency]]="USD",t_ExtractAll[[#This Row],[Claimed Amount]]*$BD$3,IF(t_ExtractAll[[#This Row],[Currency]]="MXN",t_ExtractAll[[#This Row],[Claimed Amount]]*$BD$4,t_ExtractAll[[#This Row],[Claimed Amount]])))</f>
        <v>5927.54</v>
      </c>
      <c r="AU1238" s="20">
        <f>IF(t_ExtractAll[[#This Row],[Currency2]]="GBP",t_ExtractAll[[#This Row],[Accruals Plant]]*$BD$2,IF(t_ExtractAll[[#This Row],[Currency2]]="USD",t_ExtractAll[[#This Row],[Accruals Plant]]*$BD$3,IF(t_ExtractAll[[#This Row],[Currency2]]="MXN",t_ExtractAll[[#This Row],[Accruals Plant]]*$BD$4,t_ExtractAll[[#This Row],[Accruals Plant]])))</f>
        <v>118.55</v>
      </c>
      <c r="AV1238" s="20">
        <f>IF(t_ExtractAll[[#This Row],[IMD_Currency]]="GBP",t_ExtractAll[[#This Row],[Accruals ABII]]*$BD$2,IF(t_ExtractAll[[#This Row],[IMD_Currency]]="USD",t_ExtractAll[[#This Row],[Accruals ABII]]*$BD$3,t_ExtractAll[[#This Row],[Accruals ABII]]))</f>
        <v>2074.64</v>
      </c>
      <c r="AW1238" s="20">
        <f>IF(t_ExtractAll[[#This Row],[Currency2]]="GBP",t_ExtractAll[[#This Row],[PlantAmountAccepted]]*$BD$2,IF(t_ExtractAll[[#This Row],[Currency2]]="USD",t_ExtractAll[[#This Row],[PlantAmountAccepted]]*$BD$3,IF(t_ExtractAll[[#This Row],[Currency2]]="MXN",t_ExtractAll[[#This Row],[PlantAmountAccepted]]*$BD$4,t_ExtractAll[[#This Row],[PlantAmountAccepted]])))</f>
        <v>118.55</v>
      </c>
      <c r="AX1238" s="20">
        <f>IF(t_ExtractAll[[#This Row],[IMD_Currency]]="GBP",t_ExtractAll[[#This Row],[Amount Accepted (ABII)]]*$BD$2,IF(t_ExtractAll[[#This Row],[IMD_Currency]]="USD",t_ExtractAll[[#This Row],[Amount Accepted (ABII)]]*$BD$3,t_ExtractAll[[#This Row],[Amount Accepted (ABII)]]))</f>
        <v>2074.64</v>
      </c>
      <c r="AY1238" s="20">
        <f>IF((t_ExtractAll[[#This Row],[Amount Accepted ABII '[EUR']]]-t_ExtractAll[[#This Row],[Amount Accepted Plant '[EUR']]])&lt;0,0,t_ExtractAll[[#This Row],[Amount Accepted ABII '[EUR']]]-t_ExtractAll[[#This Row],[Amount Accepted Plant '[EUR']]])</f>
        <v>1956.09</v>
      </c>
      <c r="AZ12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39" spans="1:52" ht="14.25" hidden="1" customHeight="1" x14ac:dyDescent="0.25">
      <c r="A1239" t="s">
        <v>6156</v>
      </c>
      <c r="B1239" s="16">
        <v>42741</v>
      </c>
      <c r="C1239" s="16">
        <v>42790</v>
      </c>
      <c r="D1239" s="16">
        <v>42796</v>
      </c>
      <c r="E1239">
        <v>2017020</v>
      </c>
      <c r="F1239" t="s">
        <v>64</v>
      </c>
      <c r="G1239" t="s">
        <v>1272</v>
      </c>
      <c r="H1239" t="s">
        <v>287</v>
      </c>
      <c r="I1239" t="s">
        <v>545</v>
      </c>
      <c r="J1239" t="s">
        <v>118</v>
      </c>
      <c r="K1239" t="s">
        <v>69</v>
      </c>
      <c r="L1239" t="s">
        <v>4292</v>
      </c>
      <c r="N1239" t="s">
        <v>90</v>
      </c>
      <c r="O1239" t="s">
        <v>444</v>
      </c>
      <c r="P1239" t="s">
        <v>6157</v>
      </c>
      <c r="Q1239">
        <v>9465329</v>
      </c>
      <c r="R1239" t="s">
        <v>6158</v>
      </c>
      <c r="S1239">
        <v>80519690</v>
      </c>
      <c r="U1239" t="s">
        <v>261</v>
      </c>
      <c r="V1239" t="s">
        <v>117</v>
      </c>
      <c r="W1239">
        <v>52674</v>
      </c>
      <c r="X1239" t="s">
        <v>4420</v>
      </c>
      <c r="Y1239">
        <v>1449</v>
      </c>
      <c r="Z1239">
        <v>164.5</v>
      </c>
      <c r="AA1239" t="s">
        <v>2628</v>
      </c>
      <c r="AB1239" t="s">
        <v>79</v>
      </c>
      <c r="AC1239" t="s">
        <v>127</v>
      </c>
      <c r="AD1239" s="3" t="s">
        <v>6159</v>
      </c>
      <c r="AE1239" s="3"/>
      <c r="AF1239" s="3"/>
      <c r="AG1239">
        <v>1081</v>
      </c>
      <c r="AH1239" t="s">
        <v>100</v>
      </c>
      <c r="AI1239" s="18">
        <v>0</v>
      </c>
      <c r="AJ1239">
        <v>681</v>
      </c>
      <c r="AK1239">
        <v>681</v>
      </c>
      <c r="AL1239">
        <v>681</v>
      </c>
      <c r="AM1239" s="19" t="s">
        <v>82</v>
      </c>
      <c r="AN1239">
        <v>0</v>
      </c>
      <c r="AO1239">
        <v>400</v>
      </c>
      <c r="AP1239">
        <v>400</v>
      </c>
      <c r="AQ1239">
        <v>400</v>
      </c>
      <c r="AR1239" s="19" t="s">
        <v>100</v>
      </c>
      <c r="AS1239">
        <v>0</v>
      </c>
      <c r="AT1239" s="20">
        <f>IF(t_ExtractAll[[#This Row],[Currency]]="GBP",t_ExtractAll[[#This Row],[Claimed Amount]]*$BD$2,IF(t_ExtractAll[[#This Row],[Currency]]="USD",t_ExtractAll[[#This Row],[Claimed Amount]]*$BD$3,IF(t_ExtractAll[[#This Row],[Currency]]="MXN",t_ExtractAll[[#This Row],[Claimed Amount]]*$BD$4,t_ExtractAll[[#This Row],[Claimed Amount]])))</f>
        <v>989.00690000000009</v>
      </c>
      <c r="AU1239" s="20">
        <f>IF(t_ExtractAll[[#This Row],[Currency2]]="GBP",t_ExtractAll[[#This Row],[Accruals Plant]]*$BD$2,IF(t_ExtractAll[[#This Row],[Currency2]]="USD",t_ExtractAll[[#This Row],[Accruals Plant]]*$BD$3,IF(t_ExtractAll[[#This Row],[Currency2]]="MXN",t_ExtractAll[[#This Row],[Accruals Plant]]*$BD$4,t_ExtractAll[[#This Row],[Accruals Plant]])))</f>
        <v>365.96000000000004</v>
      </c>
      <c r="AV1239" s="20">
        <f>IF(t_ExtractAll[[#This Row],[IMD_Currency]]="GBP",t_ExtractAll[[#This Row],[Accruals ABII]]*$BD$2,IF(t_ExtractAll[[#This Row],[IMD_Currency]]="USD",t_ExtractAll[[#This Row],[Accruals ABII]]*$BD$3,t_ExtractAll[[#This Row],[Accruals ABII]]))</f>
        <v>681</v>
      </c>
      <c r="AW1239" s="20">
        <f>IF(t_ExtractAll[[#This Row],[Currency2]]="GBP",t_ExtractAll[[#This Row],[PlantAmountAccepted]]*$BD$2,IF(t_ExtractAll[[#This Row],[Currency2]]="USD",t_ExtractAll[[#This Row],[PlantAmountAccepted]]*$BD$3,IF(t_ExtractAll[[#This Row],[Currency2]]="MXN",t_ExtractAll[[#This Row],[PlantAmountAccepted]]*$BD$4,t_ExtractAll[[#This Row],[PlantAmountAccepted]])))</f>
        <v>365.96000000000004</v>
      </c>
      <c r="AX1239" s="20">
        <f>IF(t_ExtractAll[[#This Row],[IMD_Currency]]="GBP",t_ExtractAll[[#This Row],[Amount Accepted (ABII)]]*$BD$2,IF(t_ExtractAll[[#This Row],[IMD_Currency]]="USD",t_ExtractAll[[#This Row],[Amount Accepted (ABII)]]*$BD$3,t_ExtractAll[[#This Row],[Amount Accepted (ABII)]]))</f>
        <v>681</v>
      </c>
      <c r="AY1239" s="20">
        <f>IF((t_ExtractAll[[#This Row],[Amount Accepted ABII '[EUR']]]-t_ExtractAll[[#This Row],[Amount Accepted Plant '[EUR']]])&lt;0,0,t_ExtractAll[[#This Row],[Amount Accepted ABII '[EUR']]]-t_ExtractAll[[#This Row],[Amount Accepted Plant '[EUR']]])</f>
        <v>315.03999999999996</v>
      </c>
      <c r="AZ12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40" spans="1:52" ht="14.25" hidden="1" customHeight="1" x14ac:dyDescent="0.25">
      <c r="A1240" t="s">
        <v>6160</v>
      </c>
      <c r="B1240" s="16">
        <v>42744</v>
      </c>
      <c r="C1240" s="16">
        <v>42789</v>
      </c>
      <c r="D1240" s="16">
        <v>42789</v>
      </c>
      <c r="E1240">
        <v>2017021</v>
      </c>
      <c r="F1240" t="s">
        <v>64</v>
      </c>
      <c r="G1240" t="s">
        <v>2035</v>
      </c>
      <c r="H1240" t="s">
        <v>287</v>
      </c>
      <c r="I1240" t="s">
        <v>375</v>
      </c>
      <c r="J1240" t="s">
        <v>118</v>
      </c>
      <c r="K1240" t="s">
        <v>88</v>
      </c>
      <c r="L1240" t="s">
        <v>70</v>
      </c>
      <c r="N1240" t="s">
        <v>90</v>
      </c>
      <c r="O1240" t="s">
        <v>4630</v>
      </c>
      <c r="P1240" t="s">
        <v>6161</v>
      </c>
      <c r="Q1240">
        <v>9486033</v>
      </c>
      <c r="R1240" t="s">
        <v>6162</v>
      </c>
      <c r="S1240">
        <v>80534116</v>
      </c>
      <c r="T1240" t="s">
        <v>6163</v>
      </c>
      <c r="U1240" t="s">
        <v>182</v>
      </c>
      <c r="V1240" t="s">
        <v>145</v>
      </c>
      <c r="W1240">
        <v>18724</v>
      </c>
      <c r="X1240" t="s">
        <v>432</v>
      </c>
      <c r="Y1240" t="s">
        <v>6164</v>
      </c>
      <c r="Z1240">
        <v>120</v>
      </c>
      <c r="AB1240" t="s">
        <v>79</v>
      </c>
      <c r="AC1240" t="s">
        <v>4630</v>
      </c>
      <c r="AD1240" s="3" t="s">
        <v>6165</v>
      </c>
      <c r="AE1240" s="3"/>
      <c r="AF1240" s="3"/>
      <c r="AG1240">
        <v>4780.16</v>
      </c>
      <c r="AH1240" t="s">
        <v>82</v>
      </c>
      <c r="AI1240" s="18">
        <v>0</v>
      </c>
      <c r="AJ1240">
        <v>4780.16</v>
      </c>
      <c r="AK1240">
        <v>4780.16</v>
      </c>
      <c r="AM1240" s="19" t="s">
        <v>82</v>
      </c>
      <c r="AN1240">
        <v>0</v>
      </c>
      <c r="AO1240">
        <v>4780.16</v>
      </c>
      <c r="AP1240">
        <v>4780.16</v>
      </c>
      <c r="AR1240" s="19" t="s">
        <v>82</v>
      </c>
      <c r="AS1240">
        <v>0</v>
      </c>
      <c r="AT1240" s="20">
        <f>IF(t_ExtractAll[[#This Row],[Currency]]="GBP",t_ExtractAll[[#This Row],[Claimed Amount]]*$BD$2,IF(t_ExtractAll[[#This Row],[Currency]]="USD",t_ExtractAll[[#This Row],[Claimed Amount]]*$BD$3,IF(t_ExtractAll[[#This Row],[Currency]]="MXN",t_ExtractAll[[#This Row],[Claimed Amount]]*$BD$4,t_ExtractAll[[#This Row],[Claimed Amount]])))</f>
        <v>4780.16</v>
      </c>
      <c r="AU1240" s="20">
        <f>IF(t_ExtractAll[[#This Row],[Currency2]]="GBP",t_ExtractAll[[#This Row],[Accruals Plant]]*$BD$2,IF(t_ExtractAll[[#This Row],[Currency2]]="USD",t_ExtractAll[[#This Row],[Accruals Plant]]*$BD$3,IF(t_ExtractAll[[#This Row],[Currency2]]="MXN",t_ExtractAll[[#This Row],[Accruals Plant]]*$BD$4,t_ExtractAll[[#This Row],[Accruals Plant]])))</f>
        <v>4780.16</v>
      </c>
      <c r="AV1240" s="20">
        <f>IF(t_ExtractAll[[#This Row],[IMD_Currency]]="GBP",t_ExtractAll[[#This Row],[Accruals ABII]]*$BD$2,IF(t_ExtractAll[[#This Row],[IMD_Currency]]="USD",t_ExtractAll[[#This Row],[Accruals ABII]]*$BD$3,t_ExtractAll[[#This Row],[Accruals ABII]]))</f>
        <v>4780.16</v>
      </c>
      <c r="AW12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0" s="20">
        <f>IF(t_ExtractAll[[#This Row],[IMD_Currency]]="GBP",t_ExtractAll[[#This Row],[Amount Accepted (ABII)]]*$BD$2,IF(t_ExtractAll[[#This Row],[IMD_Currency]]="USD",t_ExtractAll[[#This Row],[Amount Accepted (ABII)]]*$BD$3,t_ExtractAll[[#This Row],[Amount Accepted (ABII)]]))</f>
        <v>0</v>
      </c>
      <c r="AY1240" s="20">
        <f>IF((t_ExtractAll[[#This Row],[Amount Accepted ABII '[EUR']]]-t_ExtractAll[[#This Row],[Amount Accepted Plant '[EUR']]])&lt;0,0,t_ExtractAll[[#This Row],[Amount Accepted ABII '[EUR']]]-t_ExtractAll[[#This Row],[Amount Accepted Plant '[EUR']]])</f>
        <v>0</v>
      </c>
      <c r="AZ12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41" spans="1:52" ht="14.25" hidden="1" customHeight="1" x14ac:dyDescent="0.25">
      <c r="A1241" t="s">
        <v>6166</v>
      </c>
      <c r="B1241" s="16">
        <v>42745</v>
      </c>
      <c r="C1241" s="16">
        <v>42755</v>
      </c>
      <c r="D1241" s="16">
        <v>42755</v>
      </c>
      <c r="E1241">
        <v>2017022</v>
      </c>
      <c r="F1241" t="s">
        <v>64</v>
      </c>
      <c r="G1241" t="s">
        <v>4149</v>
      </c>
      <c r="H1241" t="s">
        <v>451</v>
      </c>
      <c r="I1241" t="s">
        <v>4150</v>
      </c>
      <c r="J1241" t="s">
        <v>118</v>
      </c>
      <c r="K1241" t="s">
        <v>88</v>
      </c>
      <c r="L1241" t="s">
        <v>70</v>
      </c>
      <c r="N1241" t="s">
        <v>71</v>
      </c>
      <c r="O1241" t="s">
        <v>72</v>
      </c>
      <c r="Q1241">
        <v>9461925</v>
      </c>
      <c r="R1241">
        <v>102016</v>
      </c>
      <c r="U1241" t="s">
        <v>369</v>
      </c>
      <c r="V1241" t="s">
        <v>145</v>
      </c>
      <c r="W1241">
        <v>0</v>
      </c>
      <c r="Y1241">
        <v>1560</v>
      </c>
      <c r="Z1241">
        <v>123.55200000000001</v>
      </c>
      <c r="AA1241" t="s">
        <v>2628</v>
      </c>
      <c r="AB1241" t="s">
        <v>79</v>
      </c>
      <c r="AC1241" t="s">
        <v>80</v>
      </c>
      <c r="AD1241" s="3" t="s">
        <v>6167</v>
      </c>
      <c r="AE1241" s="3"/>
      <c r="AF1241" s="3"/>
      <c r="AG1241">
        <v>2891.92</v>
      </c>
      <c r="AH1241" t="s">
        <v>82</v>
      </c>
      <c r="AI1241" s="18">
        <v>0</v>
      </c>
      <c r="AJ1241">
        <v>2891.92</v>
      </c>
      <c r="AK1241">
        <v>2891.92</v>
      </c>
      <c r="AM1241" s="19" t="s">
        <v>82</v>
      </c>
      <c r="AN1241">
        <v>0</v>
      </c>
      <c r="AO1241">
        <v>0</v>
      </c>
      <c r="AP1241">
        <v>0</v>
      </c>
      <c r="AR1241" s="19" t="s">
        <v>82</v>
      </c>
      <c r="AS1241">
        <v>2891.92</v>
      </c>
      <c r="AT1241" s="20">
        <f>IF(t_ExtractAll[[#This Row],[Currency]]="GBP",t_ExtractAll[[#This Row],[Claimed Amount]]*$BD$2,IF(t_ExtractAll[[#This Row],[Currency]]="USD",t_ExtractAll[[#This Row],[Claimed Amount]]*$BD$3,IF(t_ExtractAll[[#This Row],[Currency]]="MXN",t_ExtractAll[[#This Row],[Claimed Amount]]*$BD$4,t_ExtractAll[[#This Row],[Claimed Amount]])))</f>
        <v>2891.92</v>
      </c>
      <c r="AU1241" s="20">
        <f>IF(t_ExtractAll[[#This Row],[Currency2]]="GBP",t_ExtractAll[[#This Row],[Accruals Plant]]*$BD$2,IF(t_ExtractAll[[#This Row],[Currency2]]="USD",t_ExtractAll[[#This Row],[Accruals Plant]]*$BD$3,IF(t_ExtractAll[[#This Row],[Currency2]]="MXN",t_ExtractAll[[#This Row],[Accruals Plant]]*$BD$4,t_ExtractAll[[#This Row],[Accruals Plant]])))</f>
        <v>0</v>
      </c>
      <c r="AV1241" s="20">
        <f>IF(t_ExtractAll[[#This Row],[IMD_Currency]]="GBP",t_ExtractAll[[#This Row],[Accruals ABII]]*$BD$2,IF(t_ExtractAll[[#This Row],[IMD_Currency]]="USD",t_ExtractAll[[#This Row],[Accruals ABII]]*$BD$3,t_ExtractAll[[#This Row],[Accruals ABII]]))</f>
        <v>2891.92</v>
      </c>
      <c r="AW12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1" s="20">
        <f>IF(t_ExtractAll[[#This Row],[IMD_Currency]]="GBP",t_ExtractAll[[#This Row],[Amount Accepted (ABII)]]*$BD$2,IF(t_ExtractAll[[#This Row],[IMD_Currency]]="USD",t_ExtractAll[[#This Row],[Amount Accepted (ABII)]]*$BD$3,t_ExtractAll[[#This Row],[Amount Accepted (ABII)]]))</f>
        <v>0</v>
      </c>
      <c r="AY1241" s="20">
        <f>IF((t_ExtractAll[[#This Row],[Amount Accepted ABII '[EUR']]]-t_ExtractAll[[#This Row],[Amount Accepted Plant '[EUR']]])&lt;0,0,t_ExtractAll[[#This Row],[Amount Accepted ABII '[EUR']]]-t_ExtractAll[[#This Row],[Amount Accepted Plant '[EUR']]])</f>
        <v>0</v>
      </c>
      <c r="AZ12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242" spans="1:52" ht="14.25" hidden="1" customHeight="1" x14ac:dyDescent="0.25">
      <c r="A1242" t="s">
        <v>6168</v>
      </c>
      <c r="B1242" s="16">
        <v>42744</v>
      </c>
      <c r="C1242" s="16">
        <v>42748</v>
      </c>
      <c r="D1242" s="16">
        <v>42748</v>
      </c>
      <c r="E1242">
        <v>2017023</v>
      </c>
      <c r="F1242" t="s">
        <v>64</v>
      </c>
      <c r="G1242" t="s">
        <v>241</v>
      </c>
      <c r="H1242" t="s">
        <v>86</v>
      </c>
      <c r="I1242" t="s">
        <v>242</v>
      </c>
      <c r="J1242" t="s">
        <v>68</v>
      </c>
      <c r="K1242" t="s">
        <v>88</v>
      </c>
      <c r="L1242" t="s">
        <v>210</v>
      </c>
      <c r="N1242" t="s">
        <v>161</v>
      </c>
      <c r="O1242" t="s">
        <v>2797</v>
      </c>
      <c r="P1242" s="3" t="s">
        <v>6169</v>
      </c>
      <c r="Q1242">
        <v>9553118</v>
      </c>
      <c r="R1242" t="s">
        <v>6170</v>
      </c>
      <c r="S1242">
        <v>80523894</v>
      </c>
      <c r="U1242" t="s">
        <v>144</v>
      </c>
      <c r="V1242" t="s">
        <v>145</v>
      </c>
      <c r="W1242">
        <v>16618</v>
      </c>
      <c r="Y1242">
        <v>1</v>
      </c>
      <c r="Z1242">
        <v>0.3</v>
      </c>
      <c r="AA1242" t="s">
        <v>2824</v>
      </c>
      <c r="AB1242" t="s">
        <v>112</v>
      </c>
      <c r="AC1242" t="s">
        <v>164</v>
      </c>
      <c r="AD1242" s="3" t="s">
        <v>6171</v>
      </c>
      <c r="AE1242" s="3"/>
      <c r="AF1242" s="3"/>
      <c r="AG1242">
        <v>20.38</v>
      </c>
      <c r="AH1242" t="s">
        <v>82</v>
      </c>
      <c r="AI1242" s="18">
        <v>0</v>
      </c>
      <c r="AJ1242">
        <v>0</v>
      </c>
      <c r="AK1242">
        <v>0</v>
      </c>
      <c r="AM1242" s="19" t="s">
        <v>82</v>
      </c>
      <c r="AN1242">
        <v>10.19</v>
      </c>
      <c r="AO1242">
        <v>0</v>
      </c>
      <c r="AP1242">
        <v>10.19</v>
      </c>
      <c r="AR1242" s="19" t="s">
        <v>82</v>
      </c>
      <c r="AS1242">
        <v>0</v>
      </c>
      <c r="AT1242" s="20">
        <f>IF(t_ExtractAll[[#This Row],[Currency]]="GBP",t_ExtractAll[[#This Row],[Claimed Amount]]*$BD$2,IF(t_ExtractAll[[#This Row],[Currency]]="USD",t_ExtractAll[[#This Row],[Claimed Amount]]*$BD$3,IF(t_ExtractAll[[#This Row],[Currency]]="MXN",t_ExtractAll[[#This Row],[Claimed Amount]]*$BD$4,t_ExtractAll[[#This Row],[Claimed Amount]])))</f>
        <v>20.38</v>
      </c>
      <c r="AU1242" s="20">
        <f>IF(t_ExtractAll[[#This Row],[Currency2]]="GBP",t_ExtractAll[[#This Row],[Accruals Plant]]*$BD$2,IF(t_ExtractAll[[#This Row],[Currency2]]="USD",t_ExtractAll[[#This Row],[Accruals Plant]]*$BD$3,IF(t_ExtractAll[[#This Row],[Currency2]]="MXN",t_ExtractAll[[#This Row],[Accruals Plant]]*$BD$4,t_ExtractAll[[#This Row],[Accruals Plant]])))</f>
        <v>10.19</v>
      </c>
      <c r="AV1242" s="20">
        <f>IF(t_ExtractAll[[#This Row],[IMD_Currency]]="GBP",t_ExtractAll[[#This Row],[Accruals ABII]]*$BD$2,IF(t_ExtractAll[[#This Row],[IMD_Currency]]="USD",t_ExtractAll[[#This Row],[Accruals ABII]]*$BD$3,t_ExtractAll[[#This Row],[Accruals ABII]]))</f>
        <v>0</v>
      </c>
      <c r="AW12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2" s="20">
        <f>IF(t_ExtractAll[[#This Row],[IMD_Currency]]="GBP",t_ExtractAll[[#This Row],[Amount Accepted (ABII)]]*$BD$2,IF(t_ExtractAll[[#This Row],[IMD_Currency]]="USD",t_ExtractAll[[#This Row],[Amount Accepted (ABII)]]*$BD$3,t_ExtractAll[[#This Row],[Amount Accepted (ABII)]]))</f>
        <v>0</v>
      </c>
      <c r="AY1242" s="20">
        <f>IF((t_ExtractAll[[#This Row],[Amount Accepted ABII '[EUR']]]-t_ExtractAll[[#This Row],[Amount Accepted Plant '[EUR']]])&lt;0,0,t_ExtractAll[[#This Row],[Amount Accepted ABII '[EUR']]]-t_ExtractAll[[#This Row],[Amount Accepted Plant '[EUR']]])</f>
        <v>0</v>
      </c>
      <c r="AZ12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43" spans="1:52" ht="14.25" hidden="1" customHeight="1" x14ac:dyDescent="0.25">
      <c r="A1243" t="s">
        <v>6172</v>
      </c>
      <c r="B1243" s="16">
        <v>42745</v>
      </c>
      <c r="C1243" s="16">
        <v>42759</v>
      </c>
      <c r="D1243" s="16">
        <v>42761</v>
      </c>
      <c r="E1243">
        <v>2017024</v>
      </c>
      <c r="F1243" t="s">
        <v>64</v>
      </c>
      <c r="G1243" t="s">
        <v>1619</v>
      </c>
      <c r="H1243" t="s">
        <v>66</v>
      </c>
      <c r="I1243" t="s">
        <v>1620</v>
      </c>
      <c r="J1243" t="s">
        <v>118</v>
      </c>
      <c r="K1243" t="s">
        <v>88</v>
      </c>
      <c r="L1243" t="s">
        <v>609</v>
      </c>
      <c r="N1243" t="s">
        <v>90</v>
      </c>
      <c r="O1243" t="s">
        <v>91</v>
      </c>
      <c r="P1243" t="s">
        <v>6173</v>
      </c>
      <c r="Q1243">
        <v>9671188</v>
      </c>
      <c r="R1243">
        <v>151705</v>
      </c>
      <c r="U1243" t="s">
        <v>144</v>
      </c>
      <c r="V1243" t="s">
        <v>145</v>
      </c>
      <c r="W1243" t="s">
        <v>6174</v>
      </c>
      <c r="Y1243">
        <v>612</v>
      </c>
      <c r="Z1243">
        <v>55.704000000000001</v>
      </c>
      <c r="AA1243" t="s">
        <v>2628</v>
      </c>
      <c r="AB1243" t="s">
        <v>97</v>
      </c>
      <c r="AC1243" t="s">
        <v>98</v>
      </c>
      <c r="AD1243" t="s">
        <v>6175</v>
      </c>
      <c r="AE1243" s="3"/>
      <c r="AF1243" s="3"/>
      <c r="AG1243">
        <v>7949.62</v>
      </c>
      <c r="AH1243" t="s">
        <v>82</v>
      </c>
      <c r="AI1243" s="18">
        <v>6305.72</v>
      </c>
      <c r="AJ1243">
        <v>1643.9</v>
      </c>
      <c r="AK1243">
        <v>7949.62</v>
      </c>
      <c r="AM1243" s="19" t="s">
        <v>82</v>
      </c>
      <c r="AN1243">
        <v>2782.6109999999999</v>
      </c>
      <c r="AO1243">
        <v>1643.9</v>
      </c>
      <c r="AP1243">
        <v>4426.5110000000004</v>
      </c>
      <c r="AR1243" s="19" t="s">
        <v>82</v>
      </c>
      <c r="AS1243">
        <v>0</v>
      </c>
      <c r="AT1243" s="20">
        <f>IF(t_ExtractAll[[#This Row],[Currency]]="GBP",t_ExtractAll[[#This Row],[Claimed Amount]]*$BD$2,IF(t_ExtractAll[[#This Row],[Currency]]="USD",t_ExtractAll[[#This Row],[Claimed Amount]]*$BD$3,IF(t_ExtractAll[[#This Row],[Currency]]="MXN",t_ExtractAll[[#This Row],[Claimed Amount]]*$BD$4,t_ExtractAll[[#This Row],[Claimed Amount]])))</f>
        <v>7949.62</v>
      </c>
      <c r="AU1243" s="20">
        <f>IF(t_ExtractAll[[#This Row],[Currency2]]="GBP",t_ExtractAll[[#This Row],[Accruals Plant]]*$BD$2,IF(t_ExtractAll[[#This Row],[Currency2]]="USD",t_ExtractAll[[#This Row],[Accruals Plant]]*$BD$3,IF(t_ExtractAll[[#This Row],[Currency2]]="MXN",t_ExtractAll[[#This Row],[Accruals Plant]]*$BD$4,t_ExtractAll[[#This Row],[Accruals Plant]])))</f>
        <v>4426.5110000000004</v>
      </c>
      <c r="AV1243" s="20">
        <f>IF(t_ExtractAll[[#This Row],[IMD_Currency]]="GBP",t_ExtractAll[[#This Row],[Accruals ABII]]*$BD$2,IF(t_ExtractAll[[#This Row],[IMD_Currency]]="USD",t_ExtractAll[[#This Row],[Accruals ABII]]*$BD$3,t_ExtractAll[[#This Row],[Accruals ABII]]))</f>
        <v>7949.62</v>
      </c>
      <c r="AW12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3" s="20">
        <f>IF(t_ExtractAll[[#This Row],[IMD_Currency]]="GBP",t_ExtractAll[[#This Row],[Amount Accepted (ABII)]]*$BD$2,IF(t_ExtractAll[[#This Row],[IMD_Currency]]="USD",t_ExtractAll[[#This Row],[Amount Accepted (ABII)]]*$BD$3,t_ExtractAll[[#This Row],[Amount Accepted (ABII)]]))</f>
        <v>0</v>
      </c>
      <c r="AY1243" s="20">
        <f>IF((t_ExtractAll[[#This Row],[Amount Accepted ABII '[EUR']]]-t_ExtractAll[[#This Row],[Amount Accepted Plant '[EUR']]])&lt;0,0,t_ExtractAll[[#This Row],[Amount Accepted ABII '[EUR']]]-t_ExtractAll[[#This Row],[Amount Accepted Plant '[EUR']]])</f>
        <v>0</v>
      </c>
      <c r="AZ12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44" spans="1:52" ht="14.25" hidden="1" customHeight="1" x14ac:dyDescent="0.25">
      <c r="A1244" t="s">
        <v>6176</v>
      </c>
      <c r="B1244" s="16">
        <v>42745</v>
      </c>
      <c r="C1244" s="16">
        <v>42760</v>
      </c>
      <c r="D1244" s="16">
        <v>42760</v>
      </c>
      <c r="E1244">
        <v>2017025</v>
      </c>
      <c r="F1244" t="s">
        <v>64</v>
      </c>
      <c r="G1244" t="s">
        <v>567</v>
      </c>
      <c r="H1244" t="s">
        <v>86</v>
      </c>
      <c r="I1244" t="s">
        <v>568</v>
      </c>
      <c r="J1244" t="s">
        <v>68</v>
      </c>
      <c r="K1244" t="s">
        <v>88</v>
      </c>
      <c r="L1244" t="s">
        <v>6177</v>
      </c>
      <c r="N1244" t="s">
        <v>71</v>
      </c>
      <c r="O1244" t="s">
        <v>589</v>
      </c>
      <c r="P1244" s="3" t="s">
        <v>6178</v>
      </c>
      <c r="Q1244">
        <v>9068782</v>
      </c>
      <c r="R1244" t="s">
        <v>6179</v>
      </c>
      <c r="S1244">
        <v>80477518</v>
      </c>
      <c r="T1244" t="s">
        <v>6180</v>
      </c>
      <c r="U1244" t="s">
        <v>75</v>
      </c>
      <c r="V1244" t="s">
        <v>76</v>
      </c>
      <c r="W1244">
        <v>51120</v>
      </c>
      <c r="X1244" t="s">
        <v>4524</v>
      </c>
      <c r="Y1244" t="s">
        <v>5285</v>
      </c>
      <c r="Z1244">
        <v>490.75</v>
      </c>
      <c r="AB1244" t="s">
        <v>79</v>
      </c>
      <c r="AC1244" t="s">
        <v>127</v>
      </c>
      <c r="AD1244" s="3" t="s">
        <v>6181</v>
      </c>
      <c r="AE1244" s="3"/>
      <c r="AF1244" s="3"/>
      <c r="AH1244" t="s">
        <v>100</v>
      </c>
      <c r="AI1244" s="18">
        <v>0</v>
      </c>
      <c r="AK1244"/>
      <c r="AM1244" s="19" t="s">
        <v>82</v>
      </c>
      <c r="AN1244">
        <v>0</v>
      </c>
      <c r="AO1244"/>
      <c r="AR1244" s="19" t="s">
        <v>100</v>
      </c>
      <c r="AS1244">
        <v>0</v>
      </c>
      <c r="AT1244" s="20">
        <f>IF(t_ExtractAll[[#This Row],[Currency]]="GBP",t_ExtractAll[[#This Row],[Claimed Amount]]*$BD$2,IF(t_ExtractAll[[#This Row],[Currency]]="USD",t_ExtractAll[[#This Row],[Claimed Amount]]*$BD$3,IF(t_ExtractAll[[#This Row],[Currency]]="MXN",t_ExtractAll[[#This Row],[Claimed Amount]]*$BD$4,t_ExtractAll[[#This Row],[Claimed Amount]])))</f>
        <v>0</v>
      </c>
      <c r="AU1244" s="20">
        <f>IF(t_ExtractAll[[#This Row],[Currency2]]="GBP",t_ExtractAll[[#This Row],[Accruals Plant]]*$BD$2,IF(t_ExtractAll[[#This Row],[Currency2]]="USD",t_ExtractAll[[#This Row],[Accruals Plant]]*$BD$3,IF(t_ExtractAll[[#This Row],[Currency2]]="MXN",t_ExtractAll[[#This Row],[Accruals Plant]]*$BD$4,t_ExtractAll[[#This Row],[Accruals Plant]])))</f>
        <v>0</v>
      </c>
      <c r="AV1244" s="20">
        <f>IF(t_ExtractAll[[#This Row],[IMD_Currency]]="GBP",t_ExtractAll[[#This Row],[Accruals ABII]]*$BD$2,IF(t_ExtractAll[[#This Row],[IMD_Currency]]="USD",t_ExtractAll[[#This Row],[Accruals ABII]]*$BD$3,t_ExtractAll[[#This Row],[Accruals ABII]]))</f>
        <v>0</v>
      </c>
      <c r="AW12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4" s="20">
        <f>IF(t_ExtractAll[[#This Row],[IMD_Currency]]="GBP",t_ExtractAll[[#This Row],[Amount Accepted (ABII)]]*$BD$2,IF(t_ExtractAll[[#This Row],[IMD_Currency]]="USD",t_ExtractAll[[#This Row],[Amount Accepted (ABII)]]*$BD$3,t_ExtractAll[[#This Row],[Amount Accepted (ABII)]]))</f>
        <v>0</v>
      </c>
      <c r="AY1244" s="20">
        <f>IF((t_ExtractAll[[#This Row],[Amount Accepted ABII '[EUR']]]-t_ExtractAll[[#This Row],[Amount Accepted Plant '[EUR']]])&lt;0,0,t_ExtractAll[[#This Row],[Amount Accepted ABII '[EUR']]]-t_ExtractAll[[#This Row],[Amount Accepted Plant '[EUR']]])</f>
        <v>0</v>
      </c>
      <c r="AZ12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45" spans="1:52" ht="14.25" hidden="1" customHeight="1" x14ac:dyDescent="0.25">
      <c r="A1245" t="s">
        <v>6182</v>
      </c>
      <c r="B1245" s="16">
        <v>42744</v>
      </c>
      <c r="C1245" s="16">
        <v>42786</v>
      </c>
      <c r="D1245" s="16">
        <v>42786</v>
      </c>
      <c r="E1245">
        <v>2017026</v>
      </c>
      <c r="F1245" t="s">
        <v>64</v>
      </c>
      <c r="G1245" t="s">
        <v>428</v>
      </c>
      <c r="H1245" t="s">
        <v>86</v>
      </c>
      <c r="I1245" t="s">
        <v>429</v>
      </c>
      <c r="J1245" t="s">
        <v>118</v>
      </c>
      <c r="K1245" t="s">
        <v>69</v>
      </c>
      <c r="L1245" t="s">
        <v>609</v>
      </c>
      <c r="N1245" t="s">
        <v>90</v>
      </c>
      <c r="O1245" t="s">
        <v>121</v>
      </c>
      <c r="P1245" t="s">
        <v>6183</v>
      </c>
      <c r="Q1245">
        <v>9461759</v>
      </c>
      <c r="R1245" t="s">
        <v>6184</v>
      </c>
      <c r="S1245">
        <v>14375335</v>
      </c>
      <c r="U1245" t="s">
        <v>182</v>
      </c>
      <c r="V1245" t="s">
        <v>145</v>
      </c>
      <c r="W1245">
        <v>18724</v>
      </c>
      <c r="X1245" t="s">
        <v>432</v>
      </c>
      <c r="Y1245">
        <v>40</v>
      </c>
      <c r="Z1245">
        <v>8</v>
      </c>
      <c r="AA1245" t="s">
        <v>2824</v>
      </c>
      <c r="AB1245" t="s">
        <v>79</v>
      </c>
      <c r="AC1245" t="s">
        <v>127</v>
      </c>
      <c r="AD1245" s="3" t="s">
        <v>6185</v>
      </c>
      <c r="AE1245" s="3"/>
      <c r="AF1245" s="3"/>
      <c r="AG1245">
        <v>658.8</v>
      </c>
      <c r="AH1245" t="s">
        <v>82</v>
      </c>
      <c r="AI1245" s="18">
        <v>658.8</v>
      </c>
      <c r="AJ1245">
        <v>0</v>
      </c>
      <c r="AK1245">
        <v>658.8</v>
      </c>
      <c r="AL1245">
        <v>658.8</v>
      </c>
      <c r="AM1245" s="19" t="s">
        <v>82</v>
      </c>
      <c r="AN1245">
        <v>498.93599999999998</v>
      </c>
      <c r="AO1245">
        <v>0</v>
      </c>
      <c r="AP1245">
        <v>498.93599999999998</v>
      </c>
      <c r="AQ1245">
        <v>498.93599999999998</v>
      </c>
      <c r="AR1245" s="19" t="s">
        <v>82</v>
      </c>
      <c r="AS1245">
        <v>0</v>
      </c>
      <c r="AT1245" s="20">
        <f>IF(t_ExtractAll[[#This Row],[Currency]]="GBP",t_ExtractAll[[#This Row],[Claimed Amount]]*$BD$2,IF(t_ExtractAll[[#This Row],[Currency]]="USD",t_ExtractAll[[#This Row],[Claimed Amount]]*$BD$3,IF(t_ExtractAll[[#This Row],[Currency]]="MXN",t_ExtractAll[[#This Row],[Claimed Amount]]*$BD$4,t_ExtractAll[[#This Row],[Claimed Amount]])))</f>
        <v>658.8</v>
      </c>
      <c r="AU1245" s="20">
        <f>IF(t_ExtractAll[[#This Row],[Currency2]]="GBP",t_ExtractAll[[#This Row],[Accruals Plant]]*$BD$2,IF(t_ExtractAll[[#This Row],[Currency2]]="USD",t_ExtractAll[[#This Row],[Accruals Plant]]*$BD$3,IF(t_ExtractAll[[#This Row],[Currency2]]="MXN",t_ExtractAll[[#This Row],[Accruals Plant]]*$BD$4,t_ExtractAll[[#This Row],[Accruals Plant]])))</f>
        <v>498.93599999999998</v>
      </c>
      <c r="AV1245" s="20">
        <f>IF(t_ExtractAll[[#This Row],[IMD_Currency]]="GBP",t_ExtractAll[[#This Row],[Accruals ABII]]*$BD$2,IF(t_ExtractAll[[#This Row],[IMD_Currency]]="USD",t_ExtractAll[[#This Row],[Accruals ABII]]*$BD$3,t_ExtractAll[[#This Row],[Accruals ABII]]))</f>
        <v>658.8</v>
      </c>
      <c r="AW1245" s="20">
        <f>IF(t_ExtractAll[[#This Row],[Currency2]]="GBP",t_ExtractAll[[#This Row],[PlantAmountAccepted]]*$BD$2,IF(t_ExtractAll[[#This Row],[Currency2]]="USD",t_ExtractAll[[#This Row],[PlantAmountAccepted]]*$BD$3,IF(t_ExtractAll[[#This Row],[Currency2]]="MXN",t_ExtractAll[[#This Row],[PlantAmountAccepted]]*$BD$4,t_ExtractAll[[#This Row],[PlantAmountAccepted]])))</f>
        <v>498.93599999999998</v>
      </c>
      <c r="AX1245" s="20">
        <f>IF(t_ExtractAll[[#This Row],[IMD_Currency]]="GBP",t_ExtractAll[[#This Row],[Amount Accepted (ABII)]]*$BD$2,IF(t_ExtractAll[[#This Row],[IMD_Currency]]="USD",t_ExtractAll[[#This Row],[Amount Accepted (ABII)]]*$BD$3,t_ExtractAll[[#This Row],[Amount Accepted (ABII)]]))</f>
        <v>658.8</v>
      </c>
      <c r="AY1245" s="20">
        <f>IF((t_ExtractAll[[#This Row],[Amount Accepted ABII '[EUR']]]-t_ExtractAll[[#This Row],[Amount Accepted Plant '[EUR']]])&lt;0,0,t_ExtractAll[[#This Row],[Amount Accepted ABII '[EUR']]]-t_ExtractAll[[#This Row],[Amount Accepted Plant '[EUR']]])</f>
        <v>159.86399999999998</v>
      </c>
      <c r="AZ12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46" spans="1:52" ht="14.25" hidden="1" customHeight="1" x14ac:dyDescent="0.25">
      <c r="A1246" t="s">
        <v>6186</v>
      </c>
      <c r="B1246" s="16">
        <v>42744</v>
      </c>
      <c r="C1246" s="16">
        <v>42780</v>
      </c>
      <c r="D1246" s="16">
        <v>42788</v>
      </c>
      <c r="E1246">
        <v>2017027</v>
      </c>
      <c r="F1246" t="s">
        <v>64</v>
      </c>
      <c r="G1246" t="s">
        <v>3335</v>
      </c>
      <c r="H1246" t="s">
        <v>451</v>
      </c>
      <c r="I1246" t="s">
        <v>117</v>
      </c>
      <c r="J1246" t="s">
        <v>118</v>
      </c>
      <c r="K1246" t="s">
        <v>69</v>
      </c>
      <c r="L1246" t="s">
        <v>471</v>
      </c>
      <c r="N1246" t="s">
        <v>90</v>
      </c>
      <c r="O1246" t="s">
        <v>331</v>
      </c>
      <c r="P1246" s="3" t="s">
        <v>6187</v>
      </c>
      <c r="Q1246" s="17">
        <v>9.5174059517406899E+27</v>
      </c>
      <c r="R1246" t="s">
        <v>6188</v>
      </c>
      <c r="S1246" s="17">
        <v>8051973080519730</v>
      </c>
      <c r="T1246" t="s">
        <v>6189</v>
      </c>
      <c r="U1246" t="s">
        <v>261</v>
      </c>
      <c r="V1246" t="s">
        <v>117</v>
      </c>
      <c r="W1246">
        <v>53114</v>
      </c>
      <c r="X1246" t="s">
        <v>6190</v>
      </c>
      <c r="Y1246" t="s">
        <v>6191</v>
      </c>
      <c r="Z1246">
        <v>623.37599999999998</v>
      </c>
      <c r="AB1246" t="s">
        <v>79</v>
      </c>
      <c r="AC1246" t="s">
        <v>127</v>
      </c>
      <c r="AD1246" s="3" t="s">
        <v>6192</v>
      </c>
      <c r="AE1246" s="3"/>
      <c r="AF1246" s="3"/>
      <c r="AG1246">
        <v>15600</v>
      </c>
      <c r="AH1246" t="s">
        <v>100</v>
      </c>
      <c r="AI1246" s="18">
        <v>0</v>
      </c>
      <c r="AJ1246">
        <v>0</v>
      </c>
      <c r="AK1246">
        <v>0</v>
      </c>
      <c r="AL1246">
        <v>0</v>
      </c>
      <c r="AM1246" s="19" t="s">
        <v>82</v>
      </c>
      <c r="AN1246">
        <v>0</v>
      </c>
      <c r="AO1246">
        <v>0</v>
      </c>
      <c r="AP1246">
        <v>0</v>
      </c>
      <c r="AQ1246">
        <v>0</v>
      </c>
      <c r="AR1246" s="19" t="s">
        <v>82</v>
      </c>
      <c r="AS1246">
        <v>15600</v>
      </c>
      <c r="AT1246" s="20">
        <f>IF(t_ExtractAll[[#This Row],[Currency]]="GBP",t_ExtractAll[[#This Row],[Claimed Amount]]*$BD$2,IF(t_ExtractAll[[#This Row],[Currency]]="USD",t_ExtractAll[[#This Row],[Claimed Amount]]*$BD$3,IF(t_ExtractAll[[#This Row],[Currency]]="MXN",t_ExtractAll[[#This Row],[Claimed Amount]]*$BD$4,t_ExtractAll[[#This Row],[Claimed Amount]])))</f>
        <v>14272.44</v>
      </c>
      <c r="AU1246" s="20">
        <f>IF(t_ExtractAll[[#This Row],[Currency2]]="GBP",t_ExtractAll[[#This Row],[Accruals Plant]]*$BD$2,IF(t_ExtractAll[[#This Row],[Currency2]]="USD",t_ExtractAll[[#This Row],[Accruals Plant]]*$BD$3,IF(t_ExtractAll[[#This Row],[Currency2]]="MXN",t_ExtractAll[[#This Row],[Accruals Plant]]*$BD$4,t_ExtractAll[[#This Row],[Accruals Plant]])))</f>
        <v>0</v>
      </c>
      <c r="AV1246" s="20">
        <f>IF(t_ExtractAll[[#This Row],[IMD_Currency]]="GBP",t_ExtractAll[[#This Row],[Accruals ABII]]*$BD$2,IF(t_ExtractAll[[#This Row],[IMD_Currency]]="USD",t_ExtractAll[[#This Row],[Accruals ABII]]*$BD$3,t_ExtractAll[[#This Row],[Accruals ABII]]))</f>
        <v>0</v>
      </c>
      <c r="AW12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6" s="20">
        <f>IF(t_ExtractAll[[#This Row],[IMD_Currency]]="GBP",t_ExtractAll[[#This Row],[Amount Accepted (ABII)]]*$BD$2,IF(t_ExtractAll[[#This Row],[IMD_Currency]]="USD",t_ExtractAll[[#This Row],[Amount Accepted (ABII)]]*$BD$3,t_ExtractAll[[#This Row],[Amount Accepted (ABII)]]))</f>
        <v>0</v>
      </c>
      <c r="AY1246" s="20">
        <f>IF((t_ExtractAll[[#This Row],[Amount Accepted ABII '[EUR']]]-t_ExtractAll[[#This Row],[Amount Accepted Plant '[EUR']]])&lt;0,0,t_ExtractAll[[#This Row],[Amount Accepted ABII '[EUR']]]-t_ExtractAll[[#This Row],[Amount Accepted Plant '[EUR']]])</f>
        <v>0</v>
      </c>
      <c r="AZ12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47" spans="1:52" ht="14.25" hidden="1" customHeight="1" x14ac:dyDescent="0.25">
      <c r="A1247" t="s">
        <v>6193</v>
      </c>
      <c r="B1247" s="16">
        <v>42746</v>
      </c>
      <c r="C1247" s="16">
        <v>42780</v>
      </c>
      <c r="D1247" s="16">
        <v>42781</v>
      </c>
      <c r="E1247">
        <v>2017028</v>
      </c>
      <c r="F1247" t="s">
        <v>64</v>
      </c>
      <c r="G1247" t="s">
        <v>1117</v>
      </c>
      <c r="H1247" t="s">
        <v>287</v>
      </c>
      <c r="I1247" t="s">
        <v>1118</v>
      </c>
      <c r="J1247" t="s">
        <v>118</v>
      </c>
      <c r="K1247" t="s">
        <v>69</v>
      </c>
      <c r="L1247" t="s">
        <v>70</v>
      </c>
      <c r="N1247" t="s">
        <v>71</v>
      </c>
      <c r="O1247" t="s">
        <v>72</v>
      </c>
      <c r="P1247" s="3" t="s">
        <v>6194</v>
      </c>
      <c r="Q1247" t="s">
        <v>6195</v>
      </c>
      <c r="R1247" t="s">
        <v>6196</v>
      </c>
      <c r="U1247" t="s">
        <v>75</v>
      </c>
      <c r="V1247" t="s">
        <v>76</v>
      </c>
      <c r="W1247">
        <v>51126</v>
      </c>
      <c r="X1247" t="s">
        <v>1120</v>
      </c>
      <c r="Y1247" t="s">
        <v>6197</v>
      </c>
      <c r="Z1247">
        <v>1410.912</v>
      </c>
      <c r="AB1247" t="s">
        <v>79</v>
      </c>
      <c r="AC1247" t="s">
        <v>80</v>
      </c>
      <c r="AD1247" s="3" t="s">
        <v>6198</v>
      </c>
      <c r="AE1247" s="3"/>
      <c r="AF1247" s="3"/>
      <c r="AG1247">
        <v>7706</v>
      </c>
      <c r="AH1247" t="s">
        <v>82</v>
      </c>
      <c r="AI1247" s="18">
        <v>0</v>
      </c>
      <c r="AJ1247">
        <v>3066</v>
      </c>
      <c r="AK1247">
        <v>3066</v>
      </c>
      <c r="AL1247">
        <v>3066</v>
      </c>
      <c r="AM1247" s="19" t="s">
        <v>82</v>
      </c>
      <c r="AN1247">
        <v>0</v>
      </c>
      <c r="AO1247">
        <v>0</v>
      </c>
      <c r="AP1247">
        <v>0</v>
      </c>
      <c r="AQ1247">
        <v>0</v>
      </c>
      <c r="AR1247" s="19" t="s">
        <v>82</v>
      </c>
      <c r="AS1247">
        <v>3066</v>
      </c>
      <c r="AT1247" s="20">
        <f>IF(t_ExtractAll[[#This Row],[Currency]]="GBP",t_ExtractAll[[#This Row],[Claimed Amount]]*$BD$2,IF(t_ExtractAll[[#This Row],[Currency]]="USD",t_ExtractAll[[#This Row],[Claimed Amount]]*$BD$3,IF(t_ExtractAll[[#This Row],[Currency]]="MXN",t_ExtractAll[[#This Row],[Claimed Amount]]*$BD$4,t_ExtractAll[[#This Row],[Claimed Amount]])))</f>
        <v>7706</v>
      </c>
      <c r="AU1247" s="20">
        <f>IF(t_ExtractAll[[#This Row],[Currency2]]="GBP",t_ExtractAll[[#This Row],[Accruals Plant]]*$BD$2,IF(t_ExtractAll[[#This Row],[Currency2]]="USD",t_ExtractAll[[#This Row],[Accruals Plant]]*$BD$3,IF(t_ExtractAll[[#This Row],[Currency2]]="MXN",t_ExtractAll[[#This Row],[Accruals Plant]]*$BD$4,t_ExtractAll[[#This Row],[Accruals Plant]])))</f>
        <v>0</v>
      </c>
      <c r="AV1247" s="20">
        <f>IF(t_ExtractAll[[#This Row],[IMD_Currency]]="GBP",t_ExtractAll[[#This Row],[Accruals ABII]]*$BD$2,IF(t_ExtractAll[[#This Row],[IMD_Currency]]="USD",t_ExtractAll[[#This Row],[Accruals ABII]]*$BD$3,t_ExtractAll[[#This Row],[Accruals ABII]]))</f>
        <v>3066</v>
      </c>
      <c r="AW12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7" s="20">
        <f>IF(t_ExtractAll[[#This Row],[IMD_Currency]]="GBP",t_ExtractAll[[#This Row],[Amount Accepted (ABII)]]*$BD$2,IF(t_ExtractAll[[#This Row],[IMD_Currency]]="USD",t_ExtractAll[[#This Row],[Amount Accepted (ABII)]]*$BD$3,t_ExtractAll[[#This Row],[Amount Accepted (ABII)]]))</f>
        <v>3066</v>
      </c>
      <c r="AY1247" s="20">
        <f>IF((t_ExtractAll[[#This Row],[Amount Accepted ABII '[EUR']]]-t_ExtractAll[[#This Row],[Amount Accepted Plant '[EUR']]])&lt;0,0,t_ExtractAll[[#This Row],[Amount Accepted ABII '[EUR']]]-t_ExtractAll[[#This Row],[Amount Accepted Plant '[EUR']]])</f>
        <v>3066</v>
      </c>
      <c r="AZ12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48" spans="1:52" ht="14.25" hidden="1" customHeight="1" x14ac:dyDescent="0.25">
      <c r="A1248" t="s">
        <v>6168</v>
      </c>
      <c r="B1248" s="16">
        <v>42744</v>
      </c>
      <c r="C1248" s="16">
        <v>42748</v>
      </c>
      <c r="D1248" s="16">
        <v>42748</v>
      </c>
      <c r="E1248">
        <v>2017023</v>
      </c>
      <c r="F1248" t="s">
        <v>64</v>
      </c>
      <c r="G1248" t="s">
        <v>241</v>
      </c>
      <c r="H1248" t="s">
        <v>86</v>
      </c>
      <c r="I1248" t="s">
        <v>242</v>
      </c>
      <c r="J1248" t="s">
        <v>68</v>
      </c>
      <c r="K1248" t="s">
        <v>69</v>
      </c>
      <c r="L1248" t="s">
        <v>210</v>
      </c>
      <c r="N1248" t="s">
        <v>161</v>
      </c>
      <c r="O1248" t="s">
        <v>211</v>
      </c>
      <c r="P1248" s="3" t="s">
        <v>6169</v>
      </c>
      <c r="Q1248">
        <v>9553118</v>
      </c>
      <c r="R1248" t="s">
        <v>6170</v>
      </c>
      <c r="S1248">
        <v>80523894</v>
      </c>
      <c r="U1248" t="s">
        <v>144</v>
      </c>
      <c r="V1248" t="s">
        <v>145</v>
      </c>
      <c r="W1248">
        <v>16618</v>
      </c>
      <c r="Y1248" t="s">
        <v>357</v>
      </c>
      <c r="Z1248">
        <v>0.3</v>
      </c>
      <c r="AB1248" t="s">
        <v>112</v>
      </c>
      <c r="AC1248" t="s">
        <v>164</v>
      </c>
      <c r="AD1248" s="3" t="s">
        <v>6199</v>
      </c>
      <c r="AE1248" s="3"/>
      <c r="AF1248" s="3"/>
      <c r="AG1248">
        <v>20.38</v>
      </c>
      <c r="AH1248" t="s">
        <v>82</v>
      </c>
      <c r="AI1248" s="18">
        <v>0</v>
      </c>
      <c r="AJ1248">
        <v>0</v>
      </c>
      <c r="AK1248">
        <v>0</v>
      </c>
      <c r="AL1248">
        <v>0</v>
      </c>
      <c r="AM1248" s="19" t="s">
        <v>82</v>
      </c>
      <c r="AN1248">
        <v>10.19</v>
      </c>
      <c r="AO1248">
        <v>0</v>
      </c>
      <c r="AP1248">
        <v>10.19</v>
      </c>
      <c r="AQ1248">
        <v>10.19</v>
      </c>
      <c r="AR1248" s="19" t="s">
        <v>82</v>
      </c>
      <c r="AS1248">
        <v>0</v>
      </c>
      <c r="AT1248" s="20">
        <f>IF(t_ExtractAll[[#This Row],[Currency]]="GBP",t_ExtractAll[[#This Row],[Claimed Amount]]*$BD$2,IF(t_ExtractAll[[#This Row],[Currency]]="USD",t_ExtractAll[[#This Row],[Claimed Amount]]*$BD$3,IF(t_ExtractAll[[#This Row],[Currency]]="MXN",t_ExtractAll[[#This Row],[Claimed Amount]]*$BD$4,t_ExtractAll[[#This Row],[Claimed Amount]])))</f>
        <v>20.38</v>
      </c>
      <c r="AU1248" s="20">
        <f>IF(t_ExtractAll[[#This Row],[Currency2]]="GBP",t_ExtractAll[[#This Row],[Accruals Plant]]*$BD$2,IF(t_ExtractAll[[#This Row],[Currency2]]="USD",t_ExtractAll[[#This Row],[Accruals Plant]]*$BD$3,IF(t_ExtractAll[[#This Row],[Currency2]]="MXN",t_ExtractAll[[#This Row],[Accruals Plant]]*$BD$4,t_ExtractAll[[#This Row],[Accruals Plant]])))</f>
        <v>10.19</v>
      </c>
      <c r="AV1248" s="20">
        <f>IF(t_ExtractAll[[#This Row],[IMD_Currency]]="GBP",t_ExtractAll[[#This Row],[Accruals ABII]]*$BD$2,IF(t_ExtractAll[[#This Row],[IMD_Currency]]="USD",t_ExtractAll[[#This Row],[Accruals ABII]]*$BD$3,t_ExtractAll[[#This Row],[Accruals ABII]]))</f>
        <v>0</v>
      </c>
      <c r="AW1248"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v>
      </c>
      <c r="AX1248" s="20">
        <f>IF(t_ExtractAll[[#This Row],[IMD_Currency]]="GBP",t_ExtractAll[[#This Row],[Amount Accepted (ABII)]]*$BD$2,IF(t_ExtractAll[[#This Row],[IMD_Currency]]="USD",t_ExtractAll[[#This Row],[Amount Accepted (ABII)]]*$BD$3,t_ExtractAll[[#This Row],[Amount Accepted (ABII)]]))</f>
        <v>0</v>
      </c>
      <c r="AY1248" s="20">
        <f>IF((t_ExtractAll[[#This Row],[Amount Accepted ABII '[EUR']]]-t_ExtractAll[[#This Row],[Amount Accepted Plant '[EUR']]])&lt;0,0,t_ExtractAll[[#This Row],[Amount Accepted ABII '[EUR']]]-t_ExtractAll[[#This Row],[Amount Accepted Plant '[EUR']]])</f>
        <v>0</v>
      </c>
      <c r="AZ12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49" spans="1:52" ht="14.25" hidden="1" customHeight="1" x14ac:dyDescent="0.25">
      <c r="A1249" t="s">
        <v>6200</v>
      </c>
      <c r="B1249" s="16">
        <v>42764</v>
      </c>
      <c r="C1249" s="16">
        <v>42774</v>
      </c>
      <c r="D1249" s="16">
        <v>42774</v>
      </c>
      <c r="E1249">
        <v>2017030</v>
      </c>
      <c r="F1249" t="s">
        <v>64</v>
      </c>
      <c r="G1249" t="s">
        <v>396</v>
      </c>
      <c r="H1249" t="s">
        <v>1695</v>
      </c>
      <c r="I1249" t="s">
        <v>117</v>
      </c>
      <c r="J1249" t="s">
        <v>68</v>
      </c>
      <c r="K1249" t="s">
        <v>88</v>
      </c>
      <c r="L1249" t="s">
        <v>6201</v>
      </c>
      <c r="N1249" t="s">
        <v>90</v>
      </c>
      <c r="O1249" t="s">
        <v>321</v>
      </c>
      <c r="P1249" s="3" t="s">
        <v>6202</v>
      </c>
      <c r="Q1249">
        <v>9501506</v>
      </c>
      <c r="R1249">
        <v>4504798758</v>
      </c>
      <c r="S1249">
        <v>80537522</v>
      </c>
      <c r="U1249" t="s">
        <v>144</v>
      </c>
      <c r="V1249" t="s">
        <v>145</v>
      </c>
      <c r="W1249">
        <v>48984</v>
      </c>
      <c r="X1249" t="s">
        <v>4636</v>
      </c>
      <c r="Y1249">
        <v>360</v>
      </c>
      <c r="Z1249">
        <v>86.4</v>
      </c>
      <c r="AA1249" t="s">
        <v>2628</v>
      </c>
      <c r="AB1249" t="s">
        <v>97</v>
      </c>
      <c r="AC1249" t="s">
        <v>98</v>
      </c>
      <c r="AD1249" s="3" t="s">
        <v>6203</v>
      </c>
      <c r="AE1249" s="3"/>
      <c r="AF1249" s="3"/>
      <c r="AG1249">
        <v>621</v>
      </c>
      <c r="AH1249" t="s">
        <v>82</v>
      </c>
      <c r="AI1249" s="18">
        <v>0</v>
      </c>
      <c r="AJ1249">
        <v>0</v>
      </c>
      <c r="AK1249">
        <v>0</v>
      </c>
      <c r="AM1249" s="19" t="s">
        <v>82</v>
      </c>
      <c r="AN1249">
        <v>0</v>
      </c>
      <c r="AO1249">
        <v>453</v>
      </c>
      <c r="AP1249">
        <v>453</v>
      </c>
      <c r="AR1249" s="19" t="s">
        <v>82</v>
      </c>
      <c r="AS1249">
        <v>0</v>
      </c>
      <c r="AT1249" s="20">
        <f>IF(t_ExtractAll[[#This Row],[Currency]]="GBP",t_ExtractAll[[#This Row],[Claimed Amount]]*$BD$2,IF(t_ExtractAll[[#This Row],[Currency]]="USD",t_ExtractAll[[#This Row],[Claimed Amount]]*$BD$3,IF(t_ExtractAll[[#This Row],[Currency]]="MXN",t_ExtractAll[[#This Row],[Claimed Amount]]*$BD$4,t_ExtractAll[[#This Row],[Claimed Amount]])))</f>
        <v>621</v>
      </c>
      <c r="AU1249" s="20">
        <f>IF(t_ExtractAll[[#This Row],[Currency2]]="GBP",t_ExtractAll[[#This Row],[Accruals Plant]]*$BD$2,IF(t_ExtractAll[[#This Row],[Currency2]]="USD",t_ExtractAll[[#This Row],[Accruals Plant]]*$BD$3,IF(t_ExtractAll[[#This Row],[Currency2]]="MXN",t_ExtractAll[[#This Row],[Accruals Plant]]*$BD$4,t_ExtractAll[[#This Row],[Accruals Plant]])))</f>
        <v>453</v>
      </c>
      <c r="AV1249" s="20">
        <f>IF(t_ExtractAll[[#This Row],[IMD_Currency]]="GBP",t_ExtractAll[[#This Row],[Accruals ABII]]*$BD$2,IF(t_ExtractAll[[#This Row],[IMD_Currency]]="USD",t_ExtractAll[[#This Row],[Accruals ABII]]*$BD$3,t_ExtractAll[[#This Row],[Accruals ABII]]))</f>
        <v>0</v>
      </c>
      <c r="AW12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49" s="20">
        <f>IF(t_ExtractAll[[#This Row],[IMD_Currency]]="GBP",t_ExtractAll[[#This Row],[Amount Accepted (ABII)]]*$BD$2,IF(t_ExtractAll[[#This Row],[IMD_Currency]]="USD",t_ExtractAll[[#This Row],[Amount Accepted (ABII)]]*$BD$3,t_ExtractAll[[#This Row],[Amount Accepted (ABII)]]))</f>
        <v>0</v>
      </c>
      <c r="AY1249" s="20">
        <f>IF((t_ExtractAll[[#This Row],[Amount Accepted ABII '[EUR']]]-t_ExtractAll[[#This Row],[Amount Accepted Plant '[EUR']]])&lt;0,0,t_ExtractAll[[#This Row],[Amount Accepted ABII '[EUR']]]-t_ExtractAll[[#This Row],[Amount Accepted Plant '[EUR']]])</f>
        <v>0</v>
      </c>
      <c r="AZ12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50" spans="1:52" ht="14.25" hidden="1" customHeight="1" x14ac:dyDescent="0.25">
      <c r="A1250" t="s">
        <v>6204</v>
      </c>
      <c r="B1250" s="16">
        <v>42746</v>
      </c>
      <c r="C1250" s="16">
        <v>42853</v>
      </c>
      <c r="D1250" s="16">
        <v>42866</v>
      </c>
      <c r="E1250">
        <v>2017029</v>
      </c>
      <c r="F1250" t="s">
        <v>64</v>
      </c>
      <c r="G1250" t="s">
        <v>800</v>
      </c>
      <c r="H1250" t="s">
        <v>66</v>
      </c>
      <c r="I1250" t="s">
        <v>801</v>
      </c>
      <c r="J1250" t="s">
        <v>118</v>
      </c>
      <c r="K1250" t="s">
        <v>69</v>
      </c>
      <c r="L1250" t="s">
        <v>70</v>
      </c>
      <c r="N1250" t="s">
        <v>71</v>
      </c>
      <c r="O1250" t="s">
        <v>72</v>
      </c>
      <c r="P1250" t="s">
        <v>6148</v>
      </c>
      <c r="R1250" t="s">
        <v>6205</v>
      </c>
      <c r="T1250" t="s">
        <v>6206</v>
      </c>
      <c r="U1250" t="s">
        <v>108</v>
      </c>
      <c r="V1250" t="s">
        <v>145</v>
      </c>
      <c r="W1250">
        <v>38076</v>
      </c>
      <c r="X1250" t="s">
        <v>805</v>
      </c>
      <c r="Y1250" t="s">
        <v>6207</v>
      </c>
      <c r="Z1250">
        <v>489.96</v>
      </c>
      <c r="AB1250" t="s">
        <v>79</v>
      </c>
      <c r="AC1250" t="s">
        <v>80</v>
      </c>
      <c r="AD1250" s="3" t="s">
        <v>6208</v>
      </c>
      <c r="AE1250" s="3"/>
      <c r="AF1250" s="3"/>
      <c r="AG1250">
        <v>720.25</v>
      </c>
      <c r="AH1250" t="s">
        <v>82</v>
      </c>
      <c r="AI1250" s="18">
        <v>0</v>
      </c>
      <c r="AJ1250">
        <v>252.66</v>
      </c>
      <c r="AK1250">
        <v>252.66</v>
      </c>
      <c r="AL1250">
        <v>252.66</v>
      </c>
      <c r="AM1250" s="19" t="s">
        <v>82</v>
      </c>
      <c r="AN1250">
        <v>0</v>
      </c>
      <c r="AO1250">
        <v>14.98</v>
      </c>
      <c r="AP1250">
        <v>14.98</v>
      </c>
      <c r="AQ1250">
        <v>14.98</v>
      </c>
      <c r="AR1250" s="19" t="s">
        <v>82</v>
      </c>
      <c r="AS1250">
        <v>237.68</v>
      </c>
      <c r="AT1250" s="20">
        <f>IF(t_ExtractAll[[#This Row],[Currency]]="GBP",t_ExtractAll[[#This Row],[Claimed Amount]]*$BD$2,IF(t_ExtractAll[[#This Row],[Currency]]="USD",t_ExtractAll[[#This Row],[Claimed Amount]]*$BD$3,IF(t_ExtractAll[[#This Row],[Currency]]="MXN",t_ExtractAll[[#This Row],[Claimed Amount]]*$BD$4,t_ExtractAll[[#This Row],[Claimed Amount]])))</f>
        <v>720.25</v>
      </c>
      <c r="AU1250" s="20">
        <f>IF(t_ExtractAll[[#This Row],[Currency2]]="GBP",t_ExtractAll[[#This Row],[Accruals Plant]]*$BD$2,IF(t_ExtractAll[[#This Row],[Currency2]]="USD",t_ExtractAll[[#This Row],[Accruals Plant]]*$BD$3,IF(t_ExtractAll[[#This Row],[Currency2]]="MXN",t_ExtractAll[[#This Row],[Accruals Plant]]*$BD$4,t_ExtractAll[[#This Row],[Accruals Plant]])))</f>
        <v>14.98</v>
      </c>
      <c r="AV1250" s="20">
        <f>IF(t_ExtractAll[[#This Row],[IMD_Currency]]="GBP",t_ExtractAll[[#This Row],[Accruals ABII]]*$BD$2,IF(t_ExtractAll[[#This Row],[IMD_Currency]]="USD",t_ExtractAll[[#This Row],[Accruals ABII]]*$BD$3,t_ExtractAll[[#This Row],[Accruals ABII]]))</f>
        <v>252.66</v>
      </c>
      <c r="AW1250" s="20">
        <f>IF(t_ExtractAll[[#This Row],[Currency2]]="GBP",t_ExtractAll[[#This Row],[PlantAmountAccepted]]*$BD$2,IF(t_ExtractAll[[#This Row],[Currency2]]="USD",t_ExtractAll[[#This Row],[PlantAmountAccepted]]*$BD$3,IF(t_ExtractAll[[#This Row],[Currency2]]="MXN",t_ExtractAll[[#This Row],[PlantAmountAccepted]]*$BD$4,t_ExtractAll[[#This Row],[PlantAmountAccepted]])))</f>
        <v>14.98</v>
      </c>
      <c r="AX1250" s="20">
        <f>IF(t_ExtractAll[[#This Row],[IMD_Currency]]="GBP",t_ExtractAll[[#This Row],[Amount Accepted (ABII)]]*$BD$2,IF(t_ExtractAll[[#This Row],[IMD_Currency]]="USD",t_ExtractAll[[#This Row],[Amount Accepted (ABII)]]*$BD$3,t_ExtractAll[[#This Row],[Amount Accepted (ABII)]]))</f>
        <v>252.66</v>
      </c>
      <c r="AY1250" s="20">
        <f>IF((t_ExtractAll[[#This Row],[Amount Accepted ABII '[EUR']]]-t_ExtractAll[[#This Row],[Amount Accepted Plant '[EUR']]])&lt;0,0,t_ExtractAll[[#This Row],[Amount Accepted ABII '[EUR']]]-t_ExtractAll[[#This Row],[Amount Accepted Plant '[EUR']]])</f>
        <v>237.68</v>
      </c>
      <c r="AZ12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51" spans="1:52" ht="14.25" hidden="1" customHeight="1" x14ac:dyDescent="0.25">
      <c r="A1251" t="s">
        <v>6209</v>
      </c>
      <c r="B1251" s="16">
        <v>42747</v>
      </c>
      <c r="C1251" s="16">
        <v>42779</v>
      </c>
      <c r="D1251" s="16">
        <v>42779</v>
      </c>
      <c r="E1251">
        <v>2017032</v>
      </c>
      <c r="F1251" t="s">
        <v>64</v>
      </c>
      <c r="G1251" t="s">
        <v>1082</v>
      </c>
      <c r="H1251" t="s">
        <v>86</v>
      </c>
      <c r="I1251" t="s">
        <v>375</v>
      </c>
      <c r="J1251" t="s">
        <v>118</v>
      </c>
      <c r="K1251" t="s">
        <v>88</v>
      </c>
      <c r="L1251" t="s">
        <v>130</v>
      </c>
      <c r="N1251" t="s">
        <v>90</v>
      </c>
      <c r="O1251" t="s">
        <v>547</v>
      </c>
      <c r="P1251" t="s">
        <v>6210</v>
      </c>
      <c r="Q1251">
        <v>9364674</v>
      </c>
      <c r="R1251">
        <v>45119524</v>
      </c>
      <c r="S1251" t="s">
        <v>6211</v>
      </c>
      <c r="T1251" t="s">
        <v>6212</v>
      </c>
      <c r="U1251" t="s">
        <v>75</v>
      </c>
      <c r="V1251" t="s">
        <v>76</v>
      </c>
      <c r="W1251">
        <v>51005</v>
      </c>
      <c r="X1251" t="s">
        <v>2128</v>
      </c>
      <c r="Y1251">
        <v>30</v>
      </c>
      <c r="Z1251">
        <v>1.44</v>
      </c>
      <c r="AA1251" t="s">
        <v>2628</v>
      </c>
      <c r="AB1251" t="s">
        <v>97</v>
      </c>
      <c r="AC1251" t="s">
        <v>98</v>
      </c>
      <c r="AD1251" s="3" t="s">
        <v>6213</v>
      </c>
      <c r="AE1251" s="3"/>
      <c r="AF1251" s="3"/>
      <c r="AG1251">
        <v>251.1</v>
      </c>
      <c r="AH1251" t="s">
        <v>100</v>
      </c>
      <c r="AI1251" s="18">
        <v>251.1</v>
      </c>
      <c r="AJ1251">
        <v>0</v>
      </c>
      <c r="AK1251">
        <v>251.1</v>
      </c>
      <c r="AM1251" s="19" t="s">
        <v>82</v>
      </c>
      <c r="AO1251">
        <v>0</v>
      </c>
      <c r="AR1251" s="19" t="s">
        <v>100</v>
      </c>
      <c r="AS1251">
        <v>0</v>
      </c>
      <c r="AT1251" s="20">
        <f>IF(t_ExtractAll[[#This Row],[Currency]]="GBP",t_ExtractAll[[#This Row],[Claimed Amount]]*$BD$2,IF(t_ExtractAll[[#This Row],[Currency]]="USD",t_ExtractAll[[#This Row],[Claimed Amount]]*$BD$3,IF(t_ExtractAll[[#This Row],[Currency]]="MXN",t_ExtractAll[[#This Row],[Claimed Amount]]*$BD$4,t_ExtractAll[[#This Row],[Claimed Amount]])))</f>
        <v>229.73139</v>
      </c>
      <c r="AU1251" s="20">
        <f>IF(t_ExtractAll[[#This Row],[Currency2]]="GBP",t_ExtractAll[[#This Row],[Accruals Plant]]*$BD$2,IF(t_ExtractAll[[#This Row],[Currency2]]="USD",t_ExtractAll[[#This Row],[Accruals Plant]]*$BD$3,IF(t_ExtractAll[[#This Row],[Currency2]]="MXN",t_ExtractAll[[#This Row],[Accruals Plant]]*$BD$4,t_ExtractAll[[#This Row],[Accruals Plant]])))</f>
        <v>0</v>
      </c>
      <c r="AV1251" s="20">
        <f>IF(t_ExtractAll[[#This Row],[IMD_Currency]]="GBP",t_ExtractAll[[#This Row],[Accruals ABII]]*$BD$2,IF(t_ExtractAll[[#This Row],[IMD_Currency]]="USD",t_ExtractAll[[#This Row],[Accruals ABII]]*$BD$3,t_ExtractAll[[#This Row],[Accruals ABII]]))</f>
        <v>251.1</v>
      </c>
      <c r="AW12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1" s="20">
        <f>IF(t_ExtractAll[[#This Row],[IMD_Currency]]="GBP",t_ExtractAll[[#This Row],[Amount Accepted (ABII)]]*$BD$2,IF(t_ExtractAll[[#This Row],[IMD_Currency]]="USD",t_ExtractAll[[#This Row],[Amount Accepted (ABII)]]*$BD$3,t_ExtractAll[[#This Row],[Amount Accepted (ABII)]]))</f>
        <v>0</v>
      </c>
      <c r="AY1251" s="20">
        <f>IF((t_ExtractAll[[#This Row],[Amount Accepted ABII '[EUR']]]-t_ExtractAll[[#This Row],[Amount Accepted Plant '[EUR']]])&lt;0,0,t_ExtractAll[[#This Row],[Amount Accepted ABII '[EUR']]]-t_ExtractAll[[#This Row],[Amount Accepted Plant '[EUR']]])</f>
        <v>0</v>
      </c>
      <c r="AZ12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52" spans="1:52" ht="14.25" hidden="1" customHeight="1" x14ac:dyDescent="0.25">
      <c r="A1252" t="s">
        <v>6214</v>
      </c>
      <c r="B1252" s="16">
        <v>42747</v>
      </c>
      <c r="C1252" s="16">
        <v>42753</v>
      </c>
      <c r="D1252" s="16">
        <v>42788</v>
      </c>
      <c r="E1252">
        <v>2017033</v>
      </c>
      <c r="F1252" t="s">
        <v>64</v>
      </c>
      <c r="G1252" t="s">
        <v>286</v>
      </c>
      <c r="H1252" t="s">
        <v>287</v>
      </c>
      <c r="I1252" t="s">
        <v>288</v>
      </c>
      <c r="J1252" t="s">
        <v>118</v>
      </c>
      <c r="K1252" t="s">
        <v>69</v>
      </c>
      <c r="L1252" t="s">
        <v>6215</v>
      </c>
      <c r="N1252" t="s">
        <v>90</v>
      </c>
      <c r="O1252" t="s">
        <v>91</v>
      </c>
      <c r="P1252" t="s">
        <v>6216</v>
      </c>
      <c r="Q1252">
        <v>9386059</v>
      </c>
      <c r="R1252" t="s">
        <v>6217</v>
      </c>
      <c r="S1252">
        <v>80525082</v>
      </c>
      <c r="T1252" t="s">
        <v>6218</v>
      </c>
      <c r="U1252" t="s">
        <v>75</v>
      </c>
      <c r="V1252" t="s">
        <v>76</v>
      </c>
      <c r="W1252">
        <v>51137</v>
      </c>
      <c r="X1252" t="s">
        <v>293</v>
      </c>
      <c r="Y1252" t="s">
        <v>6219</v>
      </c>
      <c r="Z1252">
        <v>12.6</v>
      </c>
      <c r="AB1252" t="s">
        <v>97</v>
      </c>
      <c r="AC1252" t="s">
        <v>98</v>
      </c>
      <c r="AD1252" s="3" t="s">
        <v>6220</v>
      </c>
      <c r="AE1252" s="3"/>
      <c r="AF1252" s="3"/>
      <c r="AG1252">
        <v>2455.41</v>
      </c>
      <c r="AH1252" t="s">
        <v>100</v>
      </c>
      <c r="AI1252" s="18">
        <v>1391.2</v>
      </c>
      <c r="AJ1252">
        <v>1064.21</v>
      </c>
      <c r="AK1252">
        <v>2455.41</v>
      </c>
      <c r="AL1252">
        <v>2455.41</v>
      </c>
      <c r="AM1252" s="19" t="s">
        <v>82</v>
      </c>
      <c r="AN1252">
        <v>1234.32</v>
      </c>
      <c r="AO1252">
        <v>1064.21</v>
      </c>
      <c r="AP1252">
        <v>2298.5300000000002</v>
      </c>
      <c r="AQ1252">
        <v>2298.5300000000002</v>
      </c>
      <c r="AR1252" s="19" t="s">
        <v>100</v>
      </c>
      <c r="AS1252">
        <v>0</v>
      </c>
      <c r="AT1252" s="20">
        <f>IF(t_ExtractAll[[#This Row],[Currency]]="GBP",t_ExtractAll[[#This Row],[Claimed Amount]]*$BD$2,IF(t_ExtractAll[[#This Row],[Currency]]="USD",t_ExtractAll[[#This Row],[Claimed Amount]]*$BD$3,IF(t_ExtractAll[[#This Row],[Currency]]="MXN",t_ExtractAll[[#This Row],[Claimed Amount]]*$BD$4,t_ExtractAll[[#This Row],[Claimed Amount]])))</f>
        <v>2246.4546089999999</v>
      </c>
      <c r="AU1252" s="20">
        <f>IF(t_ExtractAll[[#This Row],[Currency2]]="GBP",t_ExtractAll[[#This Row],[Accruals Plant]]*$BD$2,IF(t_ExtractAll[[#This Row],[Currency2]]="USD",t_ExtractAll[[#This Row],[Accruals Plant]]*$BD$3,IF(t_ExtractAll[[#This Row],[Currency2]]="MXN",t_ExtractAll[[#This Row],[Accruals Plant]]*$BD$4,t_ExtractAll[[#This Row],[Accruals Plant]])))</f>
        <v>2102.9250970000003</v>
      </c>
      <c r="AV1252" s="20">
        <f>IF(t_ExtractAll[[#This Row],[IMD_Currency]]="GBP",t_ExtractAll[[#This Row],[Accruals ABII]]*$BD$2,IF(t_ExtractAll[[#This Row],[IMD_Currency]]="USD",t_ExtractAll[[#This Row],[Accruals ABII]]*$BD$3,t_ExtractAll[[#This Row],[Accruals ABII]]))</f>
        <v>2455.41</v>
      </c>
      <c r="AW1252" s="20">
        <f>IF(t_ExtractAll[[#This Row],[Currency2]]="GBP",t_ExtractAll[[#This Row],[PlantAmountAccepted]]*$BD$2,IF(t_ExtractAll[[#This Row],[Currency2]]="USD",t_ExtractAll[[#This Row],[PlantAmountAccepted]]*$BD$3,IF(t_ExtractAll[[#This Row],[Currency2]]="MXN",t_ExtractAll[[#This Row],[PlantAmountAccepted]]*$BD$4,t_ExtractAll[[#This Row],[PlantAmountAccepted]])))</f>
        <v>2102.9250970000003</v>
      </c>
      <c r="AX1252" s="20">
        <f>IF(t_ExtractAll[[#This Row],[IMD_Currency]]="GBP",t_ExtractAll[[#This Row],[Amount Accepted (ABII)]]*$BD$2,IF(t_ExtractAll[[#This Row],[IMD_Currency]]="USD",t_ExtractAll[[#This Row],[Amount Accepted (ABII)]]*$BD$3,t_ExtractAll[[#This Row],[Amount Accepted (ABII)]]))</f>
        <v>2455.41</v>
      </c>
      <c r="AY1252" s="20">
        <f>IF((t_ExtractAll[[#This Row],[Amount Accepted ABII '[EUR']]]-t_ExtractAll[[#This Row],[Amount Accepted Plant '[EUR']]])&lt;0,0,t_ExtractAll[[#This Row],[Amount Accepted ABII '[EUR']]]-t_ExtractAll[[#This Row],[Amount Accepted Plant '[EUR']]])</f>
        <v>352.48490299999958</v>
      </c>
      <c r="AZ12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253" spans="1:52" ht="14.25" customHeight="1" x14ac:dyDescent="0.25">
      <c r="A1253" t="s">
        <v>6221</v>
      </c>
      <c r="B1253" s="16">
        <v>42747</v>
      </c>
      <c r="C1253" s="16"/>
      <c r="D1253" s="16"/>
      <c r="E1253">
        <v>2017034</v>
      </c>
      <c r="F1253" t="s">
        <v>64</v>
      </c>
      <c r="G1253" t="s">
        <v>5460</v>
      </c>
      <c r="H1253" t="s">
        <v>287</v>
      </c>
      <c r="I1253" t="s">
        <v>545</v>
      </c>
      <c r="J1253" t="s">
        <v>118</v>
      </c>
      <c r="K1253" t="s">
        <v>2023</v>
      </c>
      <c r="L1253" t="s">
        <v>5461</v>
      </c>
      <c r="M1253" t="s">
        <v>5462</v>
      </c>
      <c r="N1253" t="s">
        <v>90</v>
      </c>
      <c r="O1253" t="s">
        <v>547</v>
      </c>
      <c r="P1253" t="s">
        <v>6222</v>
      </c>
      <c r="Q1253">
        <v>9234899</v>
      </c>
      <c r="R1253" t="s">
        <v>6223</v>
      </c>
      <c r="S1253">
        <v>80521860</v>
      </c>
      <c r="T1253" t="s">
        <v>6224</v>
      </c>
      <c r="U1253" t="s">
        <v>75</v>
      </c>
      <c r="V1253" t="s">
        <v>76</v>
      </c>
      <c r="W1253">
        <v>56890</v>
      </c>
      <c r="X1253" t="s">
        <v>5468</v>
      </c>
      <c r="Y1253" t="s">
        <v>633</v>
      </c>
      <c r="Z1253">
        <v>6.8159999999999998</v>
      </c>
      <c r="AB1253" t="s">
        <v>97</v>
      </c>
      <c r="AC1253" t="s">
        <v>98</v>
      </c>
      <c r="AD1253" s="3" t="s">
        <v>6225</v>
      </c>
      <c r="AE1253" s="3"/>
      <c r="AF1253" s="3"/>
      <c r="AG1253">
        <v>1280</v>
      </c>
      <c r="AH1253" t="s">
        <v>100</v>
      </c>
      <c r="AI1253" s="18">
        <v>1280</v>
      </c>
      <c r="AJ1253">
        <v>0</v>
      </c>
      <c r="AK1253">
        <v>1280</v>
      </c>
      <c r="AM1253" s="19" t="s">
        <v>82</v>
      </c>
      <c r="AN1253">
        <v>571.20000000000005</v>
      </c>
      <c r="AO1253">
        <v>0</v>
      </c>
      <c r="AP1253">
        <v>571.20000000000005</v>
      </c>
      <c r="AR1253" s="19" t="s">
        <v>100</v>
      </c>
      <c r="AS1253">
        <v>0</v>
      </c>
      <c r="AT1253" s="20">
        <f>IF(t_ExtractAll[[#This Row],[Currency]]="GBP",t_ExtractAll[[#This Row],[Claimed Amount]]*$BD$2,IF(t_ExtractAll[[#This Row],[Currency]]="USD",t_ExtractAll[[#This Row],[Claimed Amount]]*$BD$3,IF(t_ExtractAll[[#This Row],[Currency]]="MXN",t_ExtractAll[[#This Row],[Claimed Amount]]*$BD$4,t_ExtractAll[[#This Row],[Claimed Amount]])))</f>
        <v>1171.0720000000001</v>
      </c>
      <c r="AU1253" s="20">
        <f>IF(t_ExtractAll[[#This Row],[Currency2]]="GBP",t_ExtractAll[[#This Row],[Accruals Plant]]*$BD$2,IF(t_ExtractAll[[#This Row],[Currency2]]="USD",t_ExtractAll[[#This Row],[Accruals Plant]]*$BD$3,IF(t_ExtractAll[[#This Row],[Currency2]]="MXN",t_ExtractAll[[#This Row],[Accruals Plant]]*$BD$4,t_ExtractAll[[#This Row],[Accruals Plant]])))</f>
        <v>522.59088000000008</v>
      </c>
      <c r="AV1253" s="20">
        <f>IF(t_ExtractAll[[#This Row],[IMD_Currency]]="GBP",t_ExtractAll[[#This Row],[Accruals ABII]]*$BD$2,IF(t_ExtractAll[[#This Row],[IMD_Currency]]="USD",t_ExtractAll[[#This Row],[Accruals ABII]]*$BD$3,t_ExtractAll[[#This Row],[Accruals ABII]]))</f>
        <v>1280</v>
      </c>
      <c r="AW12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3" s="20">
        <f>IF(t_ExtractAll[[#This Row],[IMD_Currency]]="GBP",t_ExtractAll[[#This Row],[Amount Accepted (ABII)]]*$BD$2,IF(t_ExtractAll[[#This Row],[IMD_Currency]]="USD",t_ExtractAll[[#This Row],[Amount Accepted (ABII)]]*$BD$3,t_ExtractAll[[#This Row],[Amount Accepted (ABII)]]))</f>
        <v>0</v>
      </c>
      <c r="AY1253" s="20">
        <f>IF((t_ExtractAll[[#This Row],[Amount Accepted ABII '[EUR']]]-t_ExtractAll[[#This Row],[Amount Accepted Plant '[EUR']]])&lt;0,0,t_ExtractAll[[#This Row],[Amount Accepted ABII '[EUR']]]-t_ExtractAll[[#This Row],[Amount Accepted Plant '[EUR']]])</f>
        <v>0</v>
      </c>
      <c r="AZ12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54" spans="1:52" ht="14.25" hidden="1" customHeight="1" x14ac:dyDescent="0.25">
      <c r="A1254" t="s">
        <v>6226</v>
      </c>
      <c r="B1254" s="16">
        <v>42748</v>
      </c>
      <c r="C1254" s="16">
        <v>42802</v>
      </c>
      <c r="D1254" s="16">
        <v>42802</v>
      </c>
      <c r="E1254">
        <v>2017035</v>
      </c>
      <c r="F1254" t="s">
        <v>64</v>
      </c>
      <c r="G1254" t="s">
        <v>85</v>
      </c>
      <c r="H1254" t="s">
        <v>86</v>
      </c>
      <c r="I1254" t="s">
        <v>87</v>
      </c>
      <c r="J1254" t="s">
        <v>68</v>
      </c>
      <c r="K1254" t="s">
        <v>88</v>
      </c>
      <c r="L1254" t="s">
        <v>6215</v>
      </c>
      <c r="M1254" t="s">
        <v>4601</v>
      </c>
      <c r="N1254" t="s">
        <v>161</v>
      </c>
      <c r="O1254" t="s">
        <v>162</v>
      </c>
      <c r="P1254" t="s">
        <v>6227</v>
      </c>
      <c r="Q1254" t="s">
        <v>6228</v>
      </c>
      <c r="R1254" t="s">
        <v>6228</v>
      </c>
      <c r="S1254" t="s">
        <v>6228</v>
      </c>
      <c r="U1254" t="s">
        <v>75</v>
      </c>
      <c r="V1254" t="s">
        <v>76</v>
      </c>
      <c r="W1254">
        <v>55032</v>
      </c>
      <c r="X1254" t="s">
        <v>5291</v>
      </c>
      <c r="Y1254" t="s">
        <v>6228</v>
      </c>
      <c r="Z1254">
        <v>0</v>
      </c>
      <c r="AB1254" t="s">
        <v>112</v>
      </c>
      <c r="AC1254" t="s">
        <v>164</v>
      </c>
      <c r="AD1254" s="3" t="s">
        <v>6229</v>
      </c>
      <c r="AE1254" s="3"/>
      <c r="AF1254" s="3"/>
      <c r="AG1254">
        <v>0</v>
      </c>
      <c r="AH1254" t="s">
        <v>82</v>
      </c>
      <c r="AI1254" s="18">
        <v>0</v>
      </c>
      <c r="AJ1254">
        <v>0</v>
      </c>
      <c r="AK1254">
        <v>0</v>
      </c>
      <c r="AM1254" s="19" t="s">
        <v>82</v>
      </c>
      <c r="AN1254">
        <v>0</v>
      </c>
      <c r="AO1254">
        <v>0</v>
      </c>
      <c r="AP1254">
        <v>0</v>
      </c>
      <c r="AR1254" s="19" t="s">
        <v>82</v>
      </c>
      <c r="AS1254">
        <v>0</v>
      </c>
      <c r="AT1254" s="20">
        <f>IF(t_ExtractAll[[#This Row],[Currency]]="GBP",t_ExtractAll[[#This Row],[Claimed Amount]]*$BD$2,IF(t_ExtractAll[[#This Row],[Currency]]="USD",t_ExtractAll[[#This Row],[Claimed Amount]]*$BD$3,IF(t_ExtractAll[[#This Row],[Currency]]="MXN",t_ExtractAll[[#This Row],[Claimed Amount]]*$BD$4,t_ExtractAll[[#This Row],[Claimed Amount]])))</f>
        <v>0</v>
      </c>
      <c r="AU1254" s="20">
        <f>IF(t_ExtractAll[[#This Row],[Currency2]]="GBP",t_ExtractAll[[#This Row],[Accruals Plant]]*$BD$2,IF(t_ExtractAll[[#This Row],[Currency2]]="USD",t_ExtractAll[[#This Row],[Accruals Plant]]*$BD$3,IF(t_ExtractAll[[#This Row],[Currency2]]="MXN",t_ExtractAll[[#This Row],[Accruals Plant]]*$BD$4,t_ExtractAll[[#This Row],[Accruals Plant]])))</f>
        <v>0</v>
      </c>
      <c r="AV1254" s="20">
        <f>IF(t_ExtractAll[[#This Row],[IMD_Currency]]="GBP",t_ExtractAll[[#This Row],[Accruals ABII]]*$BD$2,IF(t_ExtractAll[[#This Row],[IMD_Currency]]="USD",t_ExtractAll[[#This Row],[Accruals ABII]]*$BD$3,t_ExtractAll[[#This Row],[Accruals ABII]]))</f>
        <v>0</v>
      </c>
      <c r="AW12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4" s="20">
        <f>IF(t_ExtractAll[[#This Row],[IMD_Currency]]="GBP",t_ExtractAll[[#This Row],[Amount Accepted (ABII)]]*$BD$2,IF(t_ExtractAll[[#This Row],[IMD_Currency]]="USD",t_ExtractAll[[#This Row],[Amount Accepted (ABII)]]*$BD$3,t_ExtractAll[[#This Row],[Amount Accepted (ABII)]]))</f>
        <v>0</v>
      </c>
      <c r="AY1254" s="20">
        <f>IF((t_ExtractAll[[#This Row],[Amount Accepted ABII '[EUR']]]-t_ExtractAll[[#This Row],[Amount Accepted Plant '[EUR']]])&lt;0,0,t_ExtractAll[[#This Row],[Amount Accepted ABII '[EUR']]]-t_ExtractAll[[#This Row],[Amount Accepted Plant '[EUR']]])</f>
        <v>0</v>
      </c>
      <c r="AZ12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55" spans="1:52" ht="14.25" hidden="1" customHeight="1" x14ac:dyDescent="0.25">
      <c r="A1255" t="s">
        <v>6226</v>
      </c>
      <c r="B1255" s="16">
        <v>42748</v>
      </c>
      <c r="C1255" s="16">
        <v>42802</v>
      </c>
      <c r="D1255" s="16">
        <v>42802</v>
      </c>
      <c r="E1255">
        <v>2017035</v>
      </c>
      <c r="F1255" t="s">
        <v>64</v>
      </c>
      <c r="G1255" t="s">
        <v>85</v>
      </c>
      <c r="H1255" t="s">
        <v>86</v>
      </c>
      <c r="I1255" t="s">
        <v>87</v>
      </c>
      <c r="J1255" t="s">
        <v>68</v>
      </c>
      <c r="K1255" t="s">
        <v>88</v>
      </c>
      <c r="L1255" t="s">
        <v>6230</v>
      </c>
      <c r="M1255" t="s">
        <v>5636</v>
      </c>
      <c r="N1255" t="s">
        <v>161</v>
      </c>
      <c r="O1255" t="s">
        <v>162</v>
      </c>
      <c r="P1255" t="s">
        <v>6227</v>
      </c>
      <c r="Q1255" t="s">
        <v>6228</v>
      </c>
      <c r="R1255" t="s">
        <v>6228</v>
      </c>
      <c r="S1255" t="s">
        <v>6228</v>
      </c>
      <c r="U1255" t="s">
        <v>75</v>
      </c>
      <c r="V1255" t="s">
        <v>76</v>
      </c>
      <c r="W1255">
        <v>55032</v>
      </c>
      <c r="X1255" t="s">
        <v>5291</v>
      </c>
      <c r="Y1255" t="s">
        <v>6228</v>
      </c>
      <c r="Z1255">
        <v>0</v>
      </c>
      <c r="AB1255" t="s">
        <v>112</v>
      </c>
      <c r="AC1255" t="s">
        <v>164</v>
      </c>
      <c r="AD1255" s="3" t="s">
        <v>6231</v>
      </c>
      <c r="AE1255" s="3"/>
      <c r="AF1255" s="3"/>
      <c r="AG1255">
        <v>0</v>
      </c>
      <c r="AH1255" t="s">
        <v>82</v>
      </c>
      <c r="AI1255" s="18">
        <v>0</v>
      </c>
      <c r="AJ1255">
        <v>0</v>
      </c>
      <c r="AK1255">
        <v>0</v>
      </c>
      <c r="AM1255" s="19" t="s">
        <v>82</v>
      </c>
      <c r="AN1255">
        <v>0</v>
      </c>
      <c r="AO1255">
        <v>0</v>
      </c>
      <c r="AP1255">
        <v>0</v>
      </c>
      <c r="AR1255" s="19" t="s">
        <v>82</v>
      </c>
      <c r="AS1255">
        <v>0</v>
      </c>
      <c r="AT1255" s="20">
        <f>IF(t_ExtractAll[[#This Row],[Currency]]="GBP",t_ExtractAll[[#This Row],[Claimed Amount]]*$BD$2,IF(t_ExtractAll[[#This Row],[Currency]]="USD",t_ExtractAll[[#This Row],[Claimed Amount]]*$BD$3,IF(t_ExtractAll[[#This Row],[Currency]]="MXN",t_ExtractAll[[#This Row],[Claimed Amount]]*$BD$4,t_ExtractAll[[#This Row],[Claimed Amount]])))</f>
        <v>0</v>
      </c>
      <c r="AU1255" s="20">
        <f>IF(t_ExtractAll[[#This Row],[Currency2]]="GBP",t_ExtractAll[[#This Row],[Accruals Plant]]*$BD$2,IF(t_ExtractAll[[#This Row],[Currency2]]="USD",t_ExtractAll[[#This Row],[Accruals Plant]]*$BD$3,IF(t_ExtractAll[[#This Row],[Currency2]]="MXN",t_ExtractAll[[#This Row],[Accruals Plant]]*$BD$4,t_ExtractAll[[#This Row],[Accruals Plant]])))</f>
        <v>0</v>
      </c>
      <c r="AV1255" s="20">
        <f>IF(t_ExtractAll[[#This Row],[IMD_Currency]]="GBP",t_ExtractAll[[#This Row],[Accruals ABII]]*$BD$2,IF(t_ExtractAll[[#This Row],[IMD_Currency]]="USD",t_ExtractAll[[#This Row],[Accruals ABII]]*$BD$3,t_ExtractAll[[#This Row],[Accruals ABII]]))</f>
        <v>0</v>
      </c>
      <c r="AW12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5" s="20">
        <f>IF(t_ExtractAll[[#This Row],[IMD_Currency]]="GBP",t_ExtractAll[[#This Row],[Amount Accepted (ABII)]]*$BD$2,IF(t_ExtractAll[[#This Row],[IMD_Currency]]="USD",t_ExtractAll[[#This Row],[Amount Accepted (ABII)]]*$BD$3,t_ExtractAll[[#This Row],[Amount Accepted (ABII)]]))</f>
        <v>0</v>
      </c>
      <c r="AY1255" s="20">
        <f>IF((t_ExtractAll[[#This Row],[Amount Accepted ABII '[EUR']]]-t_ExtractAll[[#This Row],[Amount Accepted Plant '[EUR']]])&lt;0,0,t_ExtractAll[[#This Row],[Amount Accepted ABII '[EUR']]]-t_ExtractAll[[#This Row],[Amount Accepted Plant '[EUR']]])</f>
        <v>0</v>
      </c>
      <c r="AZ12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56" spans="1:52" ht="14.25" customHeight="1" x14ac:dyDescent="0.25">
      <c r="A1256" t="s">
        <v>6232</v>
      </c>
      <c r="B1256" s="16">
        <v>42748</v>
      </c>
      <c r="C1256" s="16"/>
      <c r="D1256" s="16"/>
      <c r="E1256">
        <v>2017036</v>
      </c>
      <c r="F1256" t="s">
        <v>64</v>
      </c>
      <c r="G1256" t="s">
        <v>4612</v>
      </c>
      <c r="H1256" t="s">
        <v>66</v>
      </c>
      <c r="I1256" t="s">
        <v>313</v>
      </c>
      <c r="J1256" t="s">
        <v>68</v>
      </c>
      <c r="K1256" t="s">
        <v>2023</v>
      </c>
      <c r="L1256" t="s">
        <v>130</v>
      </c>
      <c r="M1256" t="s">
        <v>4601</v>
      </c>
      <c r="N1256" t="s">
        <v>90</v>
      </c>
      <c r="O1256" t="s">
        <v>738</v>
      </c>
      <c r="P1256" t="s">
        <v>6233</v>
      </c>
      <c r="Q1256" t="s">
        <v>6234</v>
      </c>
      <c r="R1256" t="s">
        <v>6235</v>
      </c>
      <c r="S1256" t="s">
        <v>6236</v>
      </c>
      <c r="T1256" t="s">
        <v>6237</v>
      </c>
      <c r="U1256" t="s">
        <v>75</v>
      </c>
      <c r="V1256" t="s">
        <v>76</v>
      </c>
      <c r="W1256">
        <v>46992</v>
      </c>
      <c r="X1256" t="s">
        <v>6238</v>
      </c>
      <c r="Y1256">
        <v>15680</v>
      </c>
      <c r="Z1256">
        <v>1034.8800000000001</v>
      </c>
      <c r="AA1256" t="s">
        <v>2628</v>
      </c>
      <c r="AB1256" t="s">
        <v>97</v>
      </c>
      <c r="AC1256" t="s">
        <v>743</v>
      </c>
      <c r="AD1256" s="3" t="s">
        <v>6239</v>
      </c>
      <c r="AE1256" s="3"/>
      <c r="AF1256" s="3"/>
      <c r="AG1256">
        <v>3739.86</v>
      </c>
      <c r="AH1256" t="s">
        <v>100</v>
      </c>
      <c r="AI1256" s="18">
        <v>0</v>
      </c>
      <c r="AJ1256">
        <v>0</v>
      </c>
      <c r="AK1256">
        <v>0</v>
      </c>
      <c r="AM1256" s="19" t="s">
        <v>82</v>
      </c>
      <c r="AN1256">
        <v>0</v>
      </c>
      <c r="AO1256">
        <v>3739.86</v>
      </c>
      <c r="AP1256">
        <v>3739.86</v>
      </c>
      <c r="AR1256" s="19" t="s">
        <v>100</v>
      </c>
      <c r="AS1256">
        <v>0</v>
      </c>
      <c r="AT1256" s="20">
        <f>IF(t_ExtractAll[[#This Row],[Currency]]="GBP",t_ExtractAll[[#This Row],[Claimed Amount]]*$BD$2,IF(t_ExtractAll[[#This Row],[Currency]]="USD",t_ExtractAll[[#This Row],[Claimed Amount]]*$BD$3,IF(t_ExtractAll[[#This Row],[Currency]]="MXN",t_ExtractAll[[#This Row],[Claimed Amount]]*$BD$4,t_ExtractAll[[#This Row],[Claimed Amount]])))</f>
        <v>3421.5979140000004</v>
      </c>
      <c r="AU1256" s="20">
        <f>IF(t_ExtractAll[[#This Row],[Currency2]]="GBP",t_ExtractAll[[#This Row],[Accruals Plant]]*$BD$2,IF(t_ExtractAll[[#This Row],[Currency2]]="USD",t_ExtractAll[[#This Row],[Accruals Plant]]*$BD$3,IF(t_ExtractAll[[#This Row],[Currency2]]="MXN",t_ExtractAll[[#This Row],[Accruals Plant]]*$BD$4,t_ExtractAll[[#This Row],[Accruals Plant]])))</f>
        <v>3421.5979140000004</v>
      </c>
      <c r="AV1256" s="20">
        <f>IF(t_ExtractAll[[#This Row],[IMD_Currency]]="GBP",t_ExtractAll[[#This Row],[Accruals ABII]]*$BD$2,IF(t_ExtractAll[[#This Row],[IMD_Currency]]="USD",t_ExtractAll[[#This Row],[Accruals ABII]]*$BD$3,t_ExtractAll[[#This Row],[Accruals ABII]]))</f>
        <v>0</v>
      </c>
      <c r="AW12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6" s="20">
        <f>IF(t_ExtractAll[[#This Row],[IMD_Currency]]="GBP",t_ExtractAll[[#This Row],[Amount Accepted (ABII)]]*$BD$2,IF(t_ExtractAll[[#This Row],[IMD_Currency]]="USD",t_ExtractAll[[#This Row],[Amount Accepted (ABII)]]*$BD$3,t_ExtractAll[[#This Row],[Amount Accepted (ABII)]]))</f>
        <v>0</v>
      </c>
      <c r="AY1256" s="20">
        <f>IF((t_ExtractAll[[#This Row],[Amount Accepted ABII '[EUR']]]-t_ExtractAll[[#This Row],[Amount Accepted Plant '[EUR']]])&lt;0,0,t_ExtractAll[[#This Row],[Amount Accepted ABII '[EUR']]]-t_ExtractAll[[#This Row],[Amount Accepted Plant '[EUR']]])</f>
        <v>0</v>
      </c>
      <c r="AZ12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57" spans="1:52" ht="14.25" hidden="1" customHeight="1" x14ac:dyDescent="0.25">
      <c r="A1257" t="s">
        <v>6240</v>
      </c>
      <c r="B1257" s="16">
        <v>42747</v>
      </c>
      <c r="C1257" s="16">
        <v>42753</v>
      </c>
      <c r="D1257" s="16">
        <v>42753</v>
      </c>
      <c r="E1257">
        <v>2017037</v>
      </c>
      <c r="F1257" t="s">
        <v>64</v>
      </c>
      <c r="G1257" t="s">
        <v>65</v>
      </c>
      <c r="H1257" t="s">
        <v>86</v>
      </c>
      <c r="I1257" t="s">
        <v>67</v>
      </c>
      <c r="J1257" t="s">
        <v>68</v>
      </c>
      <c r="K1257" t="s">
        <v>69</v>
      </c>
      <c r="L1257" t="s">
        <v>308</v>
      </c>
      <c r="N1257" t="s">
        <v>90</v>
      </c>
      <c r="O1257" t="s">
        <v>91</v>
      </c>
      <c r="P1257" t="s">
        <v>6241</v>
      </c>
      <c r="Q1257">
        <v>9509064</v>
      </c>
      <c r="R1257" t="s">
        <v>6242</v>
      </c>
      <c r="S1257">
        <v>80523441</v>
      </c>
      <c r="U1257" t="s">
        <v>998</v>
      </c>
      <c r="V1257" t="s">
        <v>313</v>
      </c>
      <c r="W1257">
        <v>39514</v>
      </c>
      <c r="X1257" t="s">
        <v>999</v>
      </c>
      <c r="Y1257" t="s">
        <v>558</v>
      </c>
      <c r="Z1257">
        <v>0.6</v>
      </c>
      <c r="AB1257" t="s">
        <v>97</v>
      </c>
      <c r="AC1257" t="s">
        <v>98</v>
      </c>
      <c r="AD1257" s="3" t="s">
        <v>6243</v>
      </c>
      <c r="AE1257" s="3"/>
      <c r="AF1257" s="3"/>
      <c r="AG1257">
        <v>28.92</v>
      </c>
      <c r="AH1257" t="s">
        <v>82</v>
      </c>
      <c r="AI1257" s="18">
        <v>0</v>
      </c>
      <c r="AJ1257">
        <v>0</v>
      </c>
      <c r="AK1257">
        <v>0</v>
      </c>
      <c r="AL1257">
        <v>0</v>
      </c>
      <c r="AM1257" s="19" t="s">
        <v>82</v>
      </c>
      <c r="AN1257">
        <v>28.92</v>
      </c>
      <c r="AO1257">
        <v>0</v>
      </c>
      <c r="AP1257">
        <v>28.92</v>
      </c>
      <c r="AQ1257">
        <v>28.92</v>
      </c>
      <c r="AR1257" s="19" t="s">
        <v>82</v>
      </c>
      <c r="AS1257">
        <v>0</v>
      </c>
      <c r="AT1257" s="20">
        <f>IF(t_ExtractAll[[#This Row],[Currency]]="GBP",t_ExtractAll[[#This Row],[Claimed Amount]]*$BD$2,IF(t_ExtractAll[[#This Row],[Currency]]="USD",t_ExtractAll[[#This Row],[Claimed Amount]]*$BD$3,IF(t_ExtractAll[[#This Row],[Currency]]="MXN",t_ExtractAll[[#This Row],[Claimed Amount]]*$BD$4,t_ExtractAll[[#This Row],[Claimed Amount]])))</f>
        <v>28.92</v>
      </c>
      <c r="AU1257" s="20">
        <f>IF(t_ExtractAll[[#This Row],[Currency2]]="GBP",t_ExtractAll[[#This Row],[Accruals Plant]]*$BD$2,IF(t_ExtractAll[[#This Row],[Currency2]]="USD",t_ExtractAll[[#This Row],[Accruals Plant]]*$BD$3,IF(t_ExtractAll[[#This Row],[Currency2]]="MXN",t_ExtractAll[[#This Row],[Accruals Plant]]*$BD$4,t_ExtractAll[[#This Row],[Accruals Plant]])))</f>
        <v>28.92</v>
      </c>
      <c r="AV1257" s="20">
        <f>IF(t_ExtractAll[[#This Row],[IMD_Currency]]="GBP",t_ExtractAll[[#This Row],[Accruals ABII]]*$BD$2,IF(t_ExtractAll[[#This Row],[IMD_Currency]]="USD",t_ExtractAll[[#This Row],[Accruals ABII]]*$BD$3,t_ExtractAll[[#This Row],[Accruals ABII]]))</f>
        <v>0</v>
      </c>
      <c r="AW1257" s="20">
        <f>IF(t_ExtractAll[[#This Row],[Currency2]]="GBP",t_ExtractAll[[#This Row],[PlantAmountAccepted]]*$BD$2,IF(t_ExtractAll[[#This Row],[Currency2]]="USD",t_ExtractAll[[#This Row],[PlantAmountAccepted]]*$BD$3,IF(t_ExtractAll[[#This Row],[Currency2]]="MXN",t_ExtractAll[[#This Row],[PlantAmountAccepted]]*$BD$4,t_ExtractAll[[#This Row],[PlantAmountAccepted]])))</f>
        <v>28.92</v>
      </c>
      <c r="AX1257" s="20">
        <f>IF(t_ExtractAll[[#This Row],[IMD_Currency]]="GBP",t_ExtractAll[[#This Row],[Amount Accepted (ABII)]]*$BD$2,IF(t_ExtractAll[[#This Row],[IMD_Currency]]="USD",t_ExtractAll[[#This Row],[Amount Accepted (ABII)]]*$BD$3,t_ExtractAll[[#This Row],[Amount Accepted (ABII)]]))</f>
        <v>0</v>
      </c>
      <c r="AY1257" s="20">
        <f>IF((t_ExtractAll[[#This Row],[Amount Accepted ABII '[EUR']]]-t_ExtractAll[[#This Row],[Amount Accepted Plant '[EUR']]])&lt;0,0,t_ExtractAll[[#This Row],[Amount Accepted ABII '[EUR']]]-t_ExtractAll[[#This Row],[Amount Accepted Plant '[EUR']]])</f>
        <v>0</v>
      </c>
      <c r="AZ12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58" spans="1:52" ht="14.25" hidden="1" customHeight="1" x14ac:dyDescent="0.25">
      <c r="A1258" t="s">
        <v>6244</v>
      </c>
      <c r="B1258" s="16">
        <v>42751</v>
      </c>
      <c r="C1258" s="16">
        <v>42754</v>
      </c>
      <c r="D1258" s="16">
        <v>42754</v>
      </c>
      <c r="E1258">
        <v>2017038</v>
      </c>
      <c r="F1258" t="s">
        <v>64</v>
      </c>
      <c r="G1258" t="s">
        <v>318</v>
      </c>
      <c r="H1258" t="s">
        <v>66</v>
      </c>
      <c r="I1258" t="s">
        <v>319</v>
      </c>
      <c r="J1258" t="s">
        <v>68</v>
      </c>
      <c r="K1258" t="s">
        <v>88</v>
      </c>
      <c r="L1258" t="s">
        <v>6245</v>
      </c>
      <c r="N1258" t="s">
        <v>90</v>
      </c>
      <c r="O1258" t="s">
        <v>121</v>
      </c>
      <c r="P1258" s="3" t="s">
        <v>6246</v>
      </c>
      <c r="Q1258">
        <v>9491307</v>
      </c>
      <c r="R1258" t="s">
        <v>6247</v>
      </c>
      <c r="S1258">
        <v>14371179</v>
      </c>
      <c r="U1258" t="s">
        <v>75</v>
      </c>
      <c r="V1258" t="s">
        <v>76</v>
      </c>
      <c r="W1258">
        <v>52542</v>
      </c>
      <c r="X1258" t="s">
        <v>6248</v>
      </c>
      <c r="Y1258" t="s">
        <v>412</v>
      </c>
      <c r="Z1258">
        <v>0.09</v>
      </c>
      <c r="AB1258" t="s">
        <v>79</v>
      </c>
      <c r="AC1258" t="s">
        <v>127</v>
      </c>
      <c r="AD1258" s="3" t="s">
        <v>6249</v>
      </c>
      <c r="AE1258" s="3"/>
      <c r="AF1258" s="3"/>
      <c r="AG1258">
        <v>12.46</v>
      </c>
      <c r="AH1258" t="s">
        <v>100</v>
      </c>
      <c r="AI1258" s="18">
        <v>0</v>
      </c>
      <c r="AJ1258">
        <v>0</v>
      </c>
      <c r="AK1258">
        <v>0</v>
      </c>
      <c r="AM1258" s="19" t="s">
        <v>82</v>
      </c>
      <c r="AN1258">
        <v>12.46</v>
      </c>
      <c r="AO1258">
        <v>0</v>
      </c>
      <c r="AP1258">
        <v>12.46</v>
      </c>
      <c r="AR1258" s="19" t="s">
        <v>100</v>
      </c>
      <c r="AS1258">
        <v>0</v>
      </c>
      <c r="AT1258" s="20">
        <f>IF(t_ExtractAll[[#This Row],[Currency]]="GBP",t_ExtractAll[[#This Row],[Claimed Amount]]*$BD$2,IF(t_ExtractAll[[#This Row],[Currency]]="USD",t_ExtractAll[[#This Row],[Claimed Amount]]*$BD$3,IF(t_ExtractAll[[#This Row],[Currency]]="MXN",t_ExtractAll[[#This Row],[Claimed Amount]]*$BD$4,t_ExtractAll[[#This Row],[Claimed Amount]])))</f>
        <v>11.399654000000002</v>
      </c>
      <c r="AU1258" s="20">
        <f>IF(t_ExtractAll[[#This Row],[Currency2]]="GBP",t_ExtractAll[[#This Row],[Accruals Plant]]*$BD$2,IF(t_ExtractAll[[#This Row],[Currency2]]="USD",t_ExtractAll[[#This Row],[Accruals Plant]]*$BD$3,IF(t_ExtractAll[[#This Row],[Currency2]]="MXN",t_ExtractAll[[#This Row],[Accruals Plant]]*$BD$4,t_ExtractAll[[#This Row],[Accruals Plant]])))</f>
        <v>11.399654000000002</v>
      </c>
      <c r="AV1258" s="20">
        <f>IF(t_ExtractAll[[#This Row],[IMD_Currency]]="GBP",t_ExtractAll[[#This Row],[Accruals ABII]]*$BD$2,IF(t_ExtractAll[[#This Row],[IMD_Currency]]="USD",t_ExtractAll[[#This Row],[Accruals ABII]]*$BD$3,t_ExtractAll[[#This Row],[Accruals ABII]]))</f>
        <v>0</v>
      </c>
      <c r="AW12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8" s="20">
        <f>IF(t_ExtractAll[[#This Row],[IMD_Currency]]="GBP",t_ExtractAll[[#This Row],[Amount Accepted (ABII)]]*$BD$2,IF(t_ExtractAll[[#This Row],[IMD_Currency]]="USD",t_ExtractAll[[#This Row],[Amount Accepted (ABII)]]*$BD$3,t_ExtractAll[[#This Row],[Amount Accepted (ABII)]]))</f>
        <v>0</v>
      </c>
      <c r="AY1258" s="20">
        <f>IF((t_ExtractAll[[#This Row],[Amount Accepted ABII '[EUR']]]-t_ExtractAll[[#This Row],[Amount Accepted Plant '[EUR']]])&lt;0,0,t_ExtractAll[[#This Row],[Amount Accepted ABII '[EUR']]]-t_ExtractAll[[#This Row],[Amount Accepted Plant '[EUR']]])</f>
        <v>0</v>
      </c>
      <c r="AZ12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59" spans="1:52" ht="14.25" hidden="1" customHeight="1" x14ac:dyDescent="0.25">
      <c r="A1259" t="s">
        <v>6250</v>
      </c>
      <c r="B1259" s="16">
        <v>42751</v>
      </c>
      <c r="C1259" s="16">
        <v>42752</v>
      </c>
      <c r="D1259" s="16">
        <v>42752</v>
      </c>
      <c r="E1259">
        <v>2017039</v>
      </c>
      <c r="F1259" t="s">
        <v>64</v>
      </c>
      <c r="G1259" t="s">
        <v>649</v>
      </c>
      <c r="H1259" t="s">
        <v>576</v>
      </c>
      <c r="I1259" t="s">
        <v>650</v>
      </c>
      <c r="J1259" t="s">
        <v>118</v>
      </c>
      <c r="K1259" t="s">
        <v>88</v>
      </c>
      <c r="L1259" t="s">
        <v>6251</v>
      </c>
      <c r="N1259" t="s">
        <v>71</v>
      </c>
      <c r="O1259" t="s">
        <v>72</v>
      </c>
      <c r="P1259" s="3" t="s">
        <v>6252</v>
      </c>
      <c r="Q1259" t="s">
        <v>6253</v>
      </c>
      <c r="R1259" s="16">
        <v>42678</v>
      </c>
      <c r="S1259">
        <v>80541366</v>
      </c>
      <c r="U1259" t="s">
        <v>75</v>
      </c>
      <c r="V1259" t="s">
        <v>76</v>
      </c>
      <c r="W1259">
        <v>52536</v>
      </c>
      <c r="X1259" t="s">
        <v>653</v>
      </c>
      <c r="Y1259">
        <v>3336</v>
      </c>
      <c r="Z1259">
        <v>284.22000000000003</v>
      </c>
      <c r="AA1259" t="s">
        <v>2628</v>
      </c>
      <c r="AB1259" t="s">
        <v>79</v>
      </c>
      <c r="AC1259" t="s">
        <v>80</v>
      </c>
      <c r="AD1259" s="3" t="s">
        <v>6254</v>
      </c>
      <c r="AE1259" s="3"/>
      <c r="AF1259" s="3"/>
      <c r="AG1259">
        <v>0</v>
      </c>
      <c r="AH1259" t="s">
        <v>82</v>
      </c>
      <c r="AI1259" s="18">
        <v>0</v>
      </c>
      <c r="AJ1259">
        <v>0</v>
      </c>
      <c r="AK1259">
        <v>0</v>
      </c>
      <c r="AM1259" s="19" t="s">
        <v>82</v>
      </c>
      <c r="AN1259">
        <v>0</v>
      </c>
      <c r="AO1259">
        <v>0</v>
      </c>
      <c r="AP1259">
        <v>0</v>
      </c>
      <c r="AR1259" s="19" t="s">
        <v>82</v>
      </c>
      <c r="AS1259">
        <v>0</v>
      </c>
      <c r="AT1259" s="20">
        <f>IF(t_ExtractAll[[#This Row],[Currency]]="GBP",t_ExtractAll[[#This Row],[Claimed Amount]]*$BD$2,IF(t_ExtractAll[[#This Row],[Currency]]="USD",t_ExtractAll[[#This Row],[Claimed Amount]]*$BD$3,IF(t_ExtractAll[[#This Row],[Currency]]="MXN",t_ExtractAll[[#This Row],[Claimed Amount]]*$BD$4,t_ExtractAll[[#This Row],[Claimed Amount]])))</f>
        <v>0</v>
      </c>
      <c r="AU1259" s="20">
        <f>IF(t_ExtractAll[[#This Row],[Currency2]]="GBP",t_ExtractAll[[#This Row],[Accruals Plant]]*$BD$2,IF(t_ExtractAll[[#This Row],[Currency2]]="USD",t_ExtractAll[[#This Row],[Accruals Plant]]*$BD$3,IF(t_ExtractAll[[#This Row],[Currency2]]="MXN",t_ExtractAll[[#This Row],[Accruals Plant]]*$BD$4,t_ExtractAll[[#This Row],[Accruals Plant]])))</f>
        <v>0</v>
      </c>
      <c r="AV1259" s="20">
        <f>IF(t_ExtractAll[[#This Row],[IMD_Currency]]="GBP",t_ExtractAll[[#This Row],[Accruals ABII]]*$BD$2,IF(t_ExtractAll[[#This Row],[IMD_Currency]]="USD",t_ExtractAll[[#This Row],[Accruals ABII]]*$BD$3,t_ExtractAll[[#This Row],[Accruals ABII]]))</f>
        <v>0</v>
      </c>
      <c r="AW12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59" s="20">
        <f>IF(t_ExtractAll[[#This Row],[IMD_Currency]]="GBP",t_ExtractAll[[#This Row],[Amount Accepted (ABII)]]*$BD$2,IF(t_ExtractAll[[#This Row],[IMD_Currency]]="USD",t_ExtractAll[[#This Row],[Amount Accepted (ABII)]]*$BD$3,t_ExtractAll[[#This Row],[Amount Accepted (ABII)]]))</f>
        <v>0</v>
      </c>
      <c r="AY1259" s="20">
        <f>IF((t_ExtractAll[[#This Row],[Amount Accepted ABII '[EUR']]]-t_ExtractAll[[#This Row],[Amount Accepted Plant '[EUR']]])&lt;0,0,t_ExtractAll[[#This Row],[Amount Accepted ABII '[EUR']]]-t_ExtractAll[[#This Row],[Amount Accepted Plant '[EUR']]])</f>
        <v>0</v>
      </c>
      <c r="AZ12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0" spans="1:52" ht="14.25" hidden="1" customHeight="1" x14ac:dyDescent="0.25">
      <c r="A1260" t="s">
        <v>6255</v>
      </c>
      <c r="B1260" s="16">
        <v>42748</v>
      </c>
      <c r="C1260" s="16">
        <v>42769</v>
      </c>
      <c r="D1260" s="16">
        <v>42769</v>
      </c>
      <c r="E1260">
        <v>2017040</v>
      </c>
      <c r="F1260" t="s">
        <v>64</v>
      </c>
      <c r="G1260" t="s">
        <v>4645</v>
      </c>
      <c r="H1260" t="s">
        <v>451</v>
      </c>
      <c r="I1260" t="s">
        <v>4646</v>
      </c>
      <c r="J1260" t="s">
        <v>118</v>
      </c>
      <c r="K1260" t="s">
        <v>69</v>
      </c>
      <c r="L1260" t="s">
        <v>3943</v>
      </c>
      <c r="N1260" t="s">
        <v>71</v>
      </c>
      <c r="O1260" t="s">
        <v>361</v>
      </c>
      <c r="P1260" t="s">
        <v>6256</v>
      </c>
      <c r="Q1260">
        <v>9616859</v>
      </c>
      <c r="R1260">
        <v>58271</v>
      </c>
      <c r="S1260">
        <v>80537817</v>
      </c>
      <c r="T1260" t="s">
        <v>6257</v>
      </c>
      <c r="U1260" t="s">
        <v>261</v>
      </c>
      <c r="V1260" t="s">
        <v>117</v>
      </c>
      <c r="W1260">
        <v>193787</v>
      </c>
      <c r="Z1260">
        <v>0</v>
      </c>
      <c r="AB1260" t="s">
        <v>79</v>
      </c>
      <c r="AC1260" t="s">
        <v>80</v>
      </c>
      <c r="AD1260" s="3" t="s">
        <v>6258</v>
      </c>
      <c r="AE1260" s="3"/>
      <c r="AF1260" s="3"/>
      <c r="AG1260">
        <v>0</v>
      </c>
      <c r="AH1260" t="s">
        <v>82</v>
      </c>
      <c r="AI1260" s="18">
        <v>0</v>
      </c>
      <c r="AJ1260">
        <v>0</v>
      </c>
      <c r="AK1260">
        <v>0</v>
      </c>
      <c r="AL1260">
        <v>0</v>
      </c>
      <c r="AM1260" s="19" t="s">
        <v>82</v>
      </c>
      <c r="AN1260">
        <v>0</v>
      </c>
      <c r="AO1260">
        <v>0</v>
      </c>
      <c r="AP1260">
        <v>0</v>
      </c>
      <c r="AQ1260">
        <v>0</v>
      </c>
      <c r="AR1260" s="19" t="s">
        <v>82</v>
      </c>
      <c r="AS1260">
        <v>0</v>
      </c>
      <c r="AT1260" s="20">
        <f>IF(t_ExtractAll[[#This Row],[Currency]]="GBP",t_ExtractAll[[#This Row],[Claimed Amount]]*$BD$2,IF(t_ExtractAll[[#This Row],[Currency]]="USD",t_ExtractAll[[#This Row],[Claimed Amount]]*$BD$3,IF(t_ExtractAll[[#This Row],[Currency]]="MXN",t_ExtractAll[[#This Row],[Claimed Amount]]*$BD$4,t_ExtractAll[[#This Row],[Claimed Amount]])))</f>
        <v>0</v>
      </c>
      <c r="AU1260" s="20">
        <f>IF(t_ExtractAll[[#This Row],[Currency2]]="GBP",t_ExtractAll[[#This Row],[Accruals Plant]]*$BD$2,IF(t_ExtractAll[[#This Row],[Currency2]]="USD",t_ExtractAll[[#This Row],[Accruals Plant]]*$BD$3,IF(t_ExtractAll[[#This Row],[Currency2]]="MXN",t_ExtractAll[[#This Row],[Accruals Plant]]*$BD$4,t_ExtractAll[[#This Row],[Accruals Plant]])))</f>
        <v>0</v>
      </c>
      <c r="AV1260" s="20">
        <f>IF(t_ExtractAll[[#This Row],[IMD_Currency]]="GBP",t_ExtractAll[[#This Row],[Accruals ABII]]*$BD$2,IF(t_ExtractAll[[#This Row],[IMD_Currency]]="USD",t_ExtractAll[[#This Row],[Accruals ABII]]*$BD$3,t_ExtractAll[[#This Row],[Accruals ABII]]))</f>
        <v>0</v>
      </c>
      <c r="AW12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0" s="20">
        <f>IF(t_ExtractAll[[#This Row],[IMD_Currency]]="GBP",t_ExtractAll[[#This Row],[Amount Accepted (ABII)]]*$BD$2,IF(t_ExtractAll[[#This Row],[IMD_Currency]]="USD",t_ExtractAll[[#This Row],[Amount Accepted (ABII)]]*$BD$3,t_ExtractAll[[#This Row],[Amount Accepted (ABII)]]))</f>
        <v>0</v>
      </c>
      <c r="AY1260" s="20">
        <f>IF((t_ExtractAll[[#This Row],[Amount Accepted ABII '[EUR']]]-t_ExtractAll[[#This Row],[Amount Accepted Plant '[EUR']]])&lt;0,0,t_ExtractAll[[#This Row],[Amount Accepted ABII '[EUR']]]-t_ExtractAll[[#This Row],[Amount Accepted Plant '[EUR']]])</f>
        <v>0</v>
      </c>
      <c r="AZ12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1" spans="1:52" ht="14.25" hidden="1" customHeight="1" x14ac:dyDescent="0.25">
      <c r="A1261" t="s">
        <v>6259</v>
      </c>
      <c r="B1261" s="16">
        <v>42733</v>
      </c>
      <c r="C1261" s="16">
        <v>42752</v>
      </c>
      <c r="D1261" s="16">
        <v>42760</v>
      </c>
      <c r="E1261">
        <v>20161174</v>
      </c>
      <c r="F1261" t="s">
        <v>64</v>
      </c>
      <c r="G1261" t="s">
        <v>428</v>
      </c>
      <c r="H1261" t="s">
        <v>86</v>
      </c>
      <c r="I1261" t="s">
        <v>429</v>
      </c>
      <c r="J1261" t="s">
        <v>118</v>
      </c>
      <c r="K1261" t="s">
        <v>69</v>
      </c>
      <c r="L1261" t="s">
        <v>599</v>
      </c>
      <c r="N1261" t="s">
        <v>161</v>
      </c>
      <c r="O1261" t="s">
        <v>162</v>
      </c>
      <c r="P1261" t="s">
        <v>6260</v>
      </c>
      <c r="Q1261">
        <v>9414630</v>
      </c>
      <c r="R1261" t="s">
        <v>6261</v>
      </c>
      <c r="U1261" t="s">
        <v>182</v>
      </c>
      <c r="V1261" t="s">
        <v>145</v>
      </c>
      <c r="W1261">
        <v>18724</v>
      </c>
      <c r="X1261" t="s">
        <v>432</v>
      </c>
      <c r="Y1261" t="s">
        <v>357</v>
      </c>
      <c r="Z1261">
        <v>0</v>
      </c>
      <c r="AB1261" t="s">
        <v>112</v>
      </c>
      <c r="AC1261" t="s">
        <v>164</v>
      </c>
      <c r="AD1261" s="3" t="s">
        <v>6262</v>
      </c>
      <c r="AE1261" s="3"/>
      <c r="AF1261" s="3"/>
      <c r="AG1261">
        <v>16.47</v>
      </c>
      <c r="AH1261" t="s">
        <v>82</v>
      </c>
      <c r="AI1261" s="18">
        <v>16.47</v>
      </c>
      <c r="AJ1261">
        <v>0</v>
      </c>
      <c r="AK1261">
        <v>16.47</v>
      </c>
      <c r="AL1261">
        <v>16.47</v>
      </c>
      <c r="AM1261" s="19" t="s">
        <v>82</v>
      </c>
      <c r="AN1261">
        <v>12.4734</v>
      </c>
      <c r="AO1261">
        <v>0</v>
      </c>
      <c r="AP1261">
        <v>12.4734</v>
      </c>
      <c r="AQ1261">
        <v>12.4734</v>
      </c>
      <c r="AR1261" s="19" t="s">
        <v>82</v>
      </c>
      <c r="AS1261">
        <v>0</v>
      </c>
      <c r="AT1261" s="20">
        <f>IF(t_ExtractAll[[#This Row],[Currency]]="GBP",t_ExtractAll[[#This Row],[Claimed Amount]]*$BD$2,IF(t_ExtractAll[[#This Row],[Currency]]="USD",t_ExtractAll[[#This Row],[Claimed Amount]]*$BD$3,IF(t_ExtractAll[[#This Row],[Currency]]="MXN",t_ExtractAll[[#This Row],[Claimed Amount]]*$BD$4,t_ExtractAll[[#This Row],[Claimed Amount]])))</f>
        <v>16.47</v>
      </c>
      <c r="AU1261" s="20">
        <f>IF(t_ExtractAll[[#This Row],[Currency2]]="GBP",t_ExtractAll[[#This Row],[Accruals Plant]]*$BD$2,IF(t_ExtractAll[[#This Row],[Currency2]]="USD",t_ExtractAll[[#This Row],[Accruals Plant]]*$BD$3,IF(t_ExtractAll[[#This Row],[Currency2]]="MXN",t_ExtractAll[[#This Row],[Accruals Plant]]*$BD$4,t_ExtractAll[[#This Row],[Accruals Plant]])))</f>
        <v>12.4734</v>
      </c>
      <c r="AV1261" s="20">
        <f>IF(t_ExtractAll[[#This Row],[IMD_Currency]]="GBP",t_ExtractAll[[#This Row],[Accruals ABII]]*$BD$2,IF(t_ExtractAll[[#This Row],[IMD_Currency]]="USD",t_ExtractAll[[#This Row],[Accruals ABII]]*$BD$3,t_ExtractAll[[#This Row],[Accruals ABII]]))</f>
        <v>16.47</v>
      </c>
      <c r="AW1261" s="20">
        <f>IF(t_ExtractAll[[#This Row],[Currency2]]="GBP",t_ExtractAll[[#This Row],[PlantAmountAccepted]]*$BD$2,IF(t_ExtractAll[[#This Row],[Currency2]]="USD",t_ExtractAll[[#This Row],[PlantAmountAccepted]]*$BD$3,IF(t_ExtractAll[[#This Row],[Currency2]]="MXN",t_ExtractAll[[#This Row],[PlantAmountAccepted]]*$BD$4,t_ExtractAll[[#This Row],[PlantAmountAccepted]])))</f>
        <v>12.4734</v>
      </c>
      <c r="AX1261" s="20">
        <f>IF(t_ExtractAll[[#This Row],[IMD_Currency]]="GBP",t_ExtractAll[[#This Row],[Amount Accepted (ABII)]]*$BD$2,IF(t_ExtractAll[[#This Row],[IMD_Currency]]="USD",t_ExtractAll[[#This Row],[Amount Accepted (ABII)]]*$BD$3,t_ExtractAll[[#This Row],[Amount Accepted (ABII)]]))</f>
        <v>16.47</v>
      </c>
      <c r="AY1261" s="20">
        <f>IF((t_ExtractAll[[#This Row],[Amount Accepted ABII '[EUR']]]-t_ExtractAll[[#This Row],[Amount Accepted Plant '[EUR']]])&lt;0,0,t_ExtractAll[[#This Row],[Amount Accepted ABII '[EUR']]]-t_ExtractAll[[#This Row],[Amount Accepted Plant '[EUR']]])</f>
        <v>3.996599999999999</v>
      </c>
      <c r="AZ12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2" spans="1:52" ht="14.25" hidden="1" customHeight="1" x14ac:dyDescent="0.25">
      <c r="A1262" t="s">
        <v>6263</v>
      </c>
      <c r="B1262" s="16">
        <v>42751</v>
      </c>
      <c r="C1262" s="16">
        <v>42786</v>
      </c>
      <c r="D1262" s="16">
        <v>42786</v>
      </c>
      <c r="E1262">
        <v>2017041</v>
      </c>
      <c r="F1262" t="s">
        <v>64</v>
      </c>
      <c r="G1262" t="s">
        <v>478</v>
      </c>
      <c r="H1262" t="s">
        <v>273</v>
      </c>
      <c r="I1262" t="s">
        <v>479</v>
      </c>
      <c r="J1262" t="s">
        <v>118</v>
      </c>
      <c r="K1262" t="s">
        <v>88</v>
      </c>
      <c r="L1262" t="s">
        <v>70</v>
      </c>
      <c r="N1262" t="s">
        <v>71</v>
      </c>
      <c r="O1262" t="s">
        <v>72</v>
      </c>
      <c r="P1262" t="s">
        <v>6264</v>
      </c>
      <c r="Q1262" t="s">
        <v>6265</v>
      </c>
      <c r="R1262" t="s">
        <v>6266</v>
      </c>
      <c r="T1262" t="s">
        <v>6267</v>
      </c>
      <c r="U1262" t="s">
        <v>182</v>
      </c>
      <c r="V1262" t="s">
        <v>145</v>
      </c>
      <c r="W1262">
        <v>48732</v>
      </c>
      <c r="X1262" t="s">
        <v>6268</v>
      </c>
      <c r="Y1262" t="s">
        <v>6269</v>
      </c>
      <c r="Z1262">
        <v>213.6816</v>
      </c>
      <c r="AB1262" t="s">
        <v>79</v>
      </c>
      <c r="AC1262" t="s">
        <v>80</v>
      </c>
      <c r="AD1262" t="s">
        <v>6270</v>
      </c>
      <c r="AE1262" s="3"/>
      <c r="AF1262" s="3"/>
      <c r="AG1262">
        <v>0</v>
      </c>
      <c r="AH1262" t="s">
        <v>82</v>
      </c>
      <c r="AI1262" s="18">
        <v>0</v>
      </c>
      <c r="AJ1262">
        <v>0</v>
      </c>
      <c r="AK1262">
        <v>0</v>
      </c>
      <c r="AM1262" s="19" t="s">
        <v>82</v>
      </c>
      <c r="AN1262">
        <v>0</v>
      </c>
      <c r="AO1262">
        <v>0</v>
      </c>
      <c r="AP1262">
        <v>0</v>
      </c>
      <c r="AR1262" s="19" t="s">
        <v>82</v>
      </c>
      <c r="AS1262">
        <v>0</v>
      </c>
      <c r="AT1262" s="20">
        <f>IF(t_ExtractAll[[#This Row],[Currency]]="GBP",t_ExtractAll[[#This Row],[Claimed Amount]]*$BD$2,IF(t_ExtractAll[[#This Row],[Currency]]="USD",t_ExtractAll[[#This Row],[Claimed Amount]]*$BD$3,IF(t_ExtractAll[[#This Row],[Currency]]="MXN",t_ExtractAll[[#This Row],[Claimed Amount]]*$BD$4,t_ExtractAll[[#This Row],[Claimed Amount]])))</f>
        <v>0</v>
      </c>
      <c r="AU1262" s="20">
        <f>IF(t_ExtractAll[[#This Row],[Currency2]]="GBP",t_ExtractAll[[#This Row],[Accruals Plant]]*$BD$2,IF(t_ExtractAll[[#This Row],[Currency2]]="USD",t_ExtractAll[[#This Row],[Accruals Plant]]*$BD$3,IF(t_ExtractAll[[#This Row],[Currency2]]="MXN",t_ExtractAll[[#This Row],[Accruals Plant]]*$BD$4,t_ExtractAll[[#This Row],[Accruals Plant]])))</f>
        <v>0</v>
      </c>
      <c r="AV1262" s="20">
        <f>IF(t_ExtractAll[[#This Row],[IMD_Currency]]="GBP",t_ExtractAll[[#This Row],[Accruals ABII]]*$BD$2,IF(t_ExtractAll[[#This Row],[IMD_Currency]]="USD",t_ExtractAll[[#This Row],[Accruals ABII]]*$BD$3,t_ExtractAll[[#This Row],[Accruals ABII]]))</f>
        <v>0</v>
      </c>
      <c r="AW12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2" s="20">
        <f>IF(t_ExtractAll[[#This Row],[IMD_Currency]]="GBP",t_ExtractAll[[#This Row],[Amount Accepted (ABII)]]*$BD$2,IF(t_ExtractAll[[#This Row],[IMD_Currency]]="USD",t_ExtractAll[[#This Row],[Amount Accepted (ABII)]]*$BD$3,t_ExtractAll[[#This Row],[Amount Accepted (ABII)]]))</f>
        <v>0</v>
      </c>
      <c r="AY1262" s="20">
        <f>IF((t_ExtractAll[[#This Row],[Amount Accepted ABII '[EUR']]]-t_ExtractAll[[#This Row],[Amount Accepted Plant '[EUR']]])&lt;0,0,t_ExtractAll[[#This Row],[Amount Accepted ABII '[EUR']]]-t_ExtractAll[[#This Row],[Amount Accepted Plant '[EUR']]])</f>
        <v>0</v>
      </c>
      <c r="AZ12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3" spans="1:52" ht="14.25" hidden="1" customHeight="1" x14ac:dyDescent="0.25">
      <c r="A1263" t="s">
        <v>6263</v>
      </c>
      <c r="B1263" s="16">
        <v>42751</v>
      </c>
      <c r="C1263" s="16">
        <v>42786</v>
      </c>
      <c r="D1263" s="16">
        <v>42787</v>
      </c>
      <c r="E1263">
        <v>2017042</v>
      </c>
      <c r="F1263" t="s">
        <v>64</v>
      </c>
      <c r="G1263" t="s">
        <v>478</v>
      </c>
      <c r="H1263" t="s">
        <v>273</v>
      </c>
      <c r="I1263" t="s">
        <v>479</v>
      </c>
      <c r="J1263" t="s">
        <v>118</v>
      </c>
      <c r="K1263" t="s">
        <v>69</v>
      </c>
      <c r="L1263" t="s">
        <v>70</v>
      </c>
      <c r="N1263" t="s">
        <v>71</v>
      </c>
      <c r="O1263" t="s">
        <v>72</v>
      </c>
      <c r="P1263" t="s">
        <v>6271</v>
      </c>
      <c r="Q1263">
        <v>9601122</v>
      </c>
      <c r="R1263" t="s">
        <v>6272</v>
      </c>
      <c r="T1263" t="s">
        <v>6273</v>
      </c>
      <c r="U1263" t="s">
        <v>144</v>
      </c>
      <c r="V1263" t="s">
        <v>145</v>
      </c>
      <c r="W1263">
        <v>18618</v>
      </c>
      <c r="X1263" t="s">
        <v>246</v>
      </c>
      <c r="Y1263" t="s">
        <v>6274</v>
      </c>
      <c r="Z1263">
        <v>96</v>
      </c>
      <c r="AB1263" t="s">
        <v>79</v>
      </c>
      <c r="AC1263" t="s">
        <v>80</v>
      </c>
      <c r="AD1263" t="s">
        <v>6275</v>
      </c>
      <c r="AE1263" s="3"/>
      <c r="AF1263" s="3"/>
      <c r="AG1263">
        <v>366.81</v>
      </c>
      <c r="AH1263" t="s">
        <v>82</v>
      </c>
      <c r="AI1263" s="18">
        <v>0</v>
      </c>
      <c r="AJ1263">
        <v>366.81</v>
      </c>
      <c r="AK1263">
        <v>366.81</v>
      </c>
      <c r="AL1263">
        <v>366.81</v>
      </c>
      <c r="AM1263" s="19" t="s">
        <v>82</v>
      </c>
      <c r="AN1263">
        <v>0</v>
      </c>
      <c r="AO1263">
        <v>0</v>
      </c>
      <c r="AP1263">
        <v>0</v>
      </c>
      <c r="AQ1263">
        <v>0</v>
      </c>
      <c r="AR1263" s="19" t="s">
        <v>82</v>
      </c>
      <c r="AS1263">
        <v>366.81</v>
      </c>
      <c r="AT1263" s="20">
        <f>IF(t_ExtractAll[[#This Row],[Currency]]="GBP",t_ExtractAll[[#This Row],[Claimed Amount]]*$BD$2,IF(t_ExtractAll[[#This Row],[Currency]]="USD",t_ExtractAll[[#This Row],[Claimed Amount]]*$BD$3,IF(t_ExtractAll[[#This Row],[Currency]]="MXN",t_ExtractAll[[#This Row],[Claimed Amount]]*$BD$4,t_ExtractAll[[#This Row],[Claimed Amount]])))</f>
        <v>366.81</v>
      </c>
      <c r="AU1263" s="20">
        <f>IF(t_ExtractAll[[#This Row],[Currency2]]="GBP",t_ExtractAll[[#This Row],[Accruals Plant]]*$BD$2,IF(t_ExtractAll[[#This Row],[Currency2]]="USD",t_ExtractAll[[#This Row],[Accruals Plant]]*$BD$3,IF(t_ExtractAll[[#This Row],[Currency2]]="MXN",t_ExtractAll[[#This Row],[Accruals Plant]]*$BD$4,t_ExtractAll[[#This Row],[Accruals Plant]])))</f>
        <v>0</v>
      </c>
      <c r="AV1263" s="20">
        <f>IF(t_ExtractAll[[#This Row],[IMD_Currency]]="GBP",t_ExtractAll[[#This Row],[Accruals ABII]]*$BD$2,IF(t_ExtractAll[[#This Row],[IMD_Currency]]="USD",t_ExtractAll[[#This Row],[Accruals ABII]]*$BD$3,t_ExtractAll[[#This Row],[Accruals ABII]]))</f>
        <v>366.81</v>
      </c>
      <c r="AW12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3" s="20">
        <f>IF(t_ExtractAll[[#This Row],[IMD_Currency]]="GBP",t_ExtractAll[[#This Row],[Amount Accepted (ABII)]]*$BD$2,IF(t_ExtractAll[[#This Row],[IMD_Currency]]="USD",t_ExtractAll[[#This Row],[Amount Accepted (ABII)]]*$BD$3,t_ExtractAll[[#This Row],[Amount Accepted (ABII)]]))</f>
        <v>366.81</v>
      </c>
      <c r="AY1263" s="20">
        <f>IF((t_ExtractAll[[#This Row],[Amount Accepted ABII '[EUR']]]-t_ExtractAll[[#This Row],[Amount Accepted Plant '[EUR']]])&lt;0,0,t_ExtractAll[[#This Row],[Amount Accepted ABII '[EUR']]]-t_ExtractAll[[#This Row],[Amount Accepted Plant '[EUR']]])</f>
        <v>366.81</v>
      </c>
      <c r="AZ12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264" spans="1:52" ht="14.25" hidden="1" customHeight="1" x14ac:dyDescent="0.25">
      <c r="A1264" t="s">
        <v>6263</v>
      </c>
      <c r="B1264" s="16">
        <v>42751</v>
      </c>
      <c r="C1264" s="16">
        <v>42786</v>
      </c>
      <c r="D1264" s="16">
        <v>42786</v>
      </c>
      <c r="E1264">
        <v>2017043</v>
      </c>
      <c r="F1264" t="s">
        <v>64</v>
      </c>
      <c r="G1264" t="s">
        <v>478</v>
      </c>
      <c r="H1264" t="s">
        <v>273</v>
      </c>
      <c r="I1264" t="s">
        <v>479</v>
      </c>
      <c r="J1264" t="s">
        <v>118</v>
      </c>
      <c r="K1264" t="s">
        <v>88</v>
      </c>
      <c r="L1264" t="s">
        <v>70</v>
      </c>
      <c r="N1264" t="s">
        <v>71</v>
      </c>
      <c r="O1264" t="s">
        <v>72</v>
      </c>
      <c r="P1264" t="s">
        <v>6276</v>
      </c>
      <c r="Q1264" t="s">
        <v>6277</v>
      </c>
      <c r="R1264" t="s">
        <v>6278</v>
      </c>
      <c r="U1264" t="s">
        <v>108</v>
      </c>
      <c r="V1264" t="s">
        <v>145</v>
      </c>
      <c r="W1264">
        <v>3452</v>
      </c>
      <c r="X1264" t="s">
        <v>898</v>
      </c>
      <c r="Y1264" t="s">
        <v>6279</v>
      </c>
      <c r="Z1264">
        <v>577.79999999999995</v>
      </c>
      <c r="AB1264" t="s">
        <v>79</v>
      </c>
      <c r="AC1264" t="s">
        <v>80</v>
      </c>
      <c r="AD1264" t="s">
        <v>6280</v>
      </c>
      <c r="AE1264" s="3"/>
      <c r="AF1264" s="3"/>
      <c r="AG1264">
        <v>0</v>
      </c>
      <c r="AH1264" t="s">
        <v>82</v>
      </c>
      <c r="AI1264" s="18">
        <v>0</v>
      </c>
      <c r="AJ1264">
        <v>0</v>
      </c>
      <c r="AK1264">
        <v>0</v>
      </c>
      <c r="AM1264" s="19" t="s">
        <v>82</v>
      </c>
      <c r="AN1264">
        <v>0</v>
      </c>
      <c r="AO1264">
        <v>0</v>
      </c>
      <c r="AP1264">
        <v>0</v>
      </c>
      <c r="AR1264" s="19" t="s">
        <v>82</v>
      </c>
      <c r="AS1264">
        <v>0</v>
      </c>
      <c r="AT1264" s="20">
        <f>IF(t_ExtractAll[[#This Row],[Currency]]="GBP",t_ExtractAll[[#This Row],[Claimed Amount]]*$BD$2,IF(t_ExtractAll[[#This Row],[Currency]]="USD",t_ExtractAll[[#This Row],[Claimed Amount]]*$BD$3,IF(t_ExtractAll[[#This Row],[Currency]]="MXN",t_ExtractAll[[#This Row],[Claimed Amount]]*$BD$4,t_ExtractAll[[#This Row],[Claimed Amount]])))</f>
        <v>0</v>
      </c>
      <c r="AU1264" s="20">
        <f>IF(t_ExtractAll[[#This Row],[Currency2]]="GBP",t_ExtractAll[[#This Row],[Accruals Plant]]*$BD$2,IF(t_ExtractAll[[#This Row],[Currency2]]="USD",t_ExtractAll[[#This Row],[Accruals Plant]]*$BD$3,IF(t_ExtractAll[[#This Row],[Currency2]]="MXN",t_ExtractAll[[#This Row],[Accruals Plant]]*$BD$4,t_ExtractAll[[#This Row],[Accruals Plant]])))</f>
        <v>0</v>
      </c>
      <c r="AV1264" s="20">
        <f>IF(t_ExtractAll[[#This Row],[IMD_Currency]]="GBP",t_ExtractAll[[#This Row],[Accruals ABII]]*$BD$2,IF(t_ExtractAll[[#This Row],[IMD_Currency]]="USD",t_ExtractAll[[#This Row],[Accruals ABII]]*$BD$3,t_ExtractAll[[#This Row],[Accruals ABII]]))</f>
        <v>0</v>
      </c>
      <c r="AW12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4" s="20">
        <f>IF(t_ExtractAll[[#This Row],[IMD_Currency]]="GBP",t_ExtractAll[[#This Row],[Amount Accepted (ABII)]]*$BD$2,IF(t_ExtractAll[[#This Row],[IMD_Currency]]="USD",t_ExtractAll[[#This Row],[Amount Accepted (ABII)]]*$BD$3,t_ExtractAll[[#This Row],[Amount Accepted (ABII)]]))</f>
        <v>0</v>
      </c>
      <c r="AY1264" s="20">
        <f>IF((t_ExtractAll[[#This Row],[Amount Accepted ABII '[EUR']]]-t_ExtractAll[[#This Row],[Amount Accepted Plant '[EUR']]])&lt;0,0,t_ExtractAll[[#This Row],[Amount Accepted ABII '[EUR']]]-t_ExtractAll[[#This Row],[Amount Accepted Plant '[EUR']]])</f>
        <v>0</v>
      </c>
      <c r="AZ12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5" spans="1:52" ht="14.25" hidden="1" customHeight="1" x14ac:dyDescent="0.25">
      <c r="A1265" t="s">
        <v>6281</v>
      </c>
      <c r="B1265" s="16">
        <v>42752</v>
      </c>
      <c r="C1265" s="16">
        <v>42800</v>
      </c>
      <c r="D1265" s="16">
        <v>42800</v>
      </c>
      <c r="E1265">
        <v>2017044</v>
      </c>
      <c r="F1265" t="s">
        <v>64</v>
      </c>
      <c r="G1265" t="s">
        <v>396</v>
      </c>
      <c r="H1265" t="s">
        <v>1695</v>
      </c>
      <c r="I1265" t="s">
        <v>117</v>
      </c>
      <c r="J1265" t="s">
        <v>68</v>
      </c>
      <c r="K1265" t="s">
        <v>88</v>
      </c>
      <c r="L1265" t="s">
        <v>6201</v>
      </c>
      <c r="N1265" t="s">
        <v>90</v>
      </c>
      <c r="O1265" t="s">
        <v>321</v>
      </c>
      <c r="P1265" t="s">
        <v>6282</v>
      </c>
      <c r="Q1265" t="s">
        <v>6283</v>
      </c>
      <c r="R1265" t="s">
        <v>6284</v>
      </c>
      <c r="S1265">
        <v>80537539</v>
      </c>
      <c r="U1265" t="s">
        <v>144</v>
      </c>
      <c r="V1265" t="s">
        <v>145</v>
      </c>
      <c r="W1265">
        <v>48984</v>
      </c>
      <c r="X1265" t="s">
        <v>4636</v>
      </c>
      <c r="Y1265">
        <v>2160</v>
      </c>
      <c r="Z1265">
        <v>518</v>
      </c>
      <c r="AA1265" t="s">
        <v>2628</v>
      </c>
      <c r="AB1265" t="s">
        <v>97</v>
      </c>
      <c r="AC1265" t="s">
        <v>98</v>
      </c>
      <c r="AD1265" s="3" t="s">
        <v>6285</v>
      </c>
      <c r="AE1265" s="3"/>
      <c r="AF1265" s="3"/>
      <c r="AG1265">
        <v>3023</v>
      </c>
      <c r="AH1265" t="s">
        <v>82</v>
      </c>
      <c r="AI1265" s="18">
        <v>0</v>
      </c>
      <c r="AJ1265">
        <v>0</v>
      </c>
      <c r="AK1265">
        <v>0</v>
      </c>
      <c r="AM1265" s="19" t="s">
        <v>82</v>
      </c>
      <c r="AN1265">
        <v>0</v>
      </c>
      <c r="AO1265">
        <v>1766</v>
      </c>
      <c r="AP1265">
        <v>1766</v>
      </c>
      <c r="AR1265" s="19" t="s">
        <v>82</v>
      </c>
      <c r="AS1265">
        <v>0</v>
      </c>
      <c r="AT1265" s="20">
        <f>IF(t_ExtractAll[[#This Row],[Currency]]="GBP",t_ExtractAll[[#This Row],[Claimed Amount]]*$BD$2,IF(t_ExtractAll[[#This Row],[Currency]]="USD",t_ExtractAll[[#This Row],[Claimed Amount]]*$BD$3,IF(t_ExtractAll[[#This Row],[Currency]]="MXN",t_ExtractAll[[#This Row],[Claimed Amount]]*$BD$4,t_ExtractAll[[#This Row],[Claimed Amount]])))</f>
        <v>3023</v>
      </c>
      <c r="AU1265" s="20">
        <f>IF(t_ExtractAll[[#This Row],[Currency2]]="GBP",t_ExtractAll[[#This Row],[Accruals Plant]]*$BD$2,IF(t_ExtractAll[[#This Row],[Currency2]]="USD",t_ExtractAll[[#This Row],[Accruals Plant]]*$BD$3,IF(t_ExtractAll[[#This Row],[Currency2]]="MXN",t_ExtractAll[[#This Row],[Accruals Plant]]*$BD$4,t_ExtractAll[[#This Row],[Accruals Plant]])))</f>
        <v>1766</v>
      </c>
      <c r="AV1265" s="20">
        <f>IF(t_ExtractAll[[#This Row],[IMD_Currency]]="GBP",t_ExtractAll[[#This Row],[Accruals ABII]]*$BD$2,IF(t_ExtractAll[[#This Row],[IMD_Currency]]="USD",t_ExtractAll[[#This Row],[Accruals ABII]]*$BD$3,t_ExtractAll[[#This Row],[Accruals ABII]]))</f>
        <v>0</v>
      </c>
      <c r="AW12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5" s="20">
        <f>IF(t_ExtractAll[[#This Row],[IMD_Currency]]="GBP",t_ExtractAll[[#This Row],[Amount Accepted (ABII)]]*$BD$2,IF(t_ExtractAll[[#This Row],[IMD_Currency]]="USD",t_ExtractAll[[#This Row],[Amount Accepted (ABII)]]*$BD$3,t_ExtractAll[[#This Row],[Amount Accepted (ABII)]]))</f>
        <v>0</v>
      </c>
      <c r="AY1265" s="20">
        <f>IF((t_ExtractAll[[#This Row],[Amount Accepted ABII '[EUR']]]-t_ExtractAll[[#This Row],[Amount Accepted Plant '[EUR']]])&lt;0,0,t_ExtractAll[[#This Row],[Amount Accepted ABII '[EUR']]]-t_ExtractAll[[#This Row],[Amount Accepted Plant '[EUR']]])</f>
        <v>0</v>
      </c>
      <c r="AZ12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66" spans="1:52" ht="14.25" hidden="1" customHeight="1" x14ac:dyDescent="0.25">
      <c r="A1266" t="s">
        <v>6281</v>
      </c>
      <c r="B1266" s="16">
        <v>42752</v>
      </c>
      <c r="C1266" s="16">
        <v>42800</v>
      </c>
      <c r="D1266" s="16">
        <v>42800</v>
      </c>
      <c r="E1266">
        <v>2017044</v>
      </c>
      <c r="F1266" t="s">
        <v>64</v>
      </c>
      <c r="G1266" t="s">
        <v>396</v>
      </c>
      <c r="H1266" t="s">
        <v>1695</v>
      </c>
      <c r="I1266" t="s">
        <v>117</v>
      </c>
      <c r="J1266" t="s">
        <v>68</v>
      </c>
      <c r="K1266" t="s">
        <v>88</v>
      </c>
      <c r="L1266" t="s">
        <v>6201</v>
      </c>
      <c r="N1266" t="s">
        <v>90</v>
      </c>
      <c r="O1266" t="s">
        <v>91</v>
      </c>
      <c r="P1266" t="s">
        <v>6282</v>
      </c>
      <c r="Q1266" t="s">
        <v>6283</v>
      </c>
      <c r="R1266" t="s">
        <v>6284</v>
      </c>
      <c r="S1266">
        <v>80537539</v>
      </c>
      <c r="U1266" t="s">
        <v>144</v>
      </c>
      <c r="V1266" t="s">
        <v>145</v>
      </c>
      <c r="W1266">
        <v>48984</v>
      </c>
      <c r="X1266" t="s">
        <v>4636</v>
      </c>
      <c r="Y1266">
        <v>97</v>
      </c>
      <c r="Z1266">
        <v>23.28</v>
      </c>
      <c r="AA1266" t="s">
        <v>2628</v>
      </c>
      <c r="AB1266" t="s">
        <v>97</v>
      </c>
      <c r="AC1266" t="s">
        <v>98</v>
      </c>
      <c r="AD1266" s="3" t="s">
        <v>6286</v>
      </c>
      <c r="AE1266" s="3"/>
      <c r="AF1266" s="3"/>
      <c r="AG1266">
        <v>3023</v>
      </c>
      <c r="AH1266" t="s">
        <v>82</v>
      </c>
      <c r="AI1266" s="18">
        <v>0</v>
      </c>
      <c r="AJ1266">
        <v>0</v>
      </c>
      <c r="AK1266">
        <v>0</v>
      </c>
      <c r="AM1266" s="19" t="s">
        <v>82</v>
      </c>
      <c r="AN1266">
        <v>1257.1199999999999</v>
      </c>
      <c r="AO1266"/>
      <c r="AR1266" s="19" t="s">
        <v>82</v>
      </c>
      <c r="AS1266">
        <v>0</v>
      </c>
      <c r="AT1266" s="20">
        <f>IF(t_ExtractAll[[#This Row],[Currency]]="GBP",t_ExtractAll[[#This Row],[Claimed Amount]]*$BD$2,IF(t_ExtractAll[[#This Row],[Currency]]="USD",t_ExtractAll[[#This Row],[Claimed Amount]]*$BD$3,IF(t_ExtractAll[[#This Row],[Currency]]="MXN",t_ExtractAll[[#This Row],[Claimed Amount]]*$BD$4,t_ExtractAll[[#This Row],[Claimed Amount]])))</f>
        <v>3023</v>
      </c>
      <c r="AU1266" s="20">
        <f>IF(t_ExtractAll[[#This Row],[Currency2]]="GBP",t_ExtractAll[[#This Row],[Accruals Plant]]*$BD$2,IF(t_ExtractAll[[#This Row],[Currency2]]="USD",t_ExtractAll[[#This Row],[Accruals Plant]]*$BD$3,IF(t_ExtractAll[[#This Row],[Currency2]]="MXN",t_ExtractAll[[#This Row],[Accruals Plant]]*$BD$4,t_ExtractAll[[#This Row],[Accruals Plant]])))</f>
        <v>0</v>
      </c>
      <c r="AV1266" s="20">
        <f>IF(t_ExtractAll[[#This Row],[IMD_Currency]]="GBP",t_ExtractAll[[#This Row],[Accruals ABII]]*$BD$2,IF(t_ExtractAll[[#This Row],[IMD_Currency]]="USD",t_ExtractAll[[#This Row],[Accruals ABII]]*$BD$3,t_ExtractAll[[#This Row],[Accruals ABII]]))</f>
        <v>0</v>
      </c>
      <c r="AW12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6" s="20">
        <f>IF(t_ExtractAll[[#This Row],[IMD_Currency]]="GBP",t_ExtractAll[[#This Row],[Amount Accepted (ABII)]]*$BD$2,IF(t_ExtractAll[[#This Row],[IMD_Currency]]="USD",t_ExtractAll[[#This Row],[Amount Accepted (ABII)]]*$BD$3,t_ExtractAll[[#This Row],[Amount Accepted (ABII)]]))</f>
        <v>0</v>
      </c>
      <c r="AY1266" s="20">
        <f>IF((t_ExtractAll[[#This Row],[Amount Accepted ABII '[EUR']]]-t_ExtractAll[[#This Row],[Amount Accepted Plant '[EUR']]])&lt;0,0,t_ExtractAll[[#This Row],[Amount Accepted ABII '[EUR']]]-t_ExtractAll[[#This Row],[Amount Accepted Plant '[EUR']]])</f>
        <v>0</v>
      </c>
      <c r="AZ12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267" spans="1:52" ht="14.25" hidden="1" customHeight="1" x14ac:dyDescent="0.25">
      <c r="A1267" t="s">
        <v>6287</v>
      </c>
      <c r="B1267" s="16">
        <v>42752</v>
      </c>
      <c r="C1267" s="16">
        <v>42759</v>
      </c>
      <c r="D1267" s="16">
        <v>42759</v>
      </c>
      <c r="E1267">
        <v>2017046</v>
      </c>
      <c r="F1267" t="s">
        <v>64</v>
      </c>
      <c r="G1267" t="s">
        <v>241</v>
      </c>
      <c r="H1267" t="s">
        <v>86</v>
      </c>
      <c r="I1267" t="s">
        <v>242</v>
      </c>
      <c r="J1267" t="s">
        <v>68</v>
      </c>
      <c r="K1267" t="s">
        <v>69</v>
      </c>
      <c r="L1267" t="s">
        <v>4607</v>
      </c>
      <c r="N1267" t="s">
        <v>161</v>
      </c>
      <c r="O1267" t="s">
        <v>211</v>
      </c>
      <c r="P1267" t="s">
        <v>6288</v>
      </c>
      <c r="Q1267">
        <v>9553264</v>
      </c>
      <c r="R1267" t="s">
        <v>6289</v>
      </c>
      <c r="S1267">
        <v>80537455</v>
      </c>
      <c r="T1267" t="s">
        <v>6290</v>
      </c>
      <c r="U1267" t="s">
        <v>341</v>
      </c>
      <c r="V1267" t="s">
        <v>313</v>
      </c>
      <c r="W1267">
        <v>45416</v>
      </c>
      <c r="X1267" t="s">
        <v>529</v>
      </c>
      <c r="Y1267" t="s">
        <v>357</v>
      </c>
      <c r="Z1267">
        <v>0.3</v>
      </c>
      <c r="AB1267" t="s">
        <v>112</v>
      </c>
      <c r="AC1267" t="s">
        <v>164</v>
      </c>
      <c r="AD1267" s="3" t="s">
        <v>6291</v>
      </c>
      <c r="AE1267" s="3"/>
      <c r="AF1267" s="3"/>
      <c r="AG1267">
        <v>15.95</v>
      </c>
      <c r="AH1267" t="s">
        <v>523</v>
      </c>
      <c r="AI1267" s="18">
        <v>0</v>
      </c>
      <c r="AJ1267">
        <v>0</v>
      </c>
      <c r="AK1267">
        <v>0</v>
      </c>
      <c r="AL1267">
        <v>0</v>
      </c>
      <c r="AM1267" s="19" t="s">
        <v>82</v>
      </c>
      <c r="AN1267">
        <v>15.95</v>
      </c>
      <c r="AO1267">
        <v>0</v>
      </c>
      <c r="AP1267">
        <v>15.95</v>
      </c>
      <c r="AQ1267">
        <v>15.95</v>
      </c>
      <c r="AR1267" s="19" t="s">
        <v>523</v>
      </c>
      <c r="AS1267">
        <v>0</v>
      </c>
      <c r="AT1267" s="20">
        <f>IF(t_ExtractAll[[#This Row],[Currency]]="GBP",t_ExtractAll[[#This Row],[Claimed Amount]]*$BD$2,IF(t_ExtractAll[[#This Row],[Currency]]="USD",t_ExtractAll[[#This Row],[Claimed Amount]]*$BD$3,IF(t_ExtractAll[[#This Row],[Currency]]="MXN",t_ExtractAll[[#This Row],[Claimed Amount]]*$BD$4,t_ExtractAll[[#This Row],[Claimed Amount]])))</f>
        <v>18.881609999999998</v>
      </c>
      <c r="AU1267" s="20">
        <f>IF(t_ExtractAll[[#This Row],[Currency2]]="GBP",t_ExtractAll[[#This Row],[Accruals Plant]]*$BD$2,IF(t_ExtractAll[[#This Row],[Currency2]]="USD",t_ExtractAll[[#This Row],[Accruals Plant]]*$BD$3,IF(t_ExtractAll[[#This Row],[Currency2]]="MXN",t_ExtractAll[[#This Row],[Accruals Plant]]*$BD$4,t_ExtractAll[[#This Row],[Accruals Plant]])))</f>
        <v>18.881609999999998</v>
      </c>
      <c r="AV1267" s="20">
        <f>IF(t_ExtractAll[[#This Row],[IMD_Currency]]="GBP",t_ExtractAll[[#This Row],[Accruals ABII]]*$BD$2,IF(t_ExtractAll[[#This Row],[IMD_Currency]]="USD",t_ExtractAll[[#This Row],[Accruals ABII]]*$BD$3,t_ExtractAll[[#This Row],[Accruals ABII]]))</f>
        <v>0</v>
      </c>
      <c r="AW1267" s="20">
        <f>IF(t_ExtractAll[[#This Row],[Currency2]]="GBP",t_ExtractAll[[#This Row],[PlantAmountAccepted]]*$BD$2,IF(t_ExtractAll[[#This Row],[Currency2]]="USD",t_ExtractAll[[#This Row],[PlantAmountAccepted]]*$BD$3,IF(t_ExtractAll[[#This Row],[Currency2]]="MXN",t_ExtractAll[[#This Row],[PlantAmountAccepted]]*$BD$4,t_ExtractAll[[#This Row],[PlantAmountAccepted]])))</f>
        <v>18.881609999999998</v>
      </c>
      <c r="AX1267" s="20">
        <f>IF(t_ExtractAll[[#This Row],[IMD_Currency]]="GBP",t_ExtractAll[[#This Row],[Amount Accepted (ABII)]]*$BD$2,IF(t_ExtractAll[[#This Row],[IMD_Currency]]="USD",t_ExtractAll[[#This Row],[Amount Accepted (ABII)]]*$BD$3,t_ExtractAll[[#This Row],[Amount Accepted (ABII)]]))</f>
        <v>0</v>
      </c>
      <c r="AY1267" s="20">
        <f>IF((t_ExtractAll[[#This Row],[Amount Accepted ABII '[EUR']]]-t_ExtractAll[[#This Row],[Amount Accepted Plant '[EUR']]])&lt;0,0,t_ExtractAll[[#This Row],[Amount Accepted ABII '[EUR']]]-t_ExtractAll[[#This Row],[Amount Accepted Plant '[EUR']]])</f>
        <v>0</v>
      </c>
      <c r="AZ12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8" spans="1:52" ht="14.25" hidden="1" customHeight="1" x14ac:dyDescent="0.25">
      <c r="A1268" t="s">
        <v>6292</v>
      </c>
      <c r="B1268" s="16">
        <v>42751</v>
      </c>
      <c r="C1268" s="16">
        <v>42760</v>
      </c>
      <c r="D1268" s="16">
        <v>42761</v>
      </c>
      <c r="E1268">
        <v>2017047</v>
      </c>
      <c r="F1268" t="s">
        <v>64</v>
      </c>
      <c r="G1268" t="s">
        <v>116</v>
      </c>
      <c r="H1268" t="s">
        <v>86</v>
      </c>
      <c r="I1268" t="s">
        <v>117</v>
      </c>
      <c r="J1268" t="s">
        <v>118</v>
      </c>
      <c r="K1268" t="s">
        <v>69</v>
      </c>
      <c r="L1268" t="s">
        <v>4292</v>
      </c>
      <c r="M1268" t="s">
        <v>3600</v>
      </c>
      <c r="N1268" t="s">
        <v>90</v>
      </c>
      <c r="O1268" t="s">
        <v>121</v>
      </c>
      <c r="P1268" s="3" t="s">
        <v>6293</v>
      </c>
      <c r="Q1268">
        <v>9610022</v>
      </c>
      <c r="R1268">
        <v>92292</v>
      </c>
      <c r="S1268">
        <v>80539151</v>
      </c>
      <c r="T1268" t="s">
        <v>6294</v>
      </c>
      <c r="U1268" t="s">
        <v>2441</v>
      </c>
      <c r="V1268" t="s">
        <v>117</v>
      </c>
      <c r="W1268">
        <v>52676</v>
      </c>
      <c r="X1268" t="s">
        <v>5300</v>
      </c>
      <c r="Y1268" t="s">
        <v>350</v>
      </c>
      <c r="Z1268">
        <v>0.11352</v>
      </c>
      <c r="AB1268" t="s">
        <v>79</v>
      </c>
      <c r="AC1268" t="s">
        <v>127</v>
      </c>
      <c r="AE1268" s="3"/>
      <c r="AF1268" s="3"/>
      <c r="AG1268">
        <v>18.739999999999998</v>
      </c>
      <c r="AH1268" t="s">
        <v>100</v>
      </c>
      <c r="AI1268" s="18">
        <v>18.739999999999998</v>
      </c>
      <c r="AJ1268">
        <v>0</v>
      </c>
      <c r="AK1268">
        <v>18.739999999999998</v>
      </c>
      <c r="AL1268">
        <v>18.739999999999998</v>
      </c>
      <c r="AM1268" s="19" t="s">
        <v>82</v>
      </c>
      <c r="AN1268">
        <v>18.739999999999998</v>
      </c>
      <c r="AO1268">
        <v>0</v>
      </c>
      <c r="AP1268">
        <v>18.739999999999998</v>
      </c>
      <c r="AQ1268">
        <v>18.739999999999998</v>
      </c>
      <c r="AR1268" s="19" t="s">
        <v>100</v>
      </c>
      <c r="AS1268">
        <v>0</v>
      </c>
      <c r="AT1268" s="20">
        <f>IF(t_ExtractAll[[#This Row],[Currency]]="GBP",t_ExtractAll[[#This Row],[Claimed Amount]]*$BD$2,IF(t_ExtractAll[[#This Row],[Currency]]="USD",t_ExtractAll[[#This Row],[Claimed Amount]]*$BD$3,IF(t_ExtractAll[[#This Row],[Currency]]="MXN",t_ExtractAll[[#This Row],[Claimed Amount]]*$BD$4,t_ExtractAll[[#This Row],[Claimed Amount]])))</f>
        <v>17.145226000000001</v>
      </c>
      <c r="AU1268" s="20">
        <f>IF(t_ExtractAll[[#This Row],[Currency2]]="GBP",t_ExtractAll[[#This Row],[Accruals Plant]]*$BD$2,IF(t_ExtractAll[[#This Row],[Currency2]]="USD",t_ExtractAll[[#This Row],[Accruals Plant]]*$BD$3,IF(t_ExtractAll[[#This Row],[Currency2]]="MXN",t_ExtractAll[[#This Row],[Accruals Plant]]*$BD$4,t_ExtractAll[[#This Row],[Accruals Plant]])))</f>
        <v>17.145226000000001</v>
      </c>
      <c r="AV1268" s="20">
        <f>IF(t_ExtractAll[[#This Row],[IMD_Currency]]="GBP",t_ExtractAll[[#This Row],[Accruals ABII]]*$BD$2,IF(t_ExtractAll[[#This Row],[IMD_Currency]]="USD",t_ExtractAll[[#This Row],[Accruals ABII]]*$BD$3,t_ExtractAll[[#This Row],[Accruals ABII]]))</f>
        <v>18.739999999999998</v>
      </c>
      <c r="AW1268" s="20">
        <f>IF(t_ExtractAll[[#This Row],[Currency2]]="GBP",t_ExtractAll[[#This Row],[PlantAmountAccepted]]*$BD$2,IF(t_ExtractAll[[#This Row],[Currency2]]="USD",t_ExtractAll[[#This Row],[PlantAmountAccepted]]*$BD$3,IF(t_ExtractAll[[#This Row],[Currency2]]="MXN",t_ExtractAll[[#This Row],[PlantAmountAccepted]]*$BD$4,t_ExtractAll[[#This Row],[PlantAmountAccepted]])))</f>
        <v>17.145226000000001</v>
      </c>
      <c r="AX1268" s="20">
        <f>IF(t_ExtractAll[[#This Row],[IMD_Currency]]="GBP",t_ExtractAll[[#This Row],[Amount Accepted (ABII)]]*$BD$2,IF(t_ExtractAll[[#This Row],[IMD_Currency]]="USD",t_ExtractAll[[#This Row],[Amount Accepted (ABII)]]*$BD$3,t_ExtractAll[[#This Row],[Amount Accepted (ABII)]]))</f>
        <v>18.739999999999998</v>
      </c>
      <c r="AY1268" s="20">
        <f>IF((t_ExtractAll[[#This Row],[Amount Accepted ABII '[EUR']]]-t_ExtractAll[[#This Row],[Amount Accepted Plant '[EUR']]])&lt;0,0,t_ExtractAll[[#This Row],[Amount Accepted ABII '[EUR']]]-t_ExtractAll[[#This Row],[Amount Accepted Plant '[EUR']]])</f>
        <v>1.5947739999999975</v>
      </c>
      <c r="AZ12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69" spans="1:52" ht="14.25" hidden="1" customHeight="1" x14ac:dyDescent="0.25">
      <c r="A1269" t="s">
        <v>6295</v>
      </c>
      <c r="B1269" s="16">
        <v>42752</v>
      </c>
      <c r="C1269" s="16">
        <v>42752</v>
      </c>
      <c r="D1269" s="16">
        <v>42761</v>
      </c>
      <c r="E1269">
        <v>2017048</v>
      </c>
      <c r="F1269" t="s">
        <v>64</v>
      </c>
      <c r="G1269" t="s">
        <v>4987</v>
      </c>
      <c r="H1269" t="s">
        <v>86</v>
      </c>
      <c r="I1269" t="s">
        <v>4988</v>
      </c>
      <c r="J1269" t="s">
        <v>118</v>
      </c>
      <c r="K1269" t="s">
        <v>69</v>
      </c>
      <c r="L1269" t="s">
        <v>225</v>
      </c>
      <c r="N1269" t="s">
        <v>90</v>
      </c>
      <c r="O1269" t="s">
        <v>121</v>
      </c>
      <c r="P1269" t="s">
        <v>6296</v>
      </c>
      <c r="Q1269">
        <v>9672391</v>
      </c>
      <c r="R1269">
        <v>45120448</v>
      </c>
      <c r="S1269">
        <v>80559474</v>
      </c>
      <c r="U1269" t="s">
        <v>182</v>
      </c>
      <c r="V1269" t="s">
        <v>109</v>
      </c>
      <c r="Y1269" t="s">
        <v>1283</v>
      </c>
      <c r="Z1269">
        <v>11.4048</v>
      </c>
      <c r="AB1269" t="s">
        <v>79</v>
      </c>
      <c r="AC1269" t="s">
        <v>127</v>
      </c>
      <c r="AD1269" s="3" t="s">
        <v>6297</v>
      </c>
      <c r="AE1269" s="3"/>
      <c r="AF1269" s="3"/>
      <c r="AG1269">
        <v>0</v>
      </c>
      <c r="AH1269" t="s">
        <v>82</v>
      </c>
      <c r="AI1269" s="18">
        <v>0</v>
      </c>
      <c r="AJ1269">
        <v>0</v>
      </c>
      <c r="AK1269">
        <v>0</v>
      </c>
      <c r="AL1269">
        <v>0</v>
      </c>
      <c r="AM1269" s="19" t="s">
        <v>82</v>
      </c>
      <c r="AN1269">
        <v>0</v>
      </c>
      <c r="AO1269">
        <v>0</v>
      </c>
      <c r="AP1269">
        <v>0</v>
      </c>
      <c r="AQ1269">
        <v>0</v>
      </c>
      <c r="AR1269" s="19" t="s">
        <v>82</v>
      </c>
      <c r="AS1269">
        <v>0</v>
      </c>
      <c r="AT1269" s="20">
        <f>IF(t_ExtractAll[[#This Row],[Currency]]="GBP",t_ExtractAll[[#This Row],[Claimed Amount]]*$BD$2,IF(t_ExtractAll[[#This Row],[Currency]]="USD",t_ExtractAll[[#This Row],[Claimed Amount]]*$BD$3,IF(t_ExtractAll[[#This Row],[Currency]]="MXN",t_ExtractAll[[#This Row],[Claimed Amount]]*$BD$4,t_ExtractAll[[#This Row],[Claimed Amount]])))</f>
        <v>0</v>
      </c>
      <c r="AU1269" s="20">
        <f>IF(t_ExtractAll[[#This Row],[Currency2]]="GBP",t_ExtractAll[[#This Row],[Accruals Plant]]*$BD$2,IF(t_ExtractAll[[#This Row],[Currency2]]="USD",t_ExtractAll[[#This Row],[Accruals Plant]]*$BD$3,IF(t_ExtractAll[[#This Row],[Currency2]]="MXN",t_ExtractAll[[#This Row],[Accruals Plant]]*$BD$4,t_ExtractAll[[#This Row],[Accruals Plant]])))</f>
        <v>0</v>
      </c>
      <c r="AV1269" s="20">
        <f>IF(t_ExtractAll[[#This Row],[IMD_Currency]]="GBP",t_ExtractAll[[#This Row],[Accruals ABII]]*$BD$2,IF(t_ExtractAll[[#This Row],[IMD_Currency]]="USD",t_ExtractAll[[#This Row],[Accruals ABII]]*$BD$3,t_ExtractAll[[#This Row],[Accruals ABII]]))</f>
        <v>0</v>
      </c>
      <c r="AW12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69" s="20">
        <f>IF(t_ExtractAll[[#This Row],[IMD_Currency]]="GBP",t_ExtractAll[[#This Row],[Amount Accepted (ABII)]]*$BD$2,IF(t_ExtractAll[[#This Row],[IMD_Currency]]="USD",t_ExtractAll[[#This Row],[Amount Accepted (ABII)]]*$BD$3,t_ExtractAll[[#This Row],[Amount Accepted (ABII)]]))</f>
        <v>0</v>
      </c>
      <c r="AY1269" s="20">
        <f>IF((t_ExtractAll[[#This Row],[Amount Accepted ABII '[EUR']]]-t_ExtractAll[[#This Row],[Amount Accepted Plant '[EUR']]])&lt;0,0,t_ExtractAll[[#This Row],[Amount Accepted ABII '[EUR']]]-t_ExtractAll[[#This Row],[Amount Accepted Plant '[EUR']]])</f>
        <v>0</v>
      </c>
      <c r="AZ12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70" spans="1:52" ht="14.25" hidden="1" customHeight="1" x14ac:dyDescent="0.25">
      <c r="A1270" t="s">
        <v>6298</v>
      </c>
      <c r="B1270" s="16">
        <v>42751</v>
      </c>
      <c r="C1270" s="16">
        <v>42786</v>
      </c>
      <c r="D1270" s="16">
        <v>42786</v>
      </c>
      <c r="E1270">
        <v>2017050</v>
      </c>
      <c r="F1270" t="s">
        <v>64</v>
      </c>
      <c r="G1270" t="s">
        <v>4645</v>
      </c>
      <c r="H1270" t="s">
        <v>451</v>
      </c>
      <c r="I1270" t="s">
        <v>4646</v>
      </c>
      <c r="J1270" t="s">
        <v>118</v>
      </c>
      <c r="K1270" t="s">
        <v>88</v>
      </c>
      <c r="L1270" t="s">
        <v>471</v>
      </c>
      <c r="N1270" t="s">
        <v>161</v>
      </c>
      <c r="O1270" t="s">
        <v>177</v>
      </c>
      <c r="P1270" t="s">
        <v>6299</v>
      </c>
      <c r="Q1270">
        <v>9403275</v>
      </c>
      <c r="R1270">
        <v>58168</v>
      </c>
      <c r="S1270">
        <v>80512460</v>
      </c>
      <c r="T1270" t="s">
        <v>5871</v>
      </c>
      <c r="U1270" t="s">
        <v>2441</v>
      </c>
      <c r="V1270" t="s">
        <v>117</v>
      </c>
      <c r="W1270">
        <v>52940</v>
      </c>
      <c r="X1270" t="s">
        <v>5872</v>
      </c>
      <c r="Y1270">
        <v>784</v>
      </c>
      <c r="Z1270">
        <v>66.796800000000005</v>
      </c>
      <c r="AB1270" t="s">
        <v>112</v>
      </c>
      <c r="AC1270" t="s">
        <v>185</v>
      </c>
      <c r="AD1270" s="3" t="s">
        <v>6300</v>
      </c>
      <c r="AE1270" s="3"/>
      <c r="AF1270" s="3"/>
      <c r="AG1270">
        <v>11201.8</v>
      </c>
      <c r="AH1270" t="s">
        <v>100</v>
      </c>
      <c r="AI1270" s="18">
        <v>11201.8</v>
      </c>
      <c r="AJ1270">
        <v>0</v>
      </c>
      <c r="AK1270">
        <v>11201.8</v>
      </c>
      <c r="AM1270" s="19" t="s">
        <v>82</v>
      </c>
      <c r="AN1270">
        <v>7548.47</v>
      </c>
      <c r="AO1270">
        <v>0</v>
      </c>
      <c r="AP1270">
        <v>7548.47</v>
      </c>
      <c r="AR1270" s="19" t="s">
        <v>100</v>
      </c>
      <c r="AS1270">
        <v>0</v>
      </c>
      <c r="AT1270" s="20">
        <f>IF(t_ExtractAll[[#This Row],[Currency]]="GBP",t_ExtractAll[[#This Row],[Claimed Amount]]*$BD$2,IF(t_ExtractAll[[#This Row],[Currency]]="USD",t_ExtractAll[[#This Row],[Claimed Amount]]*$BD$3,IF(t_ExtractAll[[#This Row],[Currency]]="MXN",t_ExtractAll[[#This Row],[Claimed Amount]]*$BD$4,t_ExtractAll[[#This Row],[Claimed Amount]])))</f>
        <v>10248.526819999999</v>
      </c>
      <c r="AU1270" s="20">
        <f>IF(t_ExtractAll[[#This Row],[Currency2]]="GBP",t_ExtractAll[[#This Row],[Accruals Plant]]*$BD$2,IF(t_ExtractAll[[#This Row],[Currency2]]="USD",t_ExtractAll[[#This Row],[Accruals Plant]]*$BD$3,IF(t_ExtractAll[[#This Row],[Currency2]]="MXN",t_ExtractAll[[#This Row],[Accruals Plant]]*$BD$4,t_ExtractAll[[#This Row],[Accruals Plant]])))</f>
        <v>6906.0952030000008</v>
      </c>
      <c r="AV1270" s="20">
        <f>IF(t_ExtractAll[[#This Row],[IMD_Currency]]="GBP",t_ExtractAll[[#This Row],[Accruals ABII]]*$BD$2,IF(t_ExtractAll[[#This Row],[IMD_Currency]]="USD",t_ExtractAll[[#This Row],[Accruals ABII]]*$BD$3,t_ExtractAll[[#This Row],[Accruals ABII]]))</f>
        <v>11201.8</v>
      </c>
      <c r="AW12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70" s="20">
        <f>IF(t_ExtractAll[[#This Row],[IMD_Currency]]="GBP",t_ExtractAll[[#This Row],[Amount Accepted (ABII)]]*$BD$2,IF(t_ExtractAll[[#This Row],[IMD_Currency]]="USD",t_ExtractAll[[#This Row],[Amount Accepted (ABII)]]*$BD$3,t_ExtractAll[[#This Row],[Amount Accepted (ABII)]]))</f>
        <v>0</v>
      </c>
      <c r="AY1270" s="20">
        <f>IF((t_ExtractAll[[#This Row],[Amount Accepted ABII '[EUR']]]-t_ExtractAll[[#This Row],[Amount Accepted Plant '[EUR']]])&lt;0,0,t_ExtractAll[[#This Row],[Amount Accepted ABII '[EUR']]]-t_ExtractAll[[#This Row],[Amount Accepted Plant '[EUR']]])</f>
        <v>0</v>
      </c>
      <c r="AZ12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71" spans="1:52" ht="14.25" hidden="1" customHeight="1" x14ac:dyDescent="0.25">
      <c r="A1271" t="s">
        <v>6301</v>
      </c>
      <c r="B1271" s="16">
        <v>42752</v>
      </c>
      <c r="C1271" s="16">
        <v>42755</v>
      </c>
      <c r="D1271" s="16">
        <v>42758</v>
      </c>
      <c r="E1271">
        <v>2017049</v>
      </c>
      <c r="F1271" t="s">
        <v>64</v>
      </c>
      <c r="G1271" t="s">
        <v>241</v>
      </c>
      <c r="H1271" t="s">
        <v>86</v>
      </c>
      <c r="I1271" t="s">
        <v>242</v>
      </c>
      <c r="J1271" t="s">
        <v>68</v>
      </c>
      <c r="K1271" t="s">
        <v>69</v>
      </c>
      <c r="L1271" t="s">
        <v>6302</v>
      </c>
      <c r="N1271" t="s">
        <v>90</v>
      </c>
      <c r="O1271" t="s">
        <v>211</v>
      </c>
      <c r="P1271" t="s">
        <v>6303</v>
      </c>
      <c r="Q1271">
        <v>9553259</v>
      </c>
      <c r="R1271" t="s">
        <v>6304</v>
      </c>
      <c r="S1271">
        <v>80530644</v>
      </c>
      <c r="U1271" t="s">
        <v>278</v>
      </c>
      <c r="V1271" t="s">
        <v>109</v>
      </c>
      <c r="W1271" t="s">
        <v>6305</v>
      </c>
      <c r="Y1271" t="s">
        <v>433</v>
      </c>
      <c r="Z1271">
        <v>4.8</v>
      </c>
      <c r="AB1271" t="s">
        <v>112</v>
      </c>
      <c r="AC1271" t="s">
        <v>164</v>
      </c>
      <c r="AD1271" s="3" t="s">
        <v>6306</v>
      </c>
      <c r="AE1271" s="3"/>
      <c r="AF1271" s="3"/>
      <c r="AG1271">
        <v>201.51</v>
      </c>
      <c r="AH1271" t="s">
        <v>82</v>
      </c>
      <c r="AI1271" s="18">
        <v>0</v>
      </c>
      <c r="AJ1271">
        <v>0</v>
      </c>
      <c r="AK1271">
        <v>0</v>
      </c>
      <c r="AL1271">
        <v>0</v>
      </c>
      <c r="AM1271" s="19" t="s">
        <v>82</v>
      </c>
      <c r="AN1271">
        <v>189.67</v>
      </c>
      <c r="AO1271">
        <v>0</v>
      </c>
      <c r="AP1271">
        <v>189.67</v>
      </c>
      <c r="AQ1271">
        <v>189.67</v>
      </c>
      <c r="AR1271" s="19" t="s">
        <v>82</v>
      </c>
      <c r="AS1271">
        <v>0</v>
      </c>
      <c r="AT1271" s="20">
        <f>IF(t_ExtractAll[[#This Row],[Currency]]="GBP",t_ExtractAll[[#This Row],[Claimed Amount]]*$BD$2,IF(t_ExtractAll[[#This Row],[Currency]]="USD",t_ExtractAll[[#This Row],[Claimed Amount]]*$BD$3,IF(t_ExtractAll[[#This Row],[Currency]]="MXN",t_ExtractAll[[#This Row],[Claimed Amount]]*$BD$4,t_ExtractAll[[#This Row],[Claimed Amount]])))</f>
        <v>201.51</v>
      </c>
      <c r="AU1271" s="20">
        <f>IF(t_ExtractAll[[#This Row],[Currency2]]="GBP",t_ExtractAll[[#This Row],[Accruals Plant]]*$BD$2,IF(t_ExtractAll[[#This Row],[Currency2]]="USD",t_ExtractAll[[#This Row],[Accruals Plant]]*$BD$3,IF(t_ExtractAll[[#This Row],[Currency2]]="MXN",t_ExtractAll[[#This Row],[Accruals Plant]]*$BD$4,t_ExtractAll[[#This Row],[Accruals Plant]])))</f>
        <v>189.67</v>
      </c>
      <c r="AV1271" s="20">
        <f>IF(t_ExtractAll[[#This Row],[IMD_Currency]]="GBP",t_ExtractAll[[#This Row],[Accruals ABII]]*$BD$2,IF(t_ExtractAll[[#This Row],[IMD_Currency]]="USD",t_ExtractAll[[#This Row],[Accruals ABII]]*$BD$3,t_ExtractAll[[#This Row],[Accruals ABII]]))</f>
        <v>0</v>
      </c>
      <c r="AW1271" s="20">
        <f>IF(t_ExtractAll[[#This Row],[Currency2]]="GBP",t_ExtractAll[[#This Row],[PlantAmountAccepted]]*$BD$2,IF(t_ExtractAll[[#This Row],[Currency2]]="USD",t_ExtractAll[[#This Row],[PlantAmountAccepted]]*$BD$3,IF(t_ExtractAll[[#This Row],[Currency2]]="MXN",t_ExtractAll[[#This Row],[PlantAmountAccepted]]*$BD$4,t_ExtractAll[[#This Row],[PlantAmountAccepted]])))</f>
        <v>189.67</v>
      </c>
      <c r="AX1271" s="20">
        <f>IF(t_ExtractAll[[#This Row],[IMD_Currency]]="GBP",t_ExtractAll[[#This Row],[Amount Accepted (ABII)]]*$BD$2,IF(t_ExtractAll[[#This Row],[IMD_Currency]]="USD",t_ExtractAll[[#This Row],[Amount Accepted (ABII)]]*$BD$3,t_ExtractAll[[#This Row],[Amount Accepted (ABII)]]))</f>
        <v>0</v>
      </c>
      <c r="AY1271" s="20">
        <f>IF((t_ExtractAll[[#This Row],[Amount Accepted ABII '[EUR']]]-t_ExtractAll[[#This Row],[Amount Accepted Plant '[EUR']]])&lt;0,0,t_ExtractAll[[#This Row],[Amount Accepted ABII '[EUR']]]-t_ExtractAll[[#This Row],[Amount Accepted Plant '[EUR']]])</f>
        <v>0</v>
      </c>
      <c r="AZ12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72" spans="1:52" ht="14.25" hidden="1" customHeight="1" x14ac:dyDescent="0.25">
      <c r="A1272" t="s">
        <v>6301</v>
      </c>
      <c r="B1272" s="16">
        <v>42752</v>
      </c>
      <c r="C1272" s="16">
        <v>42755</v>
      </c>
      <c r="D1272" s="16">
        <v>42758</v>
      </c>
      <c r="E1272">
        <v>2017049</v>
      </c>
      <c r="F1272" t="s">
        <v>64</v>
      </c>
      <c r="G1272" t="s">
        <v>241</v>
      </c>
      <c r="H1272" t="s">
        <v>86</v>
      </c>
      <c r="I1272" t="s">
        <v>242</v>
      </c>
      <c r="J1272" t="s">
        <v>68</v>
      </c>
      <c r="K1272" t="s">
        <v>69</v>
      </c>
      <c r="L1272" t="s">
        <v>6302</v>
      </c>
      <c r="N1272" t="s">
        <v>90</v>
      </c>
      <c r="O1272" t="s">
        <v>2797</v>
      </c>
      <c r="P1272" t="s">
        <v>6303</v>
      </c>
      <c r="Q1272">
        <v>9553259</v>
      </c>
      <c r="R1272" t="s">
        <v>6304</v>
      </c>
      <c r="S1272">
        <v>80530644</v>
      </c>
      <c r="U1272" t="s">
        <v>278</v>
      </c>
      <c r="V1272" t="s">
        <v>109</v>
      </c>
      <c r="W1272">
        <v>21412</v>
      </c>
      <c r="X1272" t="s">
        <v>1758</v>
      </c>
      <c r="Y1272" t="s">
        <v>357</v>
      </c>
      <c r="Z1272">
        <v>0.3</v>
      </c>
      <c r="AB1272" t="s">
        <v>112</v>
      </c>
      <c r="AC1272" t="s">
        <v>164</v>
      </c>
      <c r="AD1272" t="s">
        <v>6307</v>
      </c>
      <c r="AE1272" s="3"/>
      <c r="AF1272" s="3"/>
      <c r="AG1272">
        <v>201.51</v>
      </c>
      <c r="AH1272" t="s">
        <v>82</v>
      </c>
      <c r="AI1272" s="18">
        <v>0</v>
      </c>
      <c r="AJ1272">
        <v>0</v>
      </c>
      <c r="AK1272">
        <v>0</v>
      </c>
      <c r="AL1272">
        <v>0</v>
      </c>
      <c r="AM1272" s="19" t="s">
        <v>82</v>
      </c>
      <c r="AN1272">
        <v>11.84</v>
      </c>
      <c r="AO1272">
        <v>0</v>
      </c>
      <c r="AP1272">
        <v>11.84</v>
      </c>
      <c r="AQ1272">
        <v>11.84</v>
      </c>
      <c r="AR1272" s="19" t="s">
        <v>82</v>
      </c>
      <c r="AS1272">
        <v>0</v>
      </c>
      <c r="AT1272" s="20">
        <f>IF(t_ExtractAll[[#This Row],[Currency]]="GBP",t_ExtractAll[[#This Row],[Claimed Amount]]*$BD$2,IF(t_ExtractAll[[#This Row],[Currency]]="USD",t_ExtractAll[[#This Row],[Claimed Amount]]*$BD$3,IF(t_ExtractAll[[#This Row],[Currency]]="MXN",t_ExtractAll[[#This Row],[Claimed Amount]]*$BD$4,t_ExtractAll[[#This Row],[Claimed Amount]])))</f>
        <v>201.51</v>
      </c>
      <c r="AU1272" s="20">
        <f>IF(t_ExtractAll[[#This Row],[Currency2]]="GBP",t_ExtractAll[[#This Row],[Accruals Plant]]*$BD$2,IF(t_ExtractAll[[#This Row],[Currency2]]="USD",t_ExtractAll[[#This Row],[Accruals Plant]]*$BD$3,IF(t_ExtractAll[[#This Row],[Currency2]]="MXN",t_ExtractAll[[#This Row],[Accruals Plant]]*$BD$4,t_ExtractAll[[#This Row],[Accruals Plant]])))</f>
        <v>11.84</v>
      </c>
      <c r="AV1272" s="20">
        <f>IF(t_ExtractAll[[#This Row],[IMD_Currency]]="GBP",t_ExtractAll[[#This Row],[Accruals ABII]]*$BD$2,IF(t_ExtractAll[[#This Row],[IMD_Currency]]="USD",t_ExtractAll[[#This Row],[Accruals ABII]]*$BD$3,t_ExtractAll[[#This Row],[Accruals ABII]]))</f>
        <v>0</v>
      </c>
      <c r="AW1272" s="20">
        <f>IF(t_ExtractAll[[#This Row],[Currency2]]="GBP",t_ExtractAll[[#This Row],[PlantAmountAccepted]]*$BD$2,IF(t_ExtractAll[[#This Row],[Currency2]]="USD",t_ExtractAll[[#This Row],[PlantAmountAccepted]]*$BD$3,IF(t_ExtractAll[[#This Row],[Currency2]]="MXN",t_ExtractAll[[#This Row],[PlantAmountAccepted]]*$BD$4,t_ExtractAll[[#This Row],[PlantAmountAccepted]])))</f>
        <v>11.84</v>
      </c>
      <c r="AX1272" s="20">
        <f>IF(t_ExtractAll[[#This Row],[IMD_Currency]]="GBP",t_ExtractAll[[#This Row],[Amount Accepted (ABII)]]*$BD$2,IF(t_ExtractAll[[#This Row],[IMD_Currency]]="USD",t_ExtractAll[[#This Row],[Amount Accepted (ABII)]]*$BD$3,t_ExtractAll[[#This Row],[Amount Accepted (ABII)]]))</f>
        <v>0</v>
      </c>
      <c r="AY1272" s="20">
        <f>IF((t_ExtractAll[[#This Row],[Amount Accepted ABII '[EUR']]]-t_ExtractAll[[#This Row],[Amount Accepted Plant '[EUR']]])&lt;0,0,t_ExtractAll[[#This Row],[Amount Accepted ABII '[EUR']]]-t_ExtractAll[[#This Row],[Amount Accepted Plant '[EUR']]])</f>
        <v>0</v>
      </c>
      <c r="AZ12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73" spans="1:52" ht="14.25" hidden="1" customHeight="1" x14ac:dyDescent="0.25">
      <c r="A1273" t="s">
        <v>6308</v>
      </c>
      <c r="B1273" s="16">
        <v>42752</v>
      </c>
      <c r="C1273" s="16">
        <v>42755</v>
      </c>
      <c r="D1273" s="16">
        <v>42758</v>
      </c>
      <c r="E1273">
        <v>2017057</v>
      </c>
      <c r="F1273" t="s">
        <v>64</v>
      </c>
      <c r="G1273" t="s">
        <v>241</v>
      </c>
      <c r="H1273" t="s">
        <v>86</v>
      </c>
      <c r="I1273" t="s">
        <v>242</v>
      </c>
      <c r="J1273" t="s">
        <v>68</v>
      </c>
      <c r="K1273" t="s">
        <v>69</v>
      </c>
      <c r="L1273" t="s">
        <v>6302</v>
      </c>
      <c r="N1273" t="s">
        <v>161</v>
      </c>
      <c r="O1273" t="s">
        <v>211</v>
      </c>
      <c r="P1273" s="3" t="s">
        <v>6309</v>
      </c>
      <c r="Q1273">
        <v>9553261</v>
      </c>
      <c r="R1273" t="s">
        <v>6310</v>
      </c>
      <c r="S1273">
        <v>80530645</v>
      </c>
      <c r="U1273" t="s">
        <v>282</v>
      </c>
      <c r="V1273" t="s">
        <v>109</v>
      </c>
      <c r="W1273">
        <v>21414</v>
      </c>
      <c r="X1273" t="s">
        <v>3385</v>
      </c>
      <c r="Y1273" t="s">
        <v>2151</v>
      </c>
      <c r="Z1273">
        <v>1.2</v>
      </c>
      <c r="AB1273" t="s">
        <v>112</v>
      </c>
      <c r="AC1273" t="s">
        <v>164</v>
      </c>
      <c r="AD1273" s="3" t="s">
        <v>6311</v>
      </c>
      <c r="AE1273" s="3"/>
      <c r="AF1273" s="3"/>
      <c r="AG1273">
        <v>61.161000000000001</v>
      </c>
      <c r="AH1273" t="s">
        <v>82</v>
      </c>
      <c r="AI1273" s="18">
        <v>0</v>
      </c>
      <c r="AJ1273">
        <v>0</v>
      </c>
      <c r="AK1273">
        <v>0</v>
      </c>
      <c r="AL1273">
        <v>0</v>
      </c>
      <c r="AM1273" s="19" t="s">
        <v>82</v>
      </c>
      <c r="AN1273">
        <v>50.96</v>
      </c>
      <c r="AO1273">
        <v>0</v>
      </c>
      <c r="AP1273">
        <v>50.96</v>
      </c>
      <c r="AQ1273">
        <v>50.96</v>
      </c>
      <c r="AR1273" s="19" t="s">
        <v>82</v>
      </c>
      <c r="AS1273">
        <v>0</v>
      </c>
      <c r="AT1273" s="20">
        <f>IF(t_ExtractAll[[#This Row],[Currency]]="GBP",t_ExtractAll[[#This Row],[Claimed Amount]]*$BD$2,IF(t_ExtractAll[[#This Row],[Currency]]="USD",t_ExtractAll[[#This Row],[Claimed Amount]]*$BD$3,IF(t_ExtractAll[[#This Row],[Currency]]="MXN",t_ExtractAll[[#This Row],[Claimed Amount]]*$BD$4,t_ExtractAll[[#This Row],[Claimed Amount]])))</f>
        <v>61.161000000000001</v>
      </c>
      <c r="AU1273" s="20">
        <f>IF(t_ExtractAll[[#This Row],[Currency2]]="GBP",t_ExtractAll[[#This Row],[Accruals Plant]]*$BD$2,IF(t_ExtractAll[[#This Row],[Currency2]]="USD",t_ExtractAll[[#This Row],[Accruals Plant]]*$BD$3,IF(t_ExtractAll[[#This Row],[Currency2]]="MXN",t_ExtractAll[[#This Row],[Accruals Plant]]*$BD$4,t_ExtractAll[[#This Row],[Accruals Plant]])))</f>
        <v>50.96</v>
      </c>
      <c r="AV1273" s="20">
        <f>IF(t_ExtractAll[[#This Row],[IMD_Currency]]="GBP",t_ExtractAll[[#This Row],[Accruals ABII]]*$BD$2,IF(t_ExtractAll[[#This Row],[IMD_Currency]]="USD",t_ExtractAll[[#This Row],[Accruals ABII]]*$BD$3,t_ExtractAll[[#This Row],[Accruals ABII]]))</f>
        <v>0</v>
      </c>
      <c r="AW1273" s="20">
        <f>IF(t_ExtractAll[[#This Row],[Currency2]]="GBP",t_ExtractAll[[#This Row],[PlantAmountAccepted]]*$BD$2,IF(t_ExtractAll[[#This Row],[Currency2]]="USD",t_ExtractAll[[#This Row],[PlantAmountAccepted]]*$BD$3,IF(t_ExtractAll[[#This Row],[Currency2]]="MXN",t_ExtractAll[[#This Row],[PlantAmountAccepted]]*$BD$4,t_ExtractAll[[#This Row],[PlantAmountAccepted]])))</f>
        <v>50.96</v>
      </c>
      <c r="AX1273" s="20">
        <f>IF(t_ExtractAll[[#This Row],[IMD_Currency]]="GBP",t_ExtractAll[[#This Row],[Amount Accepted (ABII)]]*$BD$2,IF(t_ExtractAll[[#This Row],[IMD_Currency]]="USD",t_ExtractAll[[#This Row],[Amount Accepted (ABII)]]*$BD$3,t_ExtractAll[[#This Row],[Amount Accepted (ABII)]]))</f>
        <v>0</v>
      </c>
      <c r="AY1273" s="20">
        <f>IF((t_ExtractAll[[#This Row],[Amount Accepted ABII '[EUR']]]-t_ExtractAll[[#This Row],[Amount Accepted Plant '[EUR']]])&lt;0,0,t_ExtractAll[[#This Row],[Amount Accepted ABII '[EUR']]]-t_ExtractAll[[#This Row],[Amount Accepted Plant '[EUR']]])</f>
        <v>0</v>
      </c>
      <c r="AZ12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274" spans="1:52" ht="14.25" hidden="1" customHeight="1" x14ac:dyDescent="0.25">
      <c r="A1274" t="s">
        <v>6308</v>
      </c>
      <c r="B1274" s="16">
        <v>42752</v>
      </c>
      <c r="C1274" s="16">
        <v>42755</v>
      </c>
      <c r="D1274" s="16">
        <v>42758</v>
      </c>
      <c r="E1274">
        <v>2017057</v>
      </c>
      <c r="F1274" t="s">
        <v>64</v>
      </c>
      <c r="G1274" t="s">
        <v>241</v>
      </c>
      <c r="H1274" t="s">
        <v>86</v>
      </c>
      <c r="I1274" t="s">
        <v>242</v>
      </c>
      <c r="J1274" t="s">
        <v>68</v>
      </c>
      <c r="K1274" t="s">
        <v>69</v>
      </c>
      <c r="L1274" t="s">
        <v>6302</v>
      </c>
      <c r="N1274" t="s">
        <v>161</v>
      </c>
      <c r="O1274" t="s">
        <v>2797</v>
      </c>
      <c r="P1274" s="3" t="s">
        <v>6309</v>
      </c>
      <c r="Q1274">
        <v>9553261</v>
      </c>
      <c r="R1274" t="s">
        <v>6310</v>
      </c>
      <c r="S1274">
        <v>80530645</v>
      </c>
      <c r="U1274" t="s">
        <v>282</v>
      </c>
      <c r="V1274" t="s">
        <v>109</v>
      </c>
      <c r="W1274">
        <v>21414</v>
      </c>
      <c r="X1274" t="s">
        <v>3385</v>
      </c>
      <c r="Y1274" t="s">
        <v>357</v>
      </c>
      <c r="Z1274">
        <v>0.3</v>
      </c>
      <c r="AB1274" t="s">
        <v>112</v>
      </c>
      <c r="AC1274" t="s">
        <v>164</v>
      </c>
      <c r="AE1274" s="3"/>
      <c r="AF1274" s="3"/>
      <c r="AG1274">
        <v>61.161000000000001</v>
      </c>
      <c r="AH1274" t="s">
        <v>82</v>
      </c>
      <c r="AI1274" s="18">
        <v>0</v>
      </c>
      <c r="AJ1274">
        <v>0</v>
      </c>
      <c r="AK1274">
        <v>0</v>
      </c>
      <c r="AL1274">
        <v>0</v>
      </c>
      <c r="AM1274" s="19" t="s">
        <v>82</v>
      </c>
      <c r="AN1274">
        <v>10.19</v>
      </c>
      <c r="AO1274">
        <v>0</v>
      </c>
      <c r="AP1274">
        <v>10.19</v>
      </c>
      <c r="AQ1274">
        <v>10.19</v>
      </c>
      <c r="AR1274" s="19" t="s">
        <v>82</v>
      </c>
      <c r="AS1274">
        <v>0</v>
      </c>
      <c r="AT1274" s="20">
        <f>IF(t_ExtractAll[[#This Row],[Currency]]="GBP",t_ExtractAll[[#This Row],[Claimed Amount]]*$BD$2,IF(t_ExtractAll[[#This Row],[Currency]]="USD",t_ExtractAll[[#This Row],[Claimed Amount]]*$BD$3,IF(t_ExtractAll[[#This Row],[Currency]]="MXN",t_ExtractAll[[#This Row],[Claimed Amount]]*$BD$4,t_ExtractAll[[#This Row],[Claimed Amount]])))</f>
        <v>61.161000000000001</v>
      </c>
      <c r="AU1274" s="20">
        <f>IF(t_ExtractAll[[#This Row],[Currency2]]="GBP",t_ExtractAll[[#This Row],[Accruals Plant]]*$BD$2,IF(t_ExtractAll[[#This Row],[Currency2]]="USD",t_ExtractAll[[#This Row],[Accruals Plant]]*$BD$3,IF(t_ExtractAll[[#This Row],[Currency2]]="MXN",t_ExtractAll[[#This Row],[Accruals Plant]]*$BD$4,t_ExtractAll[[#This Row],[Accruals Plant]])))</f>
        <v>10.19</v>
      </c>
      <c r="AV1274" s="20">
        <f>IF(t_ExtractAll[[#This Row],[IMD_Currency]]="GBP",t_ExtractAll[[#This Row],[Accruals ABII]]*$BD$2,IF(t_ExtractAll[[#This Row],[IMD_Currency]]="USD",t_ExtractAll[[#This Row],[Accruals ABII]]*$BD$3,t_ExtractAll[[#This Row],[Accruals ABII]]))</f>
        <v>0</v>
      </c>
      <c r="AW1274" s="20">
        <f>IF(t_ExtractAll[[#This Row],[Currency2]]="GBP",t_ExtractAll[[#This Row],[PlantAmountAccepted]]*$BD$2,IF(t_ExtractAll[[#This Row],[Currency2]]="USD",t_ExtractAll[[#This Row],[PlantAmountAccepted]]*$BD$3,IF(t_ExtractAll[[#This Row],[Currency2]]="MXN",t_ExtractAll[[#This Row],[PlantAmountAccepted]]*$BD$4,t_ExtractAll[[#This Row],[PlantAmountAccepted]])))</f>
        <v>10.19</v>
      </c>
      <c r="AX1274" s="20">
        <f>IF(t_ExtractAll[[#This Row],[IMD_Currency]]="GBP",t_ExtractAll[[#This Row],[Amount Accepted (ABII)]]*$BD$2,IF(t_ExtractAll[[#This Row],[IMD_Currency]]="USD",t_ExtractAll[[#This Row],[Amount Accepted (ABII)]]*$BD$3,t_ExtractAll[[#This Row],[Amount Accepted (ABII)]]))</f>
        <v>0</v>
      </c>
      <c r="AY1274" s="20">
        <f>IF((t_ExtractAll[[#This Row],[Amount Accepted ABII '[EUR']]]-t_ExtractAll[[#This Row],[Amount Accepted Plant '[EUR']]])&lt;0,0,t_ExtractAll[[#This Row],[Amount Accepted ABII '[EUR']]]-t_ExtractAll[[#This Row],[Amount Accepted Plant '[EUR']]])</f>
        <v>0</v>
      </c>
      <c r="AZ12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275" spans="1:52" ht="14.25" hidden="1" customHeight="1" x14ac:dyDescent="0.25">
      <c r="A1275" t="s">
        <v>6312</v>
      </c>
      <c r="B1275" s="16">
        <v>42752</v>
      </c>
      <c r="C1275" s="16">
        <v>42782</v>
      </c>
      <c r="D1275" s="16">
        <v>42783</v>
      </c>
      <c r="E1275">
        <v>2017052</v>
      </c>
      <c r="F1275" t="s">
        <v>64</v>
      </c>
      <c r="G1275" t="s">
        <v>3213</v>
      </c>
      <c r="H1275" t="s">
        <v>66</v>
      </c>
      <c r="I1275" t="s">
        <v>3214</v>
      </c>
      <c r="J1275" t="s">
        <v>118</v>
      </c>
      <c r="K1275" t="s">
        <v>69</v>
      </c>
      <c r="L1275" t="s">
        <v>609</v>
      </c>
      <c r="N1275" t="s">
        <v>90</v>
      </c>
      <c r="O1275" t="s">
        <v>91</v>
      </c>
      <c r="P1275" t="s">
        <v>6313</v>
      </c>
      <c r="Q1275">
        <v>9582452</v>
      </c>
      <c r="R1275">
        <v>4520129587</v>
      </c>
      <c r="S1275">
        <v>80544416</v>
      </c>
      <c r="T1275" t="s">
        <v>6314</v>
      </c>
      <c r="U1275" t="s">
        <v>144</v>
      </c>
      <c r="V1275" t="s">
        <v>145</v>
      </c>
      <c r="W1275">
        <v>53561</v>
      </c>
      <c r="X1275" t="s">
        <v>6315</v>
      </c>
      <c r="Y1275">
        <v>103</v>
      </c>
      <c r="Z1275">
        <v>39.916800000000002</v>
      </c>
      <c r="AA1275" t="s">
        <v>2628</v>
      </c>
      <c r="AB1275" t="s">
        <v>97</v>
      </c>
      <c r="AC1275" t="s">
        <v>98</v>
      </c>
      <c r="AD1275" t="s">
        <v>6316</v>
      </c>
      <c r="AE1275" s="3"/>
      <c r="AF1275" s="3"/>
      <c r="AG1275">
        <v>909.49</v>
      </c>
      <c r="AH1275" t="s">
        <v>82</v>
      </c>
      <c r="AI1275" s="18">
        <v>909.49</v>
      </c>
      <c r="AJ1275">
        <v>0</v>
      </c>
      <c r="AK1275">
        <v>909.49</v>
      </c>
      <c r="AL1275">
        <v>909.49</v>
      </c>
      <c r="AM1275" s="19" t="s">
        <v>82</v>
      </c>
      <c r="AN1275">
        <v>609.76</v>
      </c>
      <c r="AO1275">
        <v>0</v>
      </c>
      <c r="AP1275">
        <v>609.76</v>
      </c>
      <c r="AQ1275">
        <v>609.76</v>
      </c>
      <c r="AR1275" s="19" t="s">
        <v>82</v>
      </c>
      <c r="AS1275">
        <v>1201.0899999999999</v>
      </c>
      <c r="AT1275" s="20">
        <f>IF(t_ExtractAll[[#This Row],[Currency]]="GBP",t_ExtractAll[[#This Row],[Claimed Amount]]*$BD$2,IF(t_ExtractAll[[#This Row],[Currency]]="USD",t_ExtractAll[[#This Row],[Claimed Amount]]*$BD$3,IF(t_ExtractAll[[#This Row],[Currency]]="MXN",t_ExtractAll[[#This Row],[Claimed Amount]]*$BD$4,t_ExtractAll[[#This Row],[Claimed Amount]])))</f>
        <v>909.49</v>
      </c>
      <c r="AU1275" s="20">
        <f>IF(t_ExtractAll[[#This Row],[Currency2]]="GBP",t_ExtractAll[[#This Row],[Accruals Plant]]*$BD$2,IF(t_ExtractAll[[#This Row],[Currency2]]="USD",t_ExtractAll[[#This Row],[Accruals Plant]]*$BD$3,IF(t_ExtractAll[[#This Row],[Currency2]]="MXN",t_ExtractAll[[#This Row],[Accruals Plant]]*$BD$4,t_ExtractAll[[#This Row],[Accruals Plant]])))</f>
        <v>609.76</v>
      </c>
      <c r="AV1275" s="20">
        <f>IF(t_ExtractAll[[#This Row],[IMD_Currency]]="GBP",t_ExtractAll[[#This Row],[Accruals ABII]]*$BD$2,IF(t_ExtractAll[[#This Row],[IMD_Currency]]="USD",t_ExtractAll[[#This Row],[Accruals ABII]]*$BD$3,t_ExtractAll[[#This Row],[Accruals ABII]]))</f>
        <v>909.49</v>
      </c>
      <c r="AW1275" s="20">
        <f>IF(t_ExtractAll[[#This Row],[Currency2]]="GBP",t_ExtractAll[[#This Row],[PlantAmountAccepted]]*$BD$2,IF(t_ExtractAll[[#This Row],[Currency2]]="USD",t_ExtractAll[[#This Row],[PlantAmountAccepted]]*$BD$3,IF(t_ExtractAll[[#This Row],[Currency2]]="MXN",t_ExtractAll[[#This Row],[PlantAmountAccepted]]*$BD$4,t_ExtractAll[[#This Row],[PlantAmountAccepted]])))</f>
        <v>609.76</v>
      </c>
      <c r="AX1275" s="20">
        <f>IF(t_ExtractAll[[#This Row],[IMD_Currency]]="GBP",t_ExtractAll[[#This Row],[Amount Accepted (ABII)]]*$BD$2,IF(t_ExtractAll[[#This Row],[IMD_Currency]]="USD",t_ExtractAll[[#This Row],[Amount Accepted (ABII)]]*$BD$3,t_ExtractAll[[#This Row],[Amount Accepted (ABII)]]))</f>
        <v>909.49</v>
      </c>
      <c r="AY1275" s="20">
        <f>IF((t_ExtractAll[[#This Row],[Amount Accepted ABII '[EUR']]]-t_ExtractAll[[#This Row],[Amount Accepted Plant '[EUR']]])&lt;0,0,t_ExtractAll[[#This Row],[Amount Accepted ABII '[EUR']]]-t_ExtractAll[[#This Row],[Amount Accepted Plant '[EUR']]])</f>
        <v>299.73</v>
      </c>
      <c r="AZ12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76" spans="1:52" ht="14.25" hidden="1" customHeight="1" x14ac:dyDescent="0.25">
      <c r="A1276" t="s">
        <v>6317</v>
      </c>
      <c r="B1276" s="16">
        <v>42754</v>
      </c>
      <c r="C1276" s="16">
        <v>42759</v>
      </c>
      <c r="D1276" s="16">
        <v>42760</v>
      </c>
      <c r="E1276">
        <v>2017059</v>
      </c>
      <c r="F1276" t="s">
        <v>64</v>
      </c>
      <c r="G1276" t="s">
        <v>318</v>
      </c>
      <c r="H1276" t="s">
        <v>86</v>
      </c>
      <c r="I1276" t="s">
        <v>319</v>
      </c>
      <c r="J1276" t="s">
        <v>68</v>
      </c>
      <c r="K1276" t="s">
        <v>88</v>
      </c>
      <c r="L1276" t="s">
        <v>6245</v>
      </c>
      <c r="N1276" t="s">
        <v>90</v>
      </c>
      <c r="O1276" t="s">
        <v>121</v>
      </c>
      <c r="P1276" s="3" t="s">
        <v>6318</v>
      </c>
      <c r="Q1276">
        <v>9388641</v>
      </c>
      <c r="R1276" t="s">
        <v>6319</v>
      </c>
      <c r="S1276">
        <v>80515579</v>
      </c>
      <c r="T1276" t="s">
        <v>6320</v>
      </c>
      <c r="U1276" t="s">
        <v>75</v>
      </c>
      <c r="V1276" t="s">
        <v>76</v>
      </c>
      <c r="W1276">
        <v>48142</v>
      </c>
      <c r="X1276" t="s">
        <v>3903</v>
      </c>
      <c r="Y1276">
        <v>4</v>
      </c>
      <c r="Z1276">
        <v>0.34</v>
      </c>
      <c r="AA1276" t="s">
        <v>2628</v>
      </c>
      <c r="AB1276" t="s">
        <v>79</v>
      </c>
      <c r="AC1276" t="s">
        <v>127</v>
      </c>
      <c r="AD1276" s="3" t="s">
        <v>6321</v>
      </c>
      <c r="AE1276" s="3"/>
      <c r="AF1276" s="3"/>
      <c r="AG1276">
        <v>25.47</v>
      </c>
      <c r="AH1276" t="s">
        <v>100</v>
      </c>
      <c r="AI1276" s="18">
        <v>0</v>
      </c>
      <c r="AJ1276">
        <v>0</v>
      </c>
      <c r="AK1276">
        <v>0</v>
      </c>
      <c r="AM1276" s="19" t="s">
        <v>82</v>
      </c>
      <c r="AN1276">
        <v>25.47</v>
      </c>
      <c r="AO1276">
        <v>0</v>
      </c>
      <c r="AP1276">
        <v>25.47</v>
      </c>
      <c r="AR1276" s="19" t="s">
        <v>100</v>
      </c>
      <c r="AS1276">
        <v>0</v>
      </c>
      <c r="AT1276" s="20">
        <f>IF(t_ExtractAll[[#This Row],[Currency]]="GBP",t_ExtractAll[[#This Row],[Claimed Amount]]*$BD$2,IF(t_ExtractAll[[#This Row],[Currency]]="USD",t_ExtractAll[[#This Row],[Claimed Amount]]*$BD$3,IF(t_ExtractAll[[#This Row],[Currency]]="MXN",t_ExtractAll[[#This Row],[Claimed Amount]]*$BD$4,t_ExtractAll[[#This Row],[Claimed Amount]])))</f>
        <v>23.302503000000002</v>
      </c>
      <c r="AU1276" s="20">
        <f>IF(t_ExtractAll[[#This Row],[Currency2]]="GBP",t_ExtractAll[[#This Row],[Accruals Plant]]*$BD$2,IF(t_ExtractAll[[#This Row],[Currency2]]="USD",t_ExtractAll[[#This Row],[Accruals Plant]]*$BD$3,IF(t_ExtractAll[[#This Row],[Currency2]]="MXN",t_ExtractAll[[#This Row],[Accruals Plant]]*$BD$4,t_ExtractAll[[#This Row],[Accruals Plant]])))</f>
        <v>23.302503000000002</v>
      </c>
      <c r="AV1276" s="20">
        <f>IF(t_ExtractAll[[#This Row],[IMD_Currency]]="GBP",t_ExtractAll[[#This Row],[Accruals ABII]]*$BD$2,IF(t_ExtractAll[[#This Row],[IMD_Currency]]="USD",t_ExtractAll[[#This Row],[Accruals ABII]]*$BD$3,t_ExtractAll[[#This Row],[Accruals ABII]]))</f>
        <v>0</v>
      </c>
      <c r="AW12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76" s="20">
        <f>IF(t_ExtractAll[[#This Row],[IMD_Currency]]="GBP",t_ExtractAll[[#This Row],[Amount Accepted (ABII)]]*$BD$2,IF(t_ExtractAll[[#This Row],[IMD_Currency]]="USD",t_ExtractAll[[#This Row],[Amount Accepted (ABII)]]*$BD$3,t_ExtractAll[[#This Row],[Amount Accepted (ABII)]]))</f>
        <v>0</v>
      </c>
      <c r="AY1276" s="20">
        <f>IF((t_ExtractAll[[#This Row],[Amount Accepted ABII '[EUR']]]-t_ExtractAll[[#This Row],[Amount Accepted Plant '[EUR']]])&lt;0,0,t_ExtractAll[[#This Row],[Amount Accepted ABII '[EUR']]]-t_ExtractAll[[#This Row],[Amount Accepted Plant '[EUR']]])</f>
        <v>0</v>
      </c>
      <c r="AZ12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77" spans="1:52" ht="14.25" hidden="1" customHeight="1" x14ac:dyDescent="0.25">
      <c r="A1277" t="s">
        <v>6322</v>
      </c>
      <c r="B1277" s="16">
        <v>42760</v>
      </c>
      <c r="C1277" s="16">
        <v>42760</v>
      </c>
      <c r="D1277" s="16">
        <v>42765</v>
      </c>
      <c r="E1277">
        <v>2017060</v>
      </c>
      <c r="F1277" t="s">
        <v>64</v>
      </c>
      <c r="G1277" t="s">
        <v>318</v>
      </c>
      <c r="H1277" t="s">
        <v>86</v>
      </c>
      <c r="I1277" t="s">
        <v>319</v>
      </c>
      <c r="J1277" t="s">
        <v>68</v>
      </c>
      <c r="K1277" t="s">
        <v>69</v>
      </c>
      <c r="L1277" t="s">
        <v>3943</v>
      </c>
      <c r="M1277" t="s">
        <v>3017</v>
      </c>
      <c r="N1277" t="s">
        <v>90</v>
      </c>
      <c r="O1277" t="s">
        <v>121</v>
      </c>
      <c r="P1277" s="3" t="s">
        <v>6323</v>
      </c>
      <c r="Q1277">
        <v>9247551</v>
      </c>
      <c r="R1277" t="s">
        <v>6324</v>
      </c>
      <c r="S1277">
        <v>80489474</v>
      </c>
      <c r="T1277" t="s">
        <v>6325</v>
      </c>
      <c r="U1277" t="s">
        <v>261</v>
      </c>
      <c r="V1277" t="s">
        <v>117</v>
      </c>
      <c r="W1277">
        <v>53976</v>
      </c>
      <c r="X1277" t="s">
        <v>6326</v>
      </c>
      <c r="Y1277" t="s">
        <v>350</v>
      </c>
      <c r="Z1277">
        <v>5.6800000000000003E-2</v>
      </c>
      <c r="AB1277" t="s">
        <v>79</v>
      </c>
      <c r="AC1277" t="s">
        <v>127</v>
      </c>
      <c r="AE1277" s="3"/>
      <c r="AF1277" s="3"/>
      <c r="AG1277">
        <v>4.5599999999999996</v>
      </c>
      <c r="AH1277" t="s">
        <v>100</v>
      </c>
      <c r="AI1277" s="18">
        <v>0</v>
      </c>
      <c r="AJ1277">
        <v>0</v>
      </c>
      <c r="AK1277">
        <v>0</v>
      </c>
      <c r="AL1277">
        <v>0</v>
      </c>
      <c r="AM1277" s="19" t="s">
        <v>82</v>
      </c>
      <c r="AN1277">
        <v>4.5599999999999996</v>
      </c>
      <c r="AO1277">
        <v>0</v>
      </c>
      <c r="AP1277">
        <v>4.5599999999999996</v>
      </c>
      <c r="AQ1277">
        <v>4.5599999999999996</v>
      </c>
      <c r="AR1277" s="19" t="s">
        <v>100</v>
      </c>
      <c r="AS1277">
        <v>0</v>
      </c>
      <c r="AT1277" s="20">
        <f>IF(t_ExtractAll[[#This Row],[Currency]]="GBP",t_ExtractAll[[#This Row],[Claimed Amount]]*$BD$2,IF(t_ExtractAll[[#This Row],[Currency]]="USD",t_ExtractAll[[#This Row],[Claimed Amount]]*$BD$3,IF(t_ExtractAll[[#This Row],[Currency]]="MXN",t_ExtractAll[[#This Row],[Claimed Amount]]*$BD$4,t_ExtractAll[[#This Row],[Claimed Amount]])))</f>
        <v>4.1719439999999999</v>
      </c>
      <c r="AU1277" s="20">
        <f>IF(t_ExtractAll[[#This Row],[Currency2]]="GBP",t_ExtractAll[[#This Row],[Accruals Plant]]*$BD$2,IF(t_ExtractAll[[#This Row],[Currency2]]="USD",t_ExtractAll[[#This Row],[Accruals Plant]]*$BD$3,IF(t_ExtractAll[[#This Row],[Currency2]]="MXN",t_ExtractAll[[#This Row],[Accruals Plant]]*$BD$4,t_ExtractAll[[#This Row],[Accruals Plant]])))</f>
        <v>4.1719439999999999</v>
      </c>
      <c r="AV1277" s="20">
        <f>IF(t_ExtractAll[[#This Row],[IMD_Currency]]="GBP",t_ExtractAll[[#This Row],[Accruals ABII]]*$BD$2,IF(t_ExtractAll[[#This Row],[IMD_Currency]]="USD",t_ExtractAll[[#This Row],[Accruals ABII]]*$BD$3,t_ExtractAll[[#This Row],[Accruals ABII]]))</f>
        <v>0</v>
      </c>
      <c r="AW1277" s="20">
        <f>IF(t_ExtractAll[[#This Row],[Currency2]]="GBP",t_ExtractAll[[#This Row],[PlantAmountAccepted]]*$BD$2,IF(t_ExtractAll[[#This Row],[Currency2]]="USD",t_ExtractAll[[#This Row],[PlantAmountAccepted]]*$BD$3,IF(t_ExtractAll[[#This Row],[Currency2]]="MXN",t_ExtractAll[[#This Row],[PlantAmountAccepted]]*$BD$4,t_ExtractAll[[#This Row],[PlantAmountAccepted]])))</f>
        <v>4.1719439999999999</v>
      </c>
      <c r="AX1277" s="20">
        <f>IF(t_ExtractAll[[#This Row],[IMD_Currency]]="GBP",t_ExtractAll[[#This Row],[Amount Accepted (ABII)]]*$BD$2,IF(t_ExtractAll[[#This Row],[IMD_Currency]]="USD",t_ExtractAll[[#This Row],[Amount Accepted (ABII)]]*$BD$3,t_ExtractAll[[#This Row],[Amount Accepted (ABII)]]))</f>
        <v>0</v>
      </c>
      <c r="AY1277" s="20">
        <f>IF((t_ExtractAll[[#This Row],[Amount Accepted ABII '[EUR']]]-t_ExtractAll[[#This Row],[Amount Accepted Plant '[EUR']]])&lt;0,0,t_ExtractAll[[#This Row],[Amount Accepted ABII '[EUR']]]-t_ExtractAll[[#This Row],[Amount Accepted Plant '[EUR']]])</f>
        <v>0</v>
      </c>
      <c r="AZ12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78" spans="1:52" ht="14.25" hidden="1" customHeight="1" x14ac:dyDescent="0.25">
      <c r="A1278" t="s">
        <v>6327</v>
      </c>
      <c r="B1278" s="16">
        <v>42760</v>
      </c>
      <c r="C1278" s="16">
        <v>42772</v>
      </c>
      <c r="D1278" s="16">
        <v>42772</v>
      </c>
      <c r="E1278">
        <v>2017061</v>
      </c>
      <c r="F1278" t="s">
        <v>64</v>
      </c>
      <c r="G1278" t="s">
        <v>318</v>
      </c>
      <c r="H1278" t="s">
        <v>86</v>
      </c>
      <c r="I1278" t="s">
        <v>319</v>
      </c>
      <c r="J1278" t="s">
        <v>68</v>
      </c>
      <c r="K1278" t="s">
        <v>69</v>
      </c>
      <c r="L1278" t="s">
        <v>5779</v>
      </c>
      <c r="M1278" t="s">
        <v>2706</v>
      </c>
      <c r="N1278" t="s">
        <v>90</v>
      </c>
      <c r="O1278" t="s">
        <v>121</v>
      </c>
      <c r="P1278" s="3" t="s">
        <v>6328</v>
      </c>
      <c r="Q1278">
        <v>9495721</v>
      </c>
      <c r="R1278" t="s">
        <v>6329</v>
      </c>
      <c r="S1278">
        <v>80519872</v>
      </c>
      <c r="T1278" t="s">
        <v>6330</v>
      </c>
      <c r="U1278" t="s">
        <v>2377</v>
      </c>
      <c r="V1278" t="s">
        <v>117</v>
      </c>
      <c r="W1278">
        <v>54705</v>
      </c>
      <c r="X1278" t="s">
        <v>6331</v>
      </c>
      <c r="Y1278" t="s">
        <v>412</v>
      </c>
      <c r="Z1278">
        <v>0.1704</v>
      </c>
      <c r="AB1278" t="s">
        <v>79</v>
      </c>
      <c r="AC1278" t="s">
        <v>127</v>
      </c>
      <c r="AE1278" s="3"/>
      <c r="AF1278" s="3"/>
      <c r="AG1278">
        <v>19.48</v>
      </c>
      <c r="AH1278" t="s">
        <v>100</v>
      </c>
      <c r="AI1278" s="18">
        <v>0</v>
      </c>
      <c r="AJ1278">
        <v>0</v>
      </c>
      <c r="AK1278">
        <v>0</v>
      </c>
      <c r="AL1278">
        <v>0</v>
      </c>
      <c r="AM1278" s="19" t="s">
        <v>82</v>
      </c>
      <c r="AN1278">
        <v>19.48</v>
      </c>
      <c r="AO1278">
        <v>0</v>
      </c>
      <c r="AP1278">
        <v>19.48</v>
      </c>
      <c r="AQ1278">
        <v>19.48</v>
      </c>
      <c r="AR1278" s="19" t="s">
        <v>100</v>
      </c>
      <c r="AS1278">
        <v>0</v>
      </c>
      <c r="AT1278" s="20">
        <f>IF(t_ExtractAll[[#This Row],[Currency]]="GBP",t_ExtractAll[[#This Row],[Claimed Amount]]*$BD$2,IF(t_ExtractAll[[#This Row],[Currency]]="USD",t_ExtractAll[[#This Row],[Claimed Amount]]*$BD$3,IF(t_ExtractAll[[#This Row],[Currency]]="MXN",t_ExtractAll[[#This Row],[Claimed Amount]]*$BD$4,t_ExtractAll[[#This Row],[Claimed Amount]])))</f>
        <v>17.822252000000002</v>
      </c>
      <c r="AU1278" s="20">
        <f>IF(t_ExtractAll[[#This Row],[Currency2]]="GBP",t_ExtractAll[[#This Row],[Accruals Plant]]*$BD$2,IF(t_ExtractAll[[#This Row],[Currency2]]="USD",t_ExtractAll[[#This Row],[Accruals Plant]]*$BD$3,IF(t_ExtractAll[[#This Row],[Currency2]]="MXN",t_ExtractAll[[#This Row],[Accruals Plant]]*$BD$4,t_ExtractAll[[#This Row],[Accruals Plant]])))</f>
        <v>17.822252000000002</v>
      </c>
      <c r="AV1278" s="20">
        <f>IF(t_ExtractAll[[#This Row],[IMD_Currency]]="GBP",t_ExtractAll[[#This Row],[Accruals ABII]]*$BD$2,IF(t_ExtractAll[[#This Row],[IMD_Currency]]="USD",t_ExtractAll[[#This Row],[Accruals ABII]]*$BD$3,t_ExtractAll[[#This Row],[Accruals ABII]]))</f>
        <v>0</v>
      </c>
      <c r="AW1278" s="20">
        <f>IF(t_ExtractAll[[#This Row],[Currency2]]="GBP",t_ExtractAll[[#This Row],[PlantAmountAccepted]]*$BD$2,IF(t_ExtractAll[[#This Row],[Currency2]]="USD",t_ExtractAll[[#This Row],[PlantAmountAccepted]]*$BD$3,IF(t_ExtractAll[[#This Row],[Currency2]]="MXN",t_ExtractAll[[#This Row],[PlantAmountAccepted]]*$BD$4,t_ExtractAll[[#This Row],[PlantAmountAccepted]])))</f>
        <v>17.822252000000002</v>
      </c>
      <c r="AX1278" s="20">
        <f>IF(t_ExtractAll[[#This Row],[IMD_Currency]]="GBP",t_ExtractAll[[#This Row],[Amount Accepted (ABII)]]*$BD$2,IF(t_ExtractAll[[#This Row],[IMD_Currency]]="USD",t_ExtractAll[[#This Row],[Amount Accepted (ABII)]]*$BD$3,t_ExtractAll[[#This Row],[Amount Accepted (ABII)]]))</f>
        <v>0</v>
      </c>
      <c r="AY1278" s="20">
        <f>IF((t_ExtractAll[[#This Row],[Amount Accepted ABII '[EUR']]]-t_ExtractAll[[#This Row],[Amount Accepted Plant '[EUR']]])&lt;0,0,t_ExtractAll[[#This Row],[Amount Accepted ABII '[EUR']]]-t_ExtractAll[[#This Row],[Amount Accepted Plant '[EUR']]])</f>
        <v>0</v>
      </c>
      <c r="AZ12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79" spans="1:52" ht="14.25" hidden="1" customHeight="1" x14ac:dyDescent="0.25">
      <c r="A1279" t="s">
        <v>6332</v>
      </c>
      <c r="B1279" s="16">
        <v>42758</v>
      </c>
      <c r="C1279" s="16">
        <v>42776</v>
      </c>
      <c r="D1279" s="16">
        <v>42776</v>
      </c>
      <c r="E1279">
        <v>2017062</v>
      </c>
      <c r="F1279" t="s">
        <v>64</v>
      </c>
      <c r="G1279" t="s">
        <v>174</v>
      </c>
      <c r="H1279" t="s">
        <v>86</v>
      </c>
      <c r="I1279" t="s">
        <v>175</v>
      </c>
      <c r="J1279" t="s">
        <v>68</v>
      </c>
      <c r="K1279" t="s">
        <v>88</v>
      </c>
      <c r="L1279" t="s">
        <v>5779</v>
      </c>
      <c r="N1279" t="s">
        <v>161</v>
      </c>
      <c r="O1279" t="s">
        <v>177</v>
      </c>
      <c r="P1279" t="s">
        <v>6333</v>
      </c>
      <c r="Q1279">
        <v>9375439</v>
      </c>
      <c r="R1279" t="s">
        <v>6334</v>
      </c>
      <c r="S1279">
        <v>80506710</v>
      </c>
      <c r="T1279" t="s">
        <v>6335</v>
      </c>
      <c r="U1279" t="s">
        <v>2377</v>
      </c>
      <c r="V1279" t="s">
        <v>117</v>
      </c>
      <c r="W1279">
        <v>55594</v>
      </c>
      <c r="X1279" t="s">
        <v>4816</v>
      </c>
      <c r="Y1279" t="s">
        <v>1234</v>
      </c>
      <c r="Z1279">
        <v>2.754</v>
      </c>
      <c r="AB1279" t="s">
        <v>112</v>
      </c>
      <c r="AC1279" t="s">
        <v>185</v>
      </c>
      <c r="AD1279" t="s">
        <v>6336</v>
      </c>
      <c r="AE1279" s="3"/>
      <c r="AF1279" s="3"/>
      <c r="AG1279">
        <v>1015.8</v>
      </c>
      <c r="AH1279" t="s">
        <v>100</v>
      </c>
      <c r="AI1279" s="18">
        <v>0</v>
      </c>
      <c r="AJ1279">
        <v>0</v>
      </c>
      <c r="AK1279">
        <v>0</v>
      </c>
      <c r="AM1279" s="19" t="s">
        <v>82</v>
      </c>
      <c r="AN1279">
        <v>1015.8</v>
      </c>
      <c r="AO1279">
        <v>0</v>
      </c>
      <c r="AP1279">
        <v>1015.8</v>
      </c>
      <c r="AR1279" s="19" t="s">
        <v>100</v>
      </c>
      <c r="AS1279">
        <v>0</v>
      </c>
      <c r="AT1279" s="20">
        <f>IF(t_ExtractAll[[#This Row],[Currency]]="GBP",t_ExtractAll[[#This Row],[Claimed Amount]]*$BD$2,IF(t_ExtractAll[[#This Row],[Currency]]="USD",t_ExtractAll[[#This Row],[Claimed Amount]]*$BD$3,IF(t_ExtractAll[[#This Row],[Currency]]="MXN",t_ExtractAll[[#This Row],[Claimed Amount]]*$BD$4,t_ExtractAll[[#This Row],[Claimed Amount]])))</f>
        <v>929.35541999999998</v>
      </c>
      <c r="AU1279" s="20">
        <f>IF(t_ExtractAll[[#This Row],[Currency2]]="GBP",t_ExtractAll[[#This Row],[Accruals Plant]]*$BD$2,IF(t_ExtractAll[[#This Row],[Currency2]]="USD",t_ExtractAll[[#This Row],[Accruals Plant]]*$BD$3,IF(t_ExtractAll[[#This Row],[Currency2]]="MXN",t_ExtractAll[[#This Row],[Accruals Plant]]*$BD$4,t_ExtractAll[[#This Row],[Accruals Plant]])))</f>
        <v>929.35541999999998</v>
      </c>
      <c r="AV1279" s="20">
        <f>IF(t_ExtractAll[[#This Row],[IMD_Currency]]="GBP",t_ExtractAll[[#This Row],[Accruals ABII]]*$BD$2,IF(t_ExtractAll[[#This Row],[IMD_Currency]]="USD",t_ExtractAll[[#This Row],[Accruals ABII]]*$BD$3,t_ExtractAll[[#This Row],[Accruals ABII]]))</f>
        <v>0</v>
      </c>
      <c r="AW12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79" s="20">
        <f>IF(t_ExtractAll[[#This Row],[IMD_Currency]]="GBP",t_ExtractAll[[#This Row],[Amount Accepted (ABII)]]*$BD$2,IF(t_ExtractAll[[#This Row],[IMD_Currency]]="USD",t_ExtractAll[[#This Row],[Amount Accepted (ABII)]]*$BD$3,t_ExtractAll[[#This Row],[Amount Accepted (ABII)]]))</f>
        <v>0</v>
      </c>
      <c r="AY1279" s="20">
        <f>IF((t_ExtractAll[[#This Row],[Amount Accepted ABII '[EUR']]]-t_ExtractAll[[#This Row],[Amount Accepted Plant '[EUR']]])&lt;0,0,t_ExtractAll[[#This Row],[Amount Accepted ABII '[EUR']]]-t_ExtractAll[[#This Row],[Amount Accepted Plant '[EUR']]])</f>
        <v>0</v>
      </c>
      <c r="AZ12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80" spans="1:52" ht="14.25" hidden="1" customHeight="1" x14ac:dyDescent="0.25">
      <c r="A1280" t="s">
        <v>6337</v>
      </c>
      <c r="B1280" s="16">
        <v>42753</v>
      </c>
      <c r="C1280" s="16">
        <v>42800</v>
      </c>
      <c r="D1280" s="16">
        <v>42800</v>
      </c>
      <c r="E1280">
        <v>2017065</v>
      </c>
      <c r="F1280" t="s">
        <v>64</v>
      </c>
      <c r="G1280" t="s">
        <v>3513</v>
      </c>
      <c r="H1280" t="s">
        <v>287</v>
      </c>
      <c r="I1280" t="s">
        <v>3514</v>
      </c>
      <c r="J1280" t="s">
        <v>118</v>
      </c>
      <c r="K1280" t="s">
        <v>88</v>
      </c>
      <c r="L1280" t="s">
        <v>70</v>
      </c>
      <c r="N1280" t="s">
        <v>71</v>
      </c>
      <c r="O1280" t="s">
        <v>361</v>
      </c>
      <c r="P1280" t="s">
        <v>6338</v>
      </c>
      <c r="Q1280">
        <v>9494624</v>
      </c>
      <c r="R1280">
        <v>22</v>
      </c>
      <c r="S1280">
        <v>80531141</v>
      </c>
      <c r="T1280" t="s">
        <v>6339</v>
      </c>
      <c r="U1280" t="s">
        <v>75</v>
      </c>
      <c r="V1280" t="s">
        <v>76</v>
      </c>
      <c r="W1280">
        <v>52315</v>
      </c>
      <c r="X1280" t="s">
        <v>3517</v>
      </c>
      <c r="Y1280">
        <v>1584</v>
      </c>
      <c r="Z1280">
        <v>134.94999999999999</v>
      </c>
      <c r="AA1280" t="s">
        <v>2628</v>
      </c>
      <c r="AB1280" t="s">
        <v>79</v>
      </c>
      <c r="AC1280" t="s">
        <v>80</v>
      </c>
      <c r="AD1280" s="3" t="s">
        <v>6340</v>
      </c>
      <c r="AE1280" s="3"/>
      <c r="AF1280" s="3"/>
      <c r="AG1280">
        <v>0</v>
      </c>
      <c r="AH1280" t="s">
        <v>100</v>
      </c>
      <c r="AI1280" s="18">
        <v>0</v>
      </c>
      <c r="AJ1280">
        <v>0</v>
      </c>
      <c r="AK1280">
        <v>0</v>
      </c>
      <c r="AM1280" s="19" t="s">
        <v>82</v>
      </c>
      <c r="AN1280">
        <v>0</v>
      </c>
      <c r="AO1280">
        <v>0</v>
      </c>
      <c r="AP1280">
        <v>0</v>
      </c>
      <c r="AR1280" s="19" t="s">
        <v>82</v>
      </c>
      <c r="AS1280">
        <v>0</v>
      </c>
      <c r="AT1280" s="20">
        <f>IF(t_ExtractAll[[#This Row],[Currency]]="GBP",t_ExtractAll[[#This Row],[Claimed Amount]]*$BD$2,IF(t_ExtractAll[[#This Row],[Currency]]="USD",t_ExtractAll[[#This Row],[Claimed Amount]]*$BD$3,IF(t_ExtractAll[[#This Row],[Currency]]="MXN",t_ExtractAll[[#This Row],[Claimed Amount]]*$BD$4,t_ExtractAll[[#This Row],[Claimed Amount]])))</f>
        <v>0</v>
      </c>
      <c r="AU1280" s="20">
        <f>IF(t_ExtractAll[[#This Row],[Currency2]]="GBP",t_ExtractAll[[#This Row],[Accruals Plant]]*$BD$2,IF(t_ExtractAll[[#This Row],[Currency2]]="USD",t_ExtractAll[[#This Row],[Accruals Plant]]*$BD$3,IF(t_ExtractAll[[#This Row],[Currency2]]="MXN",t_ExtractAll[[#This Row],[Accruals Plant]]*$BD$4,t_ExtractAll[[#This Row],[Accruals Plant]])))</f>
        <v>0</v>
      </c>
      <c r="AV1280" s="20">
        <f>IF(t_ExtractAll[[#This Row],[IMD_Currency]]="GBP",t_ExtractAll[[#This Row],[Accruals ABII]]*$BD$2,IF(t_ExtractAll[[#This Row],[IMD_Currency]]="USD",t_ExtractAll[[#This Row],[Accruals ABII]]*$BD$3,t_ExtractAll[[#This Row],[Accruals ABII]]))</f>
        <v>0</v>
      </c>
      <c r="AW12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0" s="20">
        <f>IF(t_ExtractAll[[#This Row],[IMD_Currency]]="GBP",t_ExtractAll[[#This Row],[Amount Accepted (ABII)]]*$BD$2,IF(t_ExtractAll[[#This Row],[IMD_Currency]]="USD",t_ExtractAll[[#This Row],[Amount Accepted (ABII)]]*$BD$3,t_ExtractAll[[#This Row],[Amount Accepted (ABII)]]))</f>
        <v>0</v>
      </c>
      <c r="AY1280" s="20">
        <f>IF((t_ExtractAll[[#This Row],[Amount Accepted ABII '[EUR']]]-t_ExtractAll[[#This Row],[Amount Accepted Plant '[EUR']]])&lt;0,0,t_ExtractAll[[#This Row],[Amount Accepted ABII '[EUR']]]-t_ExtractAll[[#This Row],[Amount Accepted Plant '[EUR']]])</f>
        <v>0</v>
      </c>
      <c r="AZ12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81" spans="1:52" ht="14.25" hidden="1" customHeight="1" x14ac:dyDescent="0.25">
      <c r="A1281" t="s">
        <v>6341</v>
      </c>
      <c r="B1281" s="16">
        <v>42754</v>
      </c>
      <c r="C1281" s="16">
        <v>42759</v>
      </c>
      <c r="D1281" s="16">
        <v>42759</v>
      </c>
      <c r="E1281">
        <v>2017058</v>
      </c>
      <c r="F1281" t="s">
        <v>64</v>
      </c>
      <c r="G1281" t="s">
        <v>85</v>
      </c>
      <c r="H1281" t="s">
        <v>86</v>
      </c>
      <c r="I1281" t="s">
        <v>87</v>
      </c>
      <c r="J1281" t="s">
        <v>68</v>
      </c>
      <c r="K1281" t="s">
        <v>88</v>
      </c>
      <c r="L1281" t="s">
        <v>195</v>
      </c>
      <c r="N1281" t="s">
        <v>161</v>
      </c>
      <c r="O1281" t="s">
        <v>162</v>
      </c>
      <c r="P1281" t="s">
        <v>6342</v>
      </c>
      <c r="Q1281">
        <v>9400676</v>
      </c>
      <c r="R1281" t="s">
        <v>6343</v>
      </c>
      <c r="S1281">
        <v>80516289</v>
      </c>
      <c r="U1281" t="s">
        <v>144</v>
      </c>
      <c r="V1281" t="s">
        <v>145</v>
      </c>
      <c r="W1281">
        <v>52217</v>
      </c>
      <c r="X1281" t="s">
        <v>2519</v>
      </c>
      <c r="Y1281" t="s">
        <v>6344</v>
      </c>
      <c r="Z1281">
        <v>13.3</v>
      </c>
      <c r="AB1281" t="s">
        <v>112</v>
      </c>
      <c r="AC1281" t="s">
        <v>164</v>
      </c>
      <c r="AD1281" s="3" t="s">
        <v>6345</v>
      </c>
      <c r="AE1281" s="3"/>
      <c r="AF1281" s="3"/>
      <c r="AG1281">
        <v>1366</v>
      </c>
      <c r="AH1281" t="s">
        <v>82</v>
      </c>
      <c r="AI1281" s="18">
        <v>0</v>
      </c>
      <c r="AJ1281">
        <v>0</v>
      </c>
      <c r="AK1281">
        <v>0</v>
      </c>
      <c r="AM1281" s="19" t="s">
        <v>82</v>
      </c>
      <c r="AN1281">
        <v>872</v>
      </c>
      <c r="AO1281">
        <v>494</v>
      </c>
      <c r="AP1281">
        <v>1366</v>
      </c>
      <c r="AR1281" s="19" t="s">
        <v>82</v>
      </c>
      <c r="AS1281">
        <v>0</v>
      </c>
      <c r="AT1281" s="20">
        <f>IF(t_ExtractAll[[#This Row],[Currency]]="GBP",t_ExtractAll[[#This Row],[Claimed Amount]]*$BD$2,IF(t_ExtractAll[[#This Row],[Currency]]="USD",t_ExtractAll[[#This Row],[Claimed Amount]]*$BD$3,IF(t_ExtractAll[[#This Row],[Currency]]="MXN",t_ExtractAll[[#This Row],[Claimed Amount]]*$BD$4,t_ExtractAll[[#This Row],[Claimed Amount]])))</f>
        <v>1366</v>
      </c>
      <c r="AU1281" s="20">
        <f>IF(t_ExtractAll[[#This Row],[Currency2]]="GBP",t_ExtractAll[[#This Row],[Accruals Plant]]*$BD$2,IF(t_ExtractAll[[#This Row],[Currency2]]="USD",t_ExtractAll[[#This Row],[Accruals Plant]]*$BD$3,IF(t_ExtractAll[[#This Row],[Currency2]]="MXN",t_ExtractAll[[#This Row],[Accruals Plant]]*$BD$4,t_ExtractAll[[#This Row],[Accruals Plant]])))</f>
        <v>1366</v>
      </c>
      <c r="AV1281" s="20">
        <f>IF(t_ExtractAll[[#This Row],[IMD_Currency]]="GBP",t_ExtractAll[[#This Row],[Accruals ABII]]*$BD$2,IF(t_ExtractAll[[#This Row],[IMD_Currency]]="USD",t_ExtractAll[[#This Row],[Accruals ABII]]*$BD$3,t_ExtractAll[[#This Row],[Accruals ABII]]))</f>
        <v>0</v>
      </c>
      <c r="AW12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1" s="20">
        <f>IF(t_ExtractAll[[#This Row],[IMD_Currency]]="GBP",t_ExtractAll[[#This Row],[Amount Accepted (ABII)]]*$BD$2,IF(t_ExtractAll[[#This Row],[IMD_Currency]]="USD",t_ExtractAll[[#This Row],[Amount Accepted (ABII)]]*$BD$3,t_ExtractAll[[#This Row],[Amount Accepted (ABII)]]))</f>
        <v>0</v>
      </c>
      <c r="AY1281" s="20">
        <f>IF((t_ExtractAll[[#This Row],[Amount Accepted ABII '[EUR']]]-t_ExtractAll[[#This Row],[Amount Accepted Plant '[EUR']]])&lt;0,0,t_ExtractAll[[#This Row],[Amount Accepted ABII '[EUR']]]-t_ExtractAll[[#This Row],[Amount Accepted Plant '[EUR']]])</f>
        <v>0</v>
      </c>
      <c r="AZ12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82" spans="1:52" ht="14.25" hidden="1" customHeight="1" x14ac:dyDescent="0.25">
      <c r="A1282" t="s">
        <v>6346</v>
      </c>
      <c r="B1282" s="16">
        <v>42752</v>
      </c>
      <c r="C1282" s="16">
        <v>42772</v>
      </c>
      <c r="D1282" s="16">
        <v>42772</v>
      </c>
      <c r="E1282">
        <v>2017068</v>
      </c>
      <c r="F1282" t="s">
        <v>64</v>
      </c>
      <c r="G1282" t="s">
        <v>4363</v>
      </c>
      <c r="H1282" t="s">
        <v>273</v>
      </c>
      <c r="I1282" t="s">
        <v>4364</v>
      </c>
      <c r="J1282" t="s">
        <v>118</v>
      </c>
      <c r="K1282" t="s">
        <v>88</v>
      </c>
      <c r="L1282" t="s">
        <v>1834</v>
      </c>
      <c r="N1282" t="s">
        <v>161</v>
      </c>
      <c r="O1282" t="s">
        <v>162</v>
      </c>
      <c r="P1282" t="s">
        <v>3803</v>
      </c>
      <c r="Q1282">
        <v>9215117</v>
      </c>
      <c r="R1282">
        <v>3500037349</v>
      </c>
      <c r="S1282">
        <v>80477095</v>
      </c>
      <c r="U1282" t="s">
        <v>261</v>
      </c>
      <c r="V1282" t="s">
        <v>117</v>
      </c>
      <c r="W1282">
        <v>52999</v>
      </c>
      <c r="X1282" t="s">
        <v>4366</v>
      </c>
      <c r="Z1282">
        <v>0</v>
      </c>
      <c r="AB1282" t="s">
        <v>112</v>
      </c>
      <c r="AC1282" t="s">
        <v>164</v>
      </c>
      <c r="AD1282" s="3" t="s">
        <v>6347</v>
      </c>
      <c r="AE1282" s="3"/>
      <c r="AF1282" s="3"/>
      <c r="AG1282">
        <v>1152</v>
      </c>
      <c r="AH1282" t="s">
        <v>100</v>
      </c>
      <c r="AI1282" s="18">
        <v>0</v>
      </c>
      <c r="AJ1282">
        <v>0</v>
      </c>
      <c r="AK1282">
        <v>0</v>
      </c>
      <c r="AM1282" s="19" t="s">
        <v>82</v>
      </c>
      <c r="AN1282">
        <v>1152.3599999999999</v>
      </c>
      <c r="AO1282">
        <v>0</v>
      </c>
      <c r="AP1282">
        <v>1152.3599999999999</v>
      </c>
      <c r="AR1282" s="19" t="s">
        <v>100</v>
      </c>
      <c r="AS1282">
        <v>0</v>
      </c>
      <c r="AT1282" s="20">
        <f>IF(t_ExtractAll[[#This Row],[Currency]]="GBP",t_ExtractAll[[#This Row],[Claimed Amount]]*$BD$2,IF(t_ExtractAll[[#This Row],[Currency]]="USD",t_ExtractAll[[#This Row],[Claimed Amount]]*$BD$3,IF(t_ExtractAll[[#This Row],[Currency]]="MXN",t_ExtractAll[[#This Row],[Claimed Amount]]*$BD$4,t_ExtractAll[[#This Row],[Claimed Amount]])))</f>
        <v>1053.9648</v>
      </c>
      <c r="AU1282" s="20">
        <f>IF(t_ExtractAll[[#This Row],[Currency2]]="GBP",t_ExtractAll[[#This Row],[Accruals Plant]]*$BD$2,IF(t_ExtractAll[[#This Row],[Currency2]]="USD",t_ExtractAll[[#This Row],[Accruals Plant]]*$BD$3,IF(t_ExtractAll[[#This Row],[Currency2]]="MXN",t_ExtractAll[[#This Row],[Accruals Plant]]*$BD$4,t_ExtractAll[[#This Row],[Accruals Plant]])))</f>
        <v>1054.2941639999999</v>
      </c>
      <c r="AV1282" s="20">
        <f>IF(t_ExtractAll[[#This Row],[IMD_Currency]]="GBP",t_ExtractAll[[#This Row],[Accruals ABII]]*$BD$2,IF(t_ExtractAll[[#This Row],[IMD_Currency]]="USD",t_ExtractAll[[#This Row],[Accruals ABII]]*$BD$3,t_ExtractAll[[#This Row],[Accruals ABII]]))</f>
        <v>0</v>
      </c>
      <c r="AW12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2" s="20">
        <f>IF(t_ExtractAll[[#This Row],[IMD_Currency]]="GBP",t_ExtractAll[[#This Row],[Amount Accepted (ABII)]]*$BD$2,IF(t_ExtractAll[[#This Row],[IMD_Currency]]="USD",t_ExtractAll[[#This Row],[Amount Accepted (ABII)]]*$BD$3,t_ExtractAll[[#This Row],[Amount Accepted (ABII)]]))</f>
        <v>0</v>
      </c>
      <c r="AY1282" s="20">
        <f>IF((t_ExtractAll[[#This Row],[Amount Accepted ABII '[EUR']]]-t_ExtractAll[[#This Row],[Amount Accepted Plant '[EUR']]])&lt;0,0,t_ExtractAll[[#This Row],[Amount Accepted ABII '[EUR']]]-t_ExtractAll[[#This Row],[Amount Accepted Plant '[EUR']]])</f>
        <v>0</v>
      </c>
      <c r="AZ12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83" spans="1:52" ht="14.25" hidden="1" customHeight="1" x14ac:dyDescent="0.25">
      <c r="A1283" t="s">
        <v>6348</v>
      </c>
      <c r="B1283" s="16">
        <v>42753</v>
      </c>
      <c r="C1283" s="16">
        <v>42765</v>
      </c>
      <c r="D1283" s="16">
        <v>42766</v>
      </c>
      <c r="E1283">
        <v>2017053</v>
      </c>
      <c r="F1283" t="s">
        <v>64</v>
      </c>
      <c r="G1283" t="s">
        <v>3213</v>
      </c>
      <c r="H1283" t="s">
        <v>66</v>
      </c>
      <c r="I1283" t="s">
        <v>3214</v>
      </c>
      <c r="J1283" t="s">
        <v>118</v>
      </c>
      <c r="K1283" t="s">
        <v>69</v>
      </c>
      <c r="L1283" t="s">
        <v>609</v>
      </c>
      <c r="N1283" t="s">
        <v>90</v>
      </c>
      <c r="O1283" t="s">
        <v>121</v>
      </c>
      <c r="P1283" t="s">
        <v>6349</v>
      </c>
      <c r="Q1283">
        <v>9583400</v>
      </c>
      <c r="R1283" t="s">
        <v>6350</v>
      </c>
      <c r="S1283">
        <v>80544419</v>
      </c>
      <c r="U1283" t="s">
        <v>144</v>
      </c>
      <c r="V1283" t="s">
        <v>145</v>
      </c>
      <c r="W1283">
        <v>52218</v>
      </c>
      <c r="X1283" t="s">
        <v>3218</v>
      </c>
      <c r="Y1283" t="s">
        <v>1510</v>
      </c>
      <c r="Z1283">
        <v>0.47520000000000001</v>
      </c>
      <c r="AB1283" t="s">
        <v>79</v>
      </c>
      <c r="AC1283" t="s">
        <v>127</v>
      </c>
      <c r="AD1283" t="s">
        <v>6351</v>
      </c>
      <c r="AE1283" s="3"/>
      <c r="AF1283" s="3"/>
      <c r="AG1283">
        <v>52.98</v>
      </c>
      <c r="AH1283" t="s">
        <v>82</v>
      </c>
      <c r="AI1283" s="18">
        <v>52.98</v>
      </c>
      <c r="AJ1283">
        <v>0</v>
      </c>
      <c r="AK1283">
        <v>52.98</v>
      </c>
      <c r="AL1283">
        <v>52.98</v>
      </c>
      <c r="AM1283" s="19" t="s">
        <v>82</v>
      </c>
      <c r="AN1283">
        <v>35.520000000000003</v>
      </c>
      <c r="AO1283">
        <v>0</v>
      </c>
      <c r="AP1283">
        <v>35.520000000000003</v>
      </c>
      <c r="AQ1283">
        <v>35.520000000000003</v>
      </c>
      <c r="AR1283" s="19" t="s">
        <v>82</v>
      </c>
      <c r="AS1283">
        <v>0</v>
      </c>
      <c r="AT1283" s="20">
        <f>IF(t_ExtractAll[[#This Row],[Currency]]="GBP",t_ExtractAll[[#This Row],[Claimed Amount]]*$BD$2,IF(t_ExtractAll[[#This Row],[Currency]]="USD",t_ExtractAll[[#This Row],[Claimed Amount]]*$BD$3,IF(t_ExtractAll[[#This Row],[Currency]]="MXN",t_ExtractAll[[#This Row],[Claimed Amount]]*$BD$4,t_ExtractAll[[#This Row],[Claimed Amount]])))</f>
        <v>52.98</v>
      </c>
      <c r="AU1283" s="20">
        <f>IF(t_ExtractAll[[#This Row],[Currency2]]="GBP",t_ExtractAll[[#This Row],[Accruals Plant]]*$BD$2,IF(t_ExtractAll[[#This Row],[Currency2]]="USD",t_ExtractAll[[#This Row],[Accruals Plant]]*$BD$3,IF(t_ExtractAll[[#This Row],[Currency2]]="MXN",t_ExtractAll[[#This Row],[Accruals Plant]]*$BD$4,t_ExtractAll[[#This Row],[Accruals Plant]])))</f>
        <v>35.520000000000003</v>
      </c>
      <c r="AV1283" s="20">
        <f>IF(t_ExtractAll[[#This Row],[IMD_Currency]]="GBP",t_ExtractAll[[#This Row],[Accruals ABII]]*$BD$2,IF(t_ExtractAll[[#This Row],[IMD_Currency]]="USD",t_ExtractAll[[#This Row],[Accruals ABII]]*$BD$3,t_ExtractAll[[#This Row],[Accruals ABII]]))</f>
        <v>52.98</v>
      </c>
      <c r="AW1283" s="20">
        <f>IF(t_ExtractAll[[#This Row],[Currency2]]="GBP",t_ExtractAll[[#This Row],[PlantAmountAccepted]]*$BD$2,IF(t_ExtractAll[[#This Row],[Currency2]]="USD",t_ExtractAll[[#This Row],[PlantAmountAccepted]]*$BD$3,IF(t_ExtractAll[[#This Row],[Currency2]]="MXN",t_ExtractAll[[#This Row],[PlantAmountAccepted]]*$BD$4,t_ExtractAll[[#This Row],[PlantAmountAccepted]])))</f>
        <v>35.520000000000003</v>
      </c>
      <c r="AX1283" s="20">
        <f>IF(t_ExtractAll[[#This Row],[IMD_Currency]]="GBP",t_ExtractAll[[#This Row],[Amount Accepted (ABII)]]*$BD$2,IF(t_ExtractAll[[#This Row],[IMD_Currency]]="USD",t_ExtractAll[[#This Row],[Amount Accepted (ABII)]]*$BD$3,t_ExtractAll[[#This Row],[Amount Accepted (ABII)]]))</f>
        <v>52.98</v>
      </c>
      <c r="AY1283" s="20">
        <f>IF((t_ExtractAll[[#This Row],[Amount Accepted ABII '[EUR']]]-t_ExtractAll[[#This Row],[Amount Accepted Plant '[EUR']]])&lt;0,0,t_ExtractAll[[#This Row],[Amount Accepted ABII '[EUR']]]-t_ExtractAll[[#This Row],[Amount Accepted Plant '[EUR']]])</f>
        <v>17.459999999999994</v>
      </c>
      <c r="AZ12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284" spans="1:52" ht="14.25" hidden="1" customHeight="1" x14ac:dyDescent="0.25">
      <c r="A1284" t="s">
        <v>6352</v>
      </c>
      <c r="B1284" s="16">
        <v>42753</v>
      </c>
      <c r="C1284" s="16">
        <v>42782</v>
      </c>
      <c r="D1284" s="16">
        <v>42782</v>
      </c>
      <c r="E1284">
        <v>2017054</v>
      </c>
      <c r="F1284" t="s">
        <v>64</v>
      </c>
      <c r="G1284" t="s">
        <v>3213</v>
      </c>
      <c r="H1284" t="s">
        <v>66</v>
      </c>
      <c r="I1284" t="s">
        <v>3214</v>
      </c>
      <c r="J1284" t="s">
        <v>118</v>
      </c>
      <c r="K1284" t="s">
        <v>88</v>
      </c>
      <c r="L1284" t="s">
        <v>609</v>
      </c>
      <c r="N1284" t="s">
        <v>90</v>
      </c>
      <c r="O1284" t="s">
        <v>91</v>
      </c>
      <c r="P1284" t="s">
        <v>6353</v>
      </c>
      <c r="Q1284">
        <v>9582450</v>
      </c>
      <c r="R1284">
        <v>4520129587</v>
      </c>
      <c r="S1284">
        <v>80544414</v>
      </c>
      <c r="T1284" t="s">
        <v>6354</v>
      </c>
      <c r="U1284" t="s">
        <v>144</v>
      </c>
      <c r="V1284" t="s">
        <v>145</v>
      </c>
      <c r="W1284">
        <v>53561</v>
      </c>
      <c r="X1284" t="s">
        <v>6315</v>
      </c>
      <c r="Y1284">
        <v>585</v>
      </c>
      <c r="Z1284">
        <v>61.776000000000003</v>
      </c>
      <c r="AA1284" t="s">
        <v>2628</v>
      </c>
      <c r="AB1284" t="s">
        <v>97</v>
      </c>
      <c r="AC1284" t="s">
        <v>98</v>
      </c>
      <c r="AD1284" t="s">
        <v>6355</v>
      </c>
      <c r="AE1284" s="3"/>
      <c r="AF1284" s="3"/>
      <c r="AG1284">
        <v>5165.55</v>
      </c>
      <c r="AH1284" t="s">
        <v>82</v>
      </c>
      <c r="AI1284" s="18">
        <v>5165.55</v>
      </c>
      <c r="AJ1284">
        <v>0</v>
      </c>
      <c r="AK1284">
        <v>5165.55</v>
      </c>
      <c r="AM1284" s="19" t="s">
        <v>82</v>
      </c>
      <c r="AN1284">
        <v>3463.2</v>
      </c>
      <c r="AO1284">
        <v>0</v>
      </c>
      <c r="AP1284">
        <v>3463.2</v>
      </c>
      <c r="AR1284" s="19" t="s">
        <v>82</v>
      </c>
      <c r="AS1284">
        <v>0</v>
      </c>
      <c r="AT1284" s="20">
        <f>IF(t_ExtractAll[[#This Row],[Currency]]="GBP",t_ExtractAll[[#This Row],[Claimed Amount]]*$BD$2,IF(t_ExtractAll[[#This Row],[Currency]]="USD",t_ExtractAll[[#This Row],[Claimed Amount]]*$BD$3,IF(t_ExtractAll[[#This Row],[Currency]]="MXN",t_ExtractAll[[#This Row],[Claimed Amount]]*$BD$4,t_ExtractAll[[#This Row],[Claimed Amount]])))</f>
        <v>5165.55</v>
      </c>
      <c r="AU1284" s="20">
        <f>IF(t_ExtractAll[[#This Row],[Currency2]]="GBP",t_ExtractAll[[#This Row],[Accruals Plant]]*$BD$2,IF(t_ExtractAll[[#This Row],[Currency2]]="USD",t_ExtractAll[[#This Row],[Accruals Plant]]*$BD$3,IF(t_ExtractAll[[#This Row],[Currency2]]="MXN",t_ExtractAll[[#This Row],[Accruals Plant]]*$BD$4,t_ExtractAll[[#This Row],[Accruals Plant]])))</f>
        <v>3463.2</v>
      </c>
      <c r="AV1284" s="20">
        <f>IF(t_ExtractAll[[#This Row],[IMD_Currency]]="GBP",t_ExtractAll[[#This Row],[Accruals ABII]]*$BD$2,IF(t_ExtractAll[[#This Row],[IMD_Currency]]="USD",t_ExtractAll[[#This Row],[Accruals ABII]]*$BD$3,t_ExtractAll[[#This Row],[Accruals ABII]]))</f>
        <v>5165.55</v>
      </c>
      <c r="AW12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4" s="20">
        <f>IF(t_ExtractAll[[#This Row],[IMD_Currency]]="GBP",t_ExtractAll[[#This Row],[Amount Accepted (ABII)]]*$BD$2,IF(t_ExtractAll[[#This Row],[IMD_Currency]]="USD",t_ExtractAll[[#This Row],[Amount Accepted (ABII)]]*$BD$3,t_ExtractAll[[#This Row],[Amount Accepted (ABII)]]))</f>
        <v>0</v>
      </c>
      <c r="AY1284" s="20">
        <f>IF((t_ExtractAll[[#This Row],[Amount Accepted ABII '[EUR']]]-t_ExtractAll[[#This Row],[Amount Accepted Plant '[EUR']]])&lt;0,0,t_ExtractAll[[#This Row],[Amount Accepted ABII '[EUR']]]-t_ExtractAll[[#This Row],[Amount Accepted Plant '[EUR']]])</f>
        <v>0</v>
      </c>
      <c r="AZ12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85" spans="1:52" ht="14.25" hidden="1" customHeight="1" x14ac:dyDescent="0.25">
      <c r="A1285" t="s">
        <v>6356</v>
      </c>
      <c r="B1285" s="16">
        <v>42753</v>
      </c>
      <c r="C1285" s="16">
        <v>42754</v>
      </c>
      <c r="D1285" s="16">
        <v>42755</v>
      </c>
      <c r="E1285">
        <v>2017056</v>
      </c>
      <c r="F1285" t="s">
        <v>64</v>
      </c>
      <c r="G1285" t="s">
        <v>2035</v>
      </c>
      <c r="H1285" t="s">
        <v>287</v>
      </c>
      <c r="I1285" t="s">
        <v>375</v>
      </c>
      <c r="J1285" t="s">
        <v>118</v>
      </c>
      <c r="K1285" t="s">
        <v>69</v>
      </c>
      <c r="L1285" t="s">
        <v>187</v>
      </c>
      <c r="N1285" t="s">
        <v>90</v>
      </c>
      <c r="O1285" t="s">
        <v>710</v>
      </c>
      <c r="P1285" s="3" t="s">
        <v>6357</v>
      </c>
      <c r="U1285" t="s">
        <v>182</v>
      </c>
      <c r="V1285" t="s">
        <v>145</v>
      </c>
      <c r="W1285">
        <v>48710</v>
      </c>
      <c r="X1285" t="s">
        <v>378</v>
      </c>
      <c r="Y1285" t="s">
        <v>6358</v>
      </c>
      <c r="Z1285">
        <v>0</v>
      </c>
      <c r="AB1285" t="s">
        <v>112</v>
      </c>
      <c r="AC1285" t="s">
        <v>715</v>
      </c>
      <c r="AD1285" t="s">
        <v>6359</v>
      </c>
      <c r="AE1285" s="3"/>
      <c r="AF1285" s="3"/>
      <c r="AG1285">
        <v>0</v>
      </c>
      <c r="AH1285" t="s">
        <v>82</v>
      </c>
      <c r="AI1285" s="18">
        <v>0</v>
      </c>
      <c r="AJ1285">
        <v>0</v>
      </c>
      <c r="AK1285">
        <v>0</v>
      </c>
      <c r="AL1285">
        <v>0</v>
      </c>
      <c r="AM1285" s="19" t="s">
        <v>82</v>
      </c>
      <c r="AN1285">
        <v>0</v>
      </c>
      <c r="AO1285">
        <v>0</v>
      </c>
      <c r="AP1285">
        <v>0</v>
      </c>
      <c r="AQ1285">
        <v>0</v>
      </c>
      <c r="AR1285" s="19" t="s">
        <v>82</v>
      </c>
      <c r="AS1285">
        <v>0</v>
      </c>
      <c r="AT1285" s="20">
        <f>IF(t_ExtractAll[[#This Row],[Currency]]="GBP",t_ExtractAll[[#This Row],[Claimed Amount]]*$BD$2,IF(t_ExtractAll[[#This Row],[Currency]]="USD",t_ExtractAll[[#This Row],[Claimed Amount]]*$BD$3,IF(t_ExtractAll[[#This Row],[Currency]]="MXN",t_ExtractAll[[#This Row],[Claimed Amount]]*$BD$4,t_ExtractAll[[#This Row],[Claimed Amount]])))</f>
        <v>0</v>
      </c>
      <c r="AU1285" s="20">
        <f>IF(t_ExtractAll[[#This Row],[Currency2]]="GBP",t_ExtractAll[[#This Row],[Accruals Plant]]*$BD$2,IF(t_ExtractAll[[#This Row],[Currency2]]="USD",t_ExtractAll[[#This Row],[Accruals Plant]]*$BD$3,IF(t_ExtractAll[[#This Row],[Currency2]]="MXN",t_ExtractAll[[#This Row],[Accruals Plant]]*$BD$4,t_ExtractAll[[#This Row],[Accruals Plant]])))</f>
        <v>0</v>
      </c>
      <c r="AV1285" s="20">
        <f>IF(t_ExtractAll[[#This Row],[IMD_Currency]]="GBP",t_ExtractAll[[#This Row],[Accruals ABII]]*$BD$2,IF(t_ExtractAll[[#This Row],[IMD_Currency]]="USD",t_ExtractAll[[#This Row],[Accruals ABII]]*$BD$3,t_ExtractAll[[#This Row],[Accruals ABII]]))</f>
        <v>0</v>
      </c>
      <c r="AW12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5" s="20">
        <f>IF(t_ExtractAll[[#This Row],[IMD_Currency]]="GBP",t_ExtractAll[[#This Row],[Amount Accepted (ABII)]]*$BD$2,IF(t_ExtractAll[[#This Row],[IMD_Currency]]="USD",t_ExtractAll[[#This Row],[Amount Accepted (ABII)]]*$BD$3,t_ExtractAll[[#This Row],[Amount Accepted (ABII)]]))</f>
        <v>0</v>
      </c>
      <c r="AY1285" s="20">
        <f>IF((t_ExtractAll[[#This Row],[Amount Accepted ABII '[EUR']]]-t_ExtractAll[[#This Row],[Amount Accepted Plant '[EUR']]])&lt;0,0,t_ExtractAll[[#This Row],[Amount Accepted ABII '[EUR']]]-t_ExtractAll[[#This Row],[Amount Accepted Plant '[EUR']]])</f>
        <v>0</v>
      </c>
      <c r="AZ12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86" spans="1:52" ht="14.25" hidden="1" customHeight="1" x14ac:dyDescent="0.25">
      <c r="A1286" t="s">
        <v>6360</v>
      </c>
      <c r="B1286" s="16">
        <v>42754</v>
      </c>
      <c r="C1286" s="16">
        <v>42789</v>
      </c>
      <c r="D1286" s="16"/>
      <c r="E1286">
        <v>2017063</v>
      </c>
      <c r="F1286" t="s">
        <v>64</v>
      </c>
      <c r="G1286" t="s">
        <v>5223</v>
      </c>
      <c r="H1286" t="s">
        <v>287</v>
      </c>
      <c r="I1286" t="s">
        <v>479</v>
      </c>
      <c r="J1286" t="s">
        <v>118</v>
      </c>
      <c r="K1286" t="s">
        <v>69</v>
      </c>
      <c r="L1286" t="s">
        <v>70</v>
      </c>
      <c r="N1286" t="s">
        <v>71</v>
      </c>
      <c r="O1286" t="s">
        <v>72</v>
      </c>
      <c r="P1286" t="s">
        <v>6361</v>
      </c>
      <c r="Q1286" t="s">
        <v>6362</v>
      </c>
      <c r="R1286" t="s">
        <v>6363</v>
      </c>
      <c r="T1286" t="s">
        <v>6364</v>
      </c>
      <c r="U1286" t="s">
        <v>341</v>
      </c>
      <c r="V1286" t="s">
        <v>145</v>
      </c>
      <c r="W1286">
        <v>30603</v>
      </c>
      <c r="X1286" t="s">
        <v>1290</v>
      </c>
      <c r="Y1286">
        <v>4104</v>
      </c>
      <c r="Z1286">
        <v>325.03680000000003</v>
      </c>
      <c r="AA1286" t="s">
        <v>2628</v>
      </c>
      <c r="AB1286" t="s">
        <v>79</v>
      </c>
      <c r="AC1286" t="s">
        <v>80</v>
      </c>
      <c r="AD1286" s="3" t="s">
        <v>6365</v>
      </c>
      <c r="AE1286" s="3"/>
      <c r="AF1286" s="3"/>
      <c r="AG1286">
        <v>8830.27</v>
      </c>
      <c r="AH1286" t="s">
        <v>100</v>
      </c>
      <c r="AI1286" s="18">
        <v>0</v>
      </c>
      <c r="AJ1286">
        <v>8830.27</v>
      </c>
      <c r="AK1286">
        <v>8830.27</v>
      </c>
      <c r="AL1286">
        <v>8830.27</v>
      </c>
      <c r="AM1286" s="19" t="s">
        <v>100</v>
      </c>
      <c r="AN1286">
        <v>0</v>
      </c>
      <c r="AO1286">
        <v>0</v>
      </c>
      <c r="AP1286">
        <v>0</v>
      </c>
      <c r="AQ1286">
        <v>0</v>
      </c>
      <c r="AR1286" s="19" t="s">
        <v>82</v>
      </c>
      <c r="AS1286">
        <v>8259.5400000000009</v>
      </c>
      <c r="AT1286" s="20">
        <f>IF(t_ExtractAll[[#This Row],[Currency]]="GBP",t_ExtractAll[[#This Row],[Claimed Amount]]*$BD$2,IF(t_ExtractAll[[#This Row],[Currency]]="USD",t_ExtractAll[[#This Row],[Claimed Amount]]*$BD$3,IF(t_ExtractAll[[#This Row],[Currency]]="MXN",t_ExtractAll[[#This Row],[Claimed Amount]]*$BD$4,t_ExtractAll[[#This Row],[Claimed Amount]])))</f>
        <v>8078.8140230000008</v>
      </c>
      <c r="AU1286" s="20">
        <f>IF(t_ExtractAll[[#This Row],[Currency2]]="GBP",t_ExtractAll[[#This Row],[Accruals Plant]]*$BD$2,IF(t_ExtractAll[[#This Row],[Currency2]]="USD",t_ExtractAll[[#This Row],[Accruals Plant]]*$BD$3,IF(t_ExtractAll[[#This Row],[Currency2]]="MXN",t_ExtractAll[[#This Row],[Accruals Plant]]*$BD$4,t_ExtractAll[[#This Row],[Accruals Plant]])))</f>
        <v>0</v>
      </c>
      <c r="AV1286" s="20">
        <f>IF(t_ExtractAll[[#This Row],[IMD_Currency]]="GBP",t_ExtractAll[[#This Row],[Accruals ABII]]*$BD$2,IF(t_ExtractAll[[#This Row],[IMD_Currency]]="USD",t_ExtractAll[[#This Row],[Accruals ABII]]*$BD$3,t_ExtractAll[[#This Row],[Accruals ABII]]))</f>
        <v>8078.8140230000008</v>
      </c>
      <c r="AW12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6" s="20">
        <f>IF(t_ExtractAll[[#This Row],[IMD_Currency]]="GBP",t_ExtractAll[[#This Row],[Amount Accepted (ABII)]]*$BD$2,IF(t_ExtractAll[[#This Row],[IMD_Currency]]="USD",t_ExtractAll[[#This Row],[Amount Accepted (ABII)]]*$BD$3,t_ExtractAll[[#This Row],[Amount Accepted (ABII)]]))</f>
        <v>8078.8140230000008</v>
      </c>
      <c r="AY1286" s="20">
        <f>IF((t_ExtractAll[[#This Row],[Amount Accepted ABII '[EUR']]]-t_ExtractAll[[#This Row],[Amount Accepted Plant '[EUR']]])&lt;0,0,t_ExtractAll[[#This Row],[Amount Accepted ABII '[EUR']]]-t_ExtractAll[[#This Row],[Amount Accepted Plant '[EUR']]])</f>
        <v>8078.8140230000008</v>
      </c>
      <c r="AZ12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287" spans="1:52" ht="14.25" customHeight="1" x14ac:dyDescent="0.25">
      <c r="A1287" t="s">
        <v>6366</v>
      </c>
      <c r="B1287" s="16">
        <v>42754</v>
      </c>
      <c r="C1287" s="16"/>
      <c r="D1287" s="16"/>
      <c r="E1287">
        <v>2017064</v>
      </c>
      <c r="F1287" t="s">
        <v>64</v>
      </c>
      <c r="G1287" t="s">
        <v>1286</v>
      </c>
      <c r="H1287" t="s">
        <v>86</v>
      </c>
      <c r="I1287" t="s">
        <v>479</v>
      </c>
      <c r="J1287" t="s">
        <v>118</v>
      </c>
      <c r="K1287" t="s">
        <v>2023</v>
      </c>
      <c r="L1287" t="s">
        <v>70</v>
      </c>
      <c r="N1287" t="s">
        <v>71</v>
      </c>
      <c r="O1287" t="s">
        <v>72</v>
      </c>
      <c r="P1287" t="s">
        <v>6367</v>
      </c>
      <c r="Q1287">
        <v>9541083</v>
      </c>
      <c r="R1287" t="s">
        <v>6368</v>
      </c>
      <c r="T1287" t="s">
        <v>6369</v>
      </c>
      <c r="U1287" t="s">
        <v>341</v>
      </c>
      <c r="V1287" t="s">
        <v>145</v>
      </c>
      <c r="W1287">
        <v>45416</v>
      </c>
      <c r="X1287" t="s">
        <v>529</v>
      </c>
      <c r="Y1287" t="s">
        <v>5430</v>
      </c>
      <c r="Z1287">
        <v>158.4</v>
      </c>
      <c r="AB1287" t="s">
        <v>79</v>
      </c>
      <c r="AC1287" t="s">
        <v>80</v>
      </c>
      <c r="AD1287" s="3" t="s">
        <v>6370</v>
      </c>
      <c r="AE1287" s="3"/>
      <c r="AF1287" s="3"/>
      <c r="AG1287">
        <v>0</v>
      </c>
      <c r="AH1287" t="s">
        <v>82</v>
      </c>
      <c r="AI1287" s="18">
        <v>0</v>
      </c>
      <c r="AJ1287">
        <v>0</v>
      </c>
      <c r="AK1287">
        <v>0</v>
      </c>
      <c r="AM1287" s="19" t="s">
        <v>82</v>
      </c>
      <c r="AN1287">
        <v>0</v>
      </c>
      <c r="AO1287">
        <v>0</v>
      </c>
      <c r="AP1287">
        <v>0</v>
      </c>
      <c r="AR1287" s="19" t="s">
        <v>82</v>
      </c>
      <c r="AS1287">
        <v>0</v>
      </c>
      <c r="AT1287" s="20">
        <f>IF(t_ExtractAll[[#This Row],[Currency]]="GBP",t_ExtractAll[[#This Row],[Claimed Amount]]*$BD$2,IF(t_ExtractAll[[#This Row],[Currency]]="USD",t_ExtractAll[[#This Row],[Claimed Amount]]*$BD$3,IF(t_ExtractAll[[#This Row],[Currency]]="MXN",t_ExtractAll[[#This Row],[Claimed Amount]]*$BD$4,t_ExtractAll[[#This Row],[Claimed Amount]])))</f>
        <v>0</v>
      </c>
      <c r="AU1287" s="20">
        <f>IF(t_ExtractAll[[#This Row],[Currency2]]="GBP",t_ExtractAll[[#This Row],[Accruals Plant]]*$BD$2,IF(t_ExtractAll[[#This Row],[Currency2]]="USD",t_ExtractAll[[#This Row],[Accruals Plant]]*$BD$3,IF(t_ExtractAll[[#This Row],[Currency2]]="MXN",t_ExtractAll[[#This Row],[Accruals Plant]]*$BD$4,t_ExtractAll[[#This Row],[Accruals Plant]])))</f>
        <v>0</v>
      </c>
      <c r="AV1287" s="20">
        <f>IF(t_ExtractAll[[#This Row],[IMD_Currency]]="GBP",t_ExtractAll[[#This Row],[Accruals ABII]]*$BD$2,IF(t_ExtractAll[[#This Row],[IMD_Currency]]="USD",t_ExtractAll[[#This Row],[Accruals ABII]]*$BD$3,t_ExtractAll[[#This Row],[Accruals ABII]]))</f>
        <v>0</v>
      </c>
      <c r="AW12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7" s="20">
        <f>IF(t_ExtractAll[[#This Row],[IMD_Currency]]="GBP",t_ExtractAll[[#This Row],[Amount Accepted (ABII)]]*$BD$2,IF(t_ExtractAll[[#This Row],[IMD_Currency]]="USD",t_ExtractAll[[#This Row],[Amount Accepted (ABII)]]*$BD$3,t_ExtractAll[[#This Row],[Amount Accepted (ABII)]]))</f>
        <v>0</v>
      </c>
      <c r="AY1287" s="20">
        <f>IF((t_ExtractAll[[#This Row],[Amount Accepted ABII '[EUR']]]-t_ExtractAll[[#This Row],[Amount Accepted Plant '[EUR']]])&lt;0,0,t_ExtractAll[[#This Row],[Amount Accepted ABII '[EUR']]]-t_ExtractAll[[#This Row],[Amount Accepted Plant '[EUR']]])</f>
        <v>0</v>
      </c>
      <c r="AZ12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88" spans="1:52" ht="14.25" hidden="1" customHeight="1" x14ac:dyDescent="0.25">
      <c r="A1288" t="s">
        <v>6371</v>
      </c>
      <c r="B1288" s="16">
        <v>42752</v>
      </c>
      <c r="C1288" s="16">
        <v>42786</v>
      </c>
      <c r="D1288" s="16">
        <v>42786</v>
      </c>
      <c r="E1288">
        <v>2017055</v>
      </c>
      <c r="F1288" t="s">
        <v>64</v>
      </c>
      <c r="G1288" t="s">
        <v>487</v>
      </c>
      <c r="H1288" t="s">
        <v>451</v>
      </c>
      <c r="I1288" t="s">
        <v>488</v>
      </c>
      <c r="J1288" t="s">
        <v>118</v>
      </c>
      <c r="K1288" t="s">
        <v>88</v>
      </c>
      <c r="L1288" t="s">
        <v>609</v>
      </c>
      <c r="N1288" t="s">
        <v>90</v>
      </c>
      <c r="O1288" t="s">
        <v>121</v>
      </c>
      <c r="P1288" t="s">
        <v>6372</v>
      </c>
      <c r="Q1288">
        <v>9582781</v>
      </c>
      <c r="R1288" t="s">
        <v>6373</v>
      </c>
      <c r="S1288">
        <v>80546372</v>
      </c>
      <c r="T1288" t="s">
        <v>6374</v>
      </c>
      <c r="U1288" t="s">
        <v>182</v>
      </c>
      <c r="V1288" t="s">
        <v>145</v>
      </c>
      <c r="W1288" t="s">
        <v>6375</v>
      </c>
      <c r="Y1288" t="s">
        <v>6376</v>
      </c>
      <c r="Z1288">
        <v>57.784799999999997</v>
      </c>
      <c r="AA1288" t="s">
        <v>2628</v>
      </c>
      <c r="AB1288" t="s">
        <v>79</v>
      </c>
      <c r="AC1288" t="s">
        <v>127</v>
      </c>
      <c r="AD1288" t="s">
        <v>6377</v>
      </c>
      <c r="AE1288" s="3"/>
      <c r="AF1288" s="3"/>
      <c r="AG1288">
        <v>0</v>
      </c>
      <c r="AH1288" t="s">
        <v>82</v>
      </c>
      <c r="AI1288" s="18">
        <v>926.18</v>
      </c>
      <c r="AJ1288">
        <v>770.51</v>
      </c>
      <c r="AK1288">
        <v>1696.69</v>
      </c>
      <c r="AM1288" s="19" t="s">
        <v>82</v>
      </c>
      <c r="AN1288">
        <v>392.44</v>
      </c>
      <c r="AO1288">
        <v>770.51</v>
      </c>
      <c r="AP1288">
        <v>1162.95</v>
      </c>
      <c r="AR1288" s="19" t="s">
        <v>82</v>
      </c>
      <c r="AS1288">
        <v>0</v>
      </c>
      <c r="AT1288" s="20">
        <f>IF(t_ExtractAll[[#This Row],[Currency]]="GBP",t_ExtractAll[[#This Row],[Claimed Amount]]*$BD$2,IF(t_ExtractAll[[#This Row],[Currency]]="USD",t_ExtractAll[[#This Row],[Claimed Amount]]*$BD$3,IF(t_ExtractAll[[#This Row],[Currency]]="MXN",t_ExtractAll[[#This Row],[Claimed Amount]]*$BD$4,t_ExtractAll[[#This Row],[Claimed Amount]])))</f>
        <v>0</v>
      </c>
      <c r="AU1288" s="20">
        <f>IF(t_ExtractAll[[#This Row],[Currency2]]="GBP",t_ExtractAll[[#This Row],[Accruals Plant]]*$BD$2,IF(t_ExtractAll[[#This Row],[Currency2]]="USD",t_ExtractAll[[#This Row],[Accruals Plant]]*$BD$3,IF(t_ExtractAll[[#This Row],[Currency2]]="MXN",t_ExtractAll[[#This Row],[Accruals Plant]]*$BD$4,t_ExtractAll[[#This Row],[Accruals Plant]])))</f>
        <v>1162.95</v>
      </c>
      <c r="AV1288" s="20">
        <f>IF(t_ExtractAll[[#This Row],[IMD_Currency]]="GBP",t_ExtractAll[[#This Row],[Accruals ABII]]*$BD$2,IF(t_ExtractAll[[#This Row],[IMD_Currency]]="USD",t_ExtractAll[[#This Row],[Accruals ABII]]*$BD$3,t_ExtractAll[[#This Row],[Accruals ABII]]))</f>
        <v>1696.69</v>
      </c>
      <c r="AW12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88" s="20">
        <f>IF(t_ExtractAll[[#This Row],[IMD_Currency]]="GBP",t_ExtractAll[[#This Row],[Amount Accepted (ABII)]]*$BD$2,IF(t_ExtractAll[[#This Row],[IMD_Currency]]="USD",t_ExtractAll[[#This Row],[Amount Accepted (ABII)]]*$BD$3,t_ExtractAll[[#This Row],[Amount Accepted (ABII)]]))</f>
        <v>0</v>
      </c>
      <c r="AY1288" s="20">
        <f>IF((t_ExtractAll[[#This Row],[Amount Accepted ABII '[EUR']]]-t_ExtractAll[[#This Row],[Amount Accepted Plant '[EUR']]])&lt;0,0,t_ExtractAll[[#This Row],[Amount Accepted ABII '[EUR']]]-t_ExtractAll[[#This Row],[Amount Accepted Plant '[EUR']]])</f>
        <v>0</v>
      </c>
      <c r="AZ12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289" spans="1:52" ht="14.25" hidden="1" customHeight="1" x14ac:dyDescent="0.25">
      <c r="A1289" t="s">
        <v>6378</v>
      </c>
      <c r="B1289" s="16">
        <v>42755</v>
      </c>
      <c r="C1289" s="16">
        <v>42802</v>
      </c>
      <c r="D1289" s="16">
        <v>42808</v>
      </c>
      <c r="E1289">
        <v>2017070</v>
      </c>
      <c r="F1289" t="s">
        <v>64</v>
      </c>
      <c r="G1289" t="s">
        <v>65</v>
      </c>
      <c r="H1289" t="s">
        <v>86</v>
      </c>
      <c r="I1289" t="s">
        <v>67</v>
      </c>
      <c r="J1289" t="s">
        <v>68</v>
      </c>
      <c r="K1289" t="s">
        <v>69</v>
      </c>
      <c r="L1289" t="s">
        <v>187</v>
      </c>
      <c r="N1289" t="s">
        <v>161</v>
      </c>
      <c r="O1289" t="s">
        <v>2570</v>
      </c>
      <c r="P1289" t="s">
        <v>6379</v>
      </c>
      <c r="Q1289" t="s">
        <v>6380</v>
      </c>
      <c r="R1289" t="s">
        <v>6381</v>
      </c>
      <c r="U1289" t="s">
        <v>182</v>
      </c>
      <c r="V1289" t="s">
        <v>145</v>
      </c>
      <c r="W1289">
        <v>3451</v>
      </c>
      <c r="X1289" t="s">
        <v>1573</v>
      </c>
      <c r="Y1289">
        <v>1568</v>
      </c>
      <c r="Z1289">
        <v>470</v>
      </c>
      <c r="AB1289" t="s">
        <v>112</v>
      </c>
      <c r="AC1289" t="s">
        <v>113</v>
      </c>
      <c r="AD1289" s="3" t="s">
        <v>6382</v>
      </c>
      <c r="AE1289" s="3"/>
      <c r="AF1289" s="3"/>
      <c r="AG1289">
        <v>19028.11</v>
      </c>
      <c r="AH1289" t="s">
        <v>82</v>
      </c>
      <c r="AI1289" s="18">
        <v>0</v>
      </c>
      <c r="AJ1289">
        <v>0</v>
      </c>
      <c r="AK1289">
        <v>0</v>
      </c>
      <c r="AL1289">
        <v>0</v>
      </c>
      <c r="AM1289" s="19" t="s">
        <v>82</v>
      </c>
      <c r="AN1289">
        <v>19028.11</v>
      </c>
      <c r="AO1289">
        <v>0</v>
      </c>
      <c r="AP1289">
        <v>19028.11</v>
      </c>
      <c r="AQ1289">
        <v>19028.11</v>
      </c>
      <c r="AR1289" s="19" t="s">
        <v>82</v>
      </c>
      <c r="AS1289">
        <v>0</v>
      </c>
      <c r="AT1289" s="20">
        <f>IF(t_ExtractAll[[#This Row],[Currency]]="GBP",t_ExtractAll[[#This Row],[Claimed Amount]]*$BD$2,IF(t_ExtractAll[[#This Row],[Currency]]="USD",t_ExtractAll[[#This Row],[Claimed Amount]]*$BD$3,IF(t_ExtractAll[[#This Row],[Currency]]="MXN",t_ExtractAll[[#This Row],[Claimed Amount]]*$BD$4,t_ExtractAll[[#This Row],[Claimed Amount]])))</f>
        <v>19028.11</v>
      </c>
      <c r="AU1289" s="20">
        <f>IF(t_ExtractAll[[#This Row],[Currency2]]="GBP",t_ExtractAll[[#This Row],[Accruals Plant]]*$BD$2,IF(t_ExtractAll[[#This Row],[Currency2]]="USD",t_ExtractAll[[#This Row],[Accruals Plant]]*$BD$3,IF(t_ExtractAll[[#This Row],[Currency2]]="MXN",t_ExtractAll[[#This Row],[Accruals Plant]]*$BD$4,t_ExtractAll[[#This Row],[Accruals Plant]])))</f>
        <v>19028.11</v>
      </c>
      <c r="AV1289" s="20">
        <f>IF(t_ExtractAll[[#This Row],[IMD_Currency]]="GBP",t_ExtractAll[[#This Row],[Accruals ABII]]*$BD$2,IF(t_ExtractAll[[#This Row],[IMD_Currency]]="USD",t_ExtractAll[[#This Row],[Accruals ABII]]*$BD$3,t_ExtractAll[[#This Row],[Accruals ABII]]))</f>
        <v>0</v>
      </c>
      <c r="AW1289" s="20">
        <f>IF(t_ExtractAll[[#This Row],[Currency2]]="GBP",t_ExtractAll[[#This Row],[PlantAmountAccepted]]*$BD$2,IF(t_ExtractAll[[#This Row],[Currency2]]="USD",t_ExtractAll[[#This Row],[PlantAmountAccepted]]*$BD$3,IF(t_ExtractAll[[#This Row],[Currency2]]="MXN",t_ExtractAll[[#This Row],[PlantAmountAccepted]]*$BD$4,t_ExtractAll[[#This Row],[PlantAmountAccepted]])))</f>
        <v>19028.11</v>
      </c>
      <c r="AX1289" s="20">
        <f>IF(t_ExtractAll[[#This Row],[IMD_Currency]]="GBP",t_ExtractAll[[#This Row],[Amount Accepted (ABII)]]*$BD$2,IF(t_ExtractAll[[#This Row],[IMD_Currency]]="USD",t_ExtractAll[[#This Row],[Amount Accepted (ABII)]]*$BD$3,t_ExtractAll[[#This Row],[Amount Accepted (ABII)]]))</f>
        <v>0</v>
      </c>
      <c r="AY1289" s="20">
        <f>IF((t_ExtractAll[[#This Row],[Amount Accepted ABII '[EUR']]]-t_ExtractAll[[#This Row],[Amount Accepted Plant '[EUR']]])&lt;0,0,t_ExtractAll[[#This Row],[Amount Accepted ABII '[EUR']]]-t_ExtractAll[[#This Row],[Amount Accepted Plant '[EUR']]])</f>
        <v>0</v>
      </c>
      <c r="AZ12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290" spans="1:52" ht="14.25" hidden="1" customHeight="1" x14ac:dyDescent="0.25">
      <c r="A1290" t="s">
        <v>6383</v>
      </c>
      <c r="B1290" s="16">
        <v>42758</v>
      </c>
      <c r="C1290" s="16">
        <v>42804</v>
      </c>
      <c r="D1290" s="16">
        <v>42804</v>
      </c>
      <c r="E1290">
        <v>2017071</v>
      </c>
      <c r="F1290" t="s">
        <v>64</v>
      </c>
      <c r="G1290" t="s">
        <v>5460</v>
      </c>
      <c r="H1290" t="s">
        <v>287</v>
      </c>
      <c r="I1290" t="s">
        <v>545</v>
      </c>
      <c r="J1290" t="s">
        <v>118</v>
      </c>
      <c r="K1290" t="s">
        <v>69</v>
      </c>
      <c r="L1290" t="s">
        <v>546</v>
      </c>
      <c r="N1290" t="s">
        <v>90</v>
      </c>
      <c r="O1290" t="s">
        <v>121</v>
      </c>
      <c r="P1290" t="s">
        <v>6384</v>
      </c>
      <c r="Q1290">
        <v>9245791</v>
      </c>
      <c r="R1290" t="s">
        <v>6385</v>
      </c>
      <c r="S1290">
        <v>80521936</v>
      </c>
      <c r="T1290" t="s">
        <v>6386</v>
      </c>
      <c r="U1290" t="s">
        <v>75</v>
      </c>
      <c r="V1290" t="s">
        <v>76</v>
      </c>
      <c r="W1290">
        <v>56890</v>
      </c>
      <c r="X1290" t="s">
        <v>5468</v>
      </c>
      <c r="Y1290" t="s">
        <v>633</v>
      </c>
      <c r="Z1290">
        <v>6.81</v>
      </c>
      <c r="AB1290" t="s">
        <v>79</v>
      </c>
      <c r="AC1290" t="s">
        <v>127</v>
      </c>
      <c r="AD1290" s="3" t="s">
        <v>6387</v>
      </c>
      <c r="AE1290" s="3"/>
      <c r="AF1290" s="3"/>
      <c r="AG1290">
        <v>920</v>
      </c>
      <c r="AH1290" t="s">
        <v>100</v>
      </c>
      <c r="AI1290" s="18">
        <v>920</v>
      </c>
      <c r="AJ1290">
        <v>0</v>
      </c>
      <c r="AK1290">
        <v>920</v>
      </c>
      <c r="AL1290">
        <v>920</v>
      </c>
      <c r="AM1290" s="19" t="s">
        <v>82</v>
      </c>
      <c r="AN1290">
        <v>571.20000000000005</v>
      </c>
      <c r="AO1290">
        <v>0</v>
      </c>
      <c r="AP1290">
        <v>571.20000000000005</v>
      </c>
      <c r="AQ1290">
        <v>571.20000000000005</v>
      </c>
      <c r="AR1290" s="19" t="s">
        <v>100</v>
      </c>
      <c r="AS1290">
        <v>0</v>
      </c>
      <c r="AT1290" s="20">
        <f>IF(t_ExtractAll[[#This Row],[Currency]]="GBP",t_ExtractAll[[#This Row],[Claimed Amount]]*$BD$2,IF(t_ExtractAll[[#This Row],[Currency]]="USD",t_ExtractAll[[#This Row],[Claimed Amount]]*$BD$3,IF(t_ExtractAll[[#This Row],[Currency]]="MXN",t_ExtractAll[[#This Row],[Claimed Amount]]*$BD$4,t_ExtractAll[[#This Row],[Claimed Amount]])))</f>
        <v>841.70800000000008</v>
      </c>
      <c r="AU1290" s="20">
        <f>IF(t_ExtractAll[[#This Row],[Currency2]]="GBP",t_ExtractAll[[#This Row],[Accruals Plant]]*$BD$2,IF(t_ExtractAll[[#This Row],[Currency2]]="USD",t_ExtractAll[[#This Row],[Accruals Plant]]*$BD$3,IF(t_ExtractAll[[#This Row],[Currency2]]="MXN",t_ExtractAll[[#This Row],[Accruals Plant]]*$BD$4,t_ExtractAll[[#This Row],[Accruals Plant]])))</f>
        <v>522.59088000000008</v>
      </c>
      <c r="AV1290" s="20">
        <f>IF(t_ExtractAll[[#This Row],[IMD_Currency]]="GBP",t_ExtractAll[[#This Row],[Accruals ABII]]*$BD$2,IF(t_ExtractAll[[#This Row],[IMD_Currency]]="USD",t_ExtractAll[[#This Row],[Accruals ABII]]*$BD$3,t_ExtractAll[[#This Row],[Accruals ABII]]))</f>
        <v>920</v>
      </c>
      <c r="AW1290" s="20">
        <f>IF(t_ExtractAll[[#This Row],[Currency2]]="GBP",t_ExtractAll[[#This Row],[PlantAmountAccepted]]*$BD$2,IF(t_ExtractAll[[#This Row],[Currency2]]="USD",t_ExtractAll[[#This Row],[PlantAmountAccepted]]*$BD$3,IF(t_ExtractAll[[#This Row],[Currency2]]="MXN",t_ExtractAll[[#This Row],[PlantAmountAccepted]]*$BD$4,t_ExtractAll[[#This Row],[PlantAmountAccepted]])))</f>
        <v>522.59088000000008</v>
      </c>
      <c r="AX1290" s="20">
        <f>IF(t_ExtractAll[[#This Row],[IMD_Currency]]="GBP",t_ExtractAll[[#This Row],[Amount Accepted (ABII)]]*$BD$2,IF(t_ExtractAll[[#This Row],[IMD_Currency]]="USD",t_ExtractAll[[#This Row],[Amount Accepted (ABII)]]*$BD$3,t_ExtractAll[[#This Row],[Amount Accepted (ABII)]]))</f>
        <v>920</v>
      </c>
      <c r="AY1290" s="20">
        <f>IF((t_ExtractAll[[#This Row],[Amount Accepted ABII '[EUR']]]-t_ExtractAll[[#This Row],[Amount Accepted Plant '[EUR']]])&lt;0,0,t_ExtractAll[[#This Row],[Amount Accepted ABII '[EUR']]]-t_ExtractAll[[#This Row],[Amount Accepted Plant '[EUR']]])</f>
        <v>397.40911999999992</v>
      </c>
      <c r="AZ12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91" spans="1:52" ht="14.25" hidden="1" customHeight="1" x14ac:dyDescent="0.25">
      <c r="A1291" t="s">
        <v>6388</v>
      </c>
      <c r="B1291" s="16">
        <v>42758</v>
      </c>
      <c r="C1291" s="16">
        <v>42768</v>
      </c>
      <c r="D1291" s="16">
        <v>42768</v>
      </c>
      <c r="E1291">
        <v>2017072</v>
      </c>
      <c r="F1291" t="s">
        <v>64</v>
      </c>
      <c r="G1291" t="s">
        <v>6389</v>
      </c>
      <c r="H1291" t="s">
        <v>287</v>
      </c>
      <c r="I1291" t="s">
        <v>375</v>
      </c>
      <c r="J1291" t="s">
        <v>118</v>
      </c>
      <c r="K1291" t="s">
        <v>69</v>
      </c>
      <c r="L1291" t="s">
        <v>6245</v>
      </c>
      <c r="N1291" t="s">
        <v>90</v>
      </c>
      <c r="O1291" t="s">
        <v>91</v>
      </c>
      <c r="P1291" s="3" t="s">
        <v>6390</v>
      </c>
      <c r="Q1291">
        <v>9108181</v>
      </c>
      <c r="R1291" t="s">
        <v>6391</v>
      </c>
      <c r="S1291">
        <v>80479758</v>
      </c>
      <c r="U1291" t="s">
        <v>75</v>
      </c>
      <c r="V1291" t="s">
        <v>76</v>
      </c>
      <c r="W1291">
        <v>58019</v>
      </c>
      <c r="X1291" t="s">
        <v>6392</v>
      </c>
      <c r="Y1291">
        <v>85</v>
      </c>
      <c r="Z1291">
        <v>7.24</v>
      </c>
      <c r="AA1291" t="s">
        <v>2628</v>
      </c>
      <c r="AB1291" t="s">
        <v>97</v>
      </c>
      <c r="AC1291" t="s">
        <v>98</v>
      </c>
      <c r="AD1291" s="3" t="s">
        <v>6393</v>
      </c>
      <c r="AE1291" s="3"/>
      <c r="AF1291" s="3"/>
      <c r="AG1291">
        <v>1168.8399999999999</v>
      </c>
      <c r="AH1291" t="s">
        <v>100</v>
      </c>
      <c r="AI1291" s="18">
        <v>844.9</v>
      </c>
      <c r="AK1291"/>
      <c r="AM1291" s="19" t="s">
        <v>82</v>
      </c>
      <c r="AN1291">
        <v>0</v>
      </c>
      <c r="AO1291">
        <v>0</v>
      </c>
      <c r="AP1291">
        <v>0</v>
      </c>
      <c r="AQ1291">
        <v>0</v>
      </c>
      <c r="AR1291" s="19" t="s">
        <v>82</v>
      </c>
      <c r="AS1291">
        <v>0</v>
      </c>
      <c r="AT1291" s="20">
        <f>IF(t_ExtractAll[[#This Row],[Currency]]="GBP",t_ExtractAll[[#This Row],[Claimed Amount]]*$BD$2,IF(t_ExtractAll[[#This Row],[Currency]]="USD",t_ExtractAll[[#This Row],[Claimed Amount]]*$BD$3,IF(t_ExtractAll[[#This Row],[Currency]]="MXN",t_ExtractAll[[#This Row],[Claimed Amount]]*$BD$4,t_ExtractAll[[#This Row],[Claimed Amount]])))</f>
        <v>1069.3717159999999</v>
      </c>
      <c r="AU1291" s="20">
        <f>IF(t_ExtractAll[[#This Row],[Currency2]]="GBP",t_ExtractAll[[#This Row],[Accruals Plant]]*$BD$2,IF(t_ExtractAll[[#This Row],[Currency2]]="USD",t_ExtractAll[[#This Row],[Accruals Plant]]*$BD$3,IF(t_ExtractAll[[#This Row],[Currency2]]="MXN",t_ExtractAll[[#This Row],[Accruals Plant]]*$BD$4,t_ExtractAll[[#This Row],[Accruals Plant]])))</f>
        <v>0</v>
      </c>
      <c r="AV1291" s="20">
        <f>IF(t_ExtractAll[[#This Row],[IMD_Currency]]="GBP",t_ExtractAll[[#This Row],[Accruals ABII]]*$BD$2,IF(t_ExtractAll[[#This Row],[IMD_Currency]]="USD",t_ExtractAll[[#This Row],[Accruals ABII]]*$BD$3,t_ExtractAll[[#This Row],[Accruals ABII]]))</f>
        <v>0</v>
      </c>
      <c r="AW12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1" s="20">
        <f>IF(t_ExtractAll[[#This Row],[IMD_Currency]]="GBP",t_ExtractAll[[#This Row],[Amount Accepted (ABII)]]*$BD$2,IF(t_ExtractAll[[#This Row],[IMD_Currency]]="USD",t_ExtractAll[[#This Row],[Amount Accepted (ABII)]]*$BD$3,t_ExtractAll[[#This Row],[Amount Accepted (ABII)]]))</f>
        <v>0</v>
      </c>
      <c r="AY1291" s="20">
        <f>IF((t_ExtractAll[[#This Row],[Amount Accepted ABII '[EUR']]]-t_ExtractAll[[#This Row],[Amount Accepted Plant '[EUR']]])&lt;0,0,t_ExtractAll[[#This Row],[Amount Accepted ABII '[EUR']]]-t_ExtractAll[[#This Row],[Amount Accepted Plant '[EUR']]])</f>
        <v>0</v>
      </c>
      <c r="AZ12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92" spans="1:52" ht="14.25" hidden="1" customHeight="1" x14ac:dyDescent="0.25">
      <c r="A1292" t="s">
        <v>6394</v>
      </c>
      <c r="B1292" s="16">
        <v>42758</v>
      </c>
      <c r="C1292" s="16">
        <v>42845</v>
      </c>
      <c r="D1292" s="16">
        <v>42845</v>
      </c>
      <c r="E1292">
        <v>2017073</v>
      </c>
      <c r="F1292" t="s">
        <v>64</v>
      </c>
      <c r="G1292" t="s">
        <v>2949</v>
      </c>
      <c r="H1292" t="s">
        <v>66</v>
      </c>
      <c r="I1292" t="s">
        <v>2950</v>
      </c>
      <c r="J1292" t="s">
        <v>68</v>
      </c>
      <c r="K1292" t="s">
        <v>88</v>
      </c>
      <c r="L1292" t="s">
        <v>546</v>
      </c>
      <c r="M1292" t="s">
        <v>5636</v>
      </c>
      <c r="N1292" t="s">
        <v>90</v>
      </c>
      <c r="O1292" t="s">
        <v>547</v>
      </c>
      <c r="P1292" s="3" t="s">
        <v>6395</v>
      </c>
      <c r="Q1292">
        <v>9382294</v>
      </c>
      <c r="R1292" t="s">
        <v>6396</v>
      </c>
      <c r="S1292">
        <v>80507567</v>
      </c>
      <c r="T1292" t="s">
        <v>6397</v>
      </c>
      <c r="U1292" t="s">
        <v>75</v>
      </c>
      <c r="V1292" t="s">
        <v>76</v>
      </c>
      <c r="W1292">
        <v>41760</v>
      </c>
      <c r="X1292" t="s">
        <v>5639</v>
      </c>
      <c r="Y1292" t="s">
        <v>6398</v>
      </c>
      <c r="Z1292">
        <v>3.4</v>
      </c>
      <c r="AB1292" t="s">
        <v>97</v>
      </c>
      <c r="AC1292" t="s">
        <v>98</v>
      </c>
      <c r="AD1292" s="3" t="s">
        <v>6399</v>
      </c>
      <c r="AE1292" s="3"/>
      <c r="AF1292" s="3"/>
      <c r="AG1292">
        <v>906</v>
      </c>
      <c r="AH1292" t="s">
        <v>100</v>
      </c>
      <c r="AI1292" s="18">
        <v>0</v>
      </c>
      <c r="AJ1292">
        <v>0</v>
      </c>
      <c r="AK1292">
        <v>0</v>
      </c>
      <c r="AM1292" s="19" t="s">
        <v>82</v>
      </c>
      <c r="AN1292">
        <v>252</v>
      </c>
      <c r="AO1292">
        <v>654</v>
      </c>
      <c r="AP1292">
        <v>906</v>
      </c>
      <c r="AR1292" s="19" t="s">
        <v>100</v>
      </c>
      <c r="AS1292">
        <v>0</v>
      </c>
      <c r="AT1292" s="20">
        <f>IF(t_ExtractAll[[#This Row],[Currency]]="GBP",t_ExtractAll[[#This Row],[Claimed Amount]]*$BD$2,IF(t_ExtractAll[[#This Row],[Currency]]="USD",t_ExtractAll[[#This Row],[Claimed Amount]]*$BD$3,IF(t_ExtractAll[[#This Row],[Currency]]="MXN",t_ExtractAll[[#This Row],[Claimed Amount]]*$BD$4,t_ExtractAll[[#This Row],[Claimed Amount]])))</f>
        <v>828.89940000000001</v>
      </c>
      <c r="AU1292" s="20">
        <f>IF(t_ExtractAll[[#This Row],[Currency2]]="GBP",t_ExtractAll[[#This Row],[Accruals Plant]]*$BD$2,IF(t_ExtractAll[[#This Row],[Currency2]]="USD",t_ExtractAll[[#This Row],[Accruals Plant]]*$BD$3,IF(t_ExtractAll[[#This Row],[Currency2]]="MXN",t_ExtractAll[[#This Row],[Accruals Plant]]*$BD$4,t_ExtractAll[[#This Row],[Accruals Plant]])))</f>
        <v>828.89940000000001</v>
      </c>
      <c r="AV1292" s="20">
        <f>IF(t_ExtractAll[[#This Row],[IMD_Currency]]="GBP",t_ExtractAll[[#This Row],[Accruals ABII]]*$BD$2,IF(t_ExtractAll[[#This Row],[IMD_Currency]]="USD",t_ExtractAll[[#This Row],[Accruals ABII]]*$BD$3,t_ExtractAll[[#This Row],[Accruals ABII]]))</f>
        <v>0</v>
      </c>
      <c r="AW12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2" s="20">
        <f>IF(t_ExtractAll[[#This Row],[IMD_Currency]]="GBP",t_ExtractAll[[#This Row],[Amount Accepted (ABII)]]*$BD$2,IF(t_ExtractAll[[#This Row],[IMD_Currency]]="USD",t_ExtractAll[[#This Row],[Amount Accepted (ABII)]]*$BD$3,t_ExtractAll[[#This Row],[Amount Accepted (ABII)]]))</f>
        <v>0</v>
      </c>
      <c r="AY1292" s="20">
        <f>IF((t_ExtractAll[[#This Row],[Amount Accepted ABII '[EUR']]]-t_ExtractAll[[#This Row],[Amount Accepted Plant '[EUR']]])&lt;0,0,t_ExtractAll[[#This Row],[Amount Accepted ABII '[EUR']]]-t_ExtractAll[[#This Row],[Amount Accepted Plant '[EUR']]])</f>
        <v>0</v>
      </c>
      <c r="AZ12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293" spans="1:52" ht="14.25" hidden="1" customHeight="1" x14ac:dyDescent="0.25">
      <c r="A1293" t="s">
        <v>6400</v>
      </c>
      <c r="B1293" s="16">
        <v>42758</v>
      </c>
      <c r="C1293" s="16">
        <v>42772</v>
      </c>
      <c r="D1293" s="16">
        <v>42788</v>
      </c>
      <c r="E1293">
        <v>2017074</v>
      </c>
      <c r="F1293" t="s">
        <v>64</v>
      </c>
      <c r="G1293" t="s">
        <v>286</v>
      </c>
      <c r="H1293" t="s">
        <v>287</v>
      </c>
      <c r="I1293" t="s">
        <v>288</v>
      </c>
      <c r="J1293" t="s">
        <v>118</v>
      </c>
      <c r="K1293" t="s">
        <v>69</v>
      </c>
      <c r="L1293" t="s">
        <v>6215</v>
      </c>
      <c r="N1293" t="s">
        <v>90</v>
      </c>
      <c r="O1293" t="s">
        <v>91</v>
      </c>
      <c r="P1293" t="s">
        <v>6401</v>
      </c>
      <c r="Q1293">
        <v>9343350</v>
      </c>
      <c r="R1293" t="s">
        <v>6402</v>
      </c>
      <c r="S1293">
        <v>80525083</v>
      </c>
      <c r="U1293" t="s">
        <v>75</v>
      </c>
      <c r="V1293" t="s">
        <v>76</v>
      </c>
      <c r="W1293">
        <v>51137</v>
      </c>
      <c r="X1293" t="s">
        <v>293</v>
      </c>
      <c r="Y1293" t="s">
        <v>633</v>
      </c>
      <c r="Z1293">
        <v>6.81</v>
      </c>
      <c r="AB1293" t="s">
        <v>97</v>
      </c>
      <c r="AC1293" t="s">
        <v>98</v>
      </c>
      <c r="AD1293" s="3" t="s">
        <v>6403</v>
      </c>
      <c r="AE1293" s="3"/>
      <c r="AF1293" s="3"/>
      <c r="AG1293">
        <v>1485.58</v>
      </c>
      <c r="AH1293" t="s">
        <v>100</v>
      </c>
      <c r="AI1293" s="18">
        <v>752</v>
      </c>
      <c r="AJ1293">
        <v>733.58</v>
      </c>
      <c r="AK1293">
        <v>1485.58</v>
      </c>
      <c r="AL1293">
        <v>1485.58</v>
      </c>
      <c r="AM1293" s="19" t="s">
        <v>82</v>
      </c>
      <c r="AN1293">
        <v>667.2</v>
      </c>
      <c r="AO1293">
        <v>733.58</v>
      </c>
      <c r="AP1293">
        <v>1400.78</v>
      </c>
      <c r="AQ1293">
        <v>1400.78</v>
      </c>
      <c r="AR1293" s="19" t="s">
        <v>100</v>
      </c>
      <c r="AS1293">
        <v>0</v>
      </c>
      <c r="AT1293" s="20">
        <f>IF(t_ExtractAll[[#This Row],[Currency]]="GBP",t_ExtractAll[[#This Row],[Claimed Amount]]*$BD$2,IF(t_ExtractAll[[#This Row],[Currency]]="USD",t_ExtractAll[[#This Row],[Claimed Amount]]*$BD$3,IF(t_ExtractAll[[#This Row],[Currency]]="MXN",t_ExtractAll[[#This Row],[Claimed Amount]]*$BD$4,t_ExtractAll[[#This Row],[Claimed Amount]])))</f>
        <v>1359.157142</v>
      </c>
      <c r="AU1293" s="20">
        <f>IF(t_ExtractAll[[#This Row],[Currency2]]="GBP",t_ExtractAll[[#This Row],[Accruals Plant]]*$BD$2,IF(t_ExtractAll[[#This Row],[Currency2]]="USD",t_ExtractAll[[#This Row],[Accruals Plant]]*$BD$3,IF(t_ExtractAll[[#This Row],[Currency2]]="MXN",t_ExtractAll[[#This Row],[Accruals Plant]]*$BD$4,t_ExtractAll[[#This Row],[Accruals Plant]])))</f>
        <v>1281.5736220000001</v>
      </c>
      <c r="AV1293" s="20">
        <f>IF(t_ExtractAll[[#This Row],[IMD_Currency]]="GBP",t_ExtractAll[[#This Row],[Accruals ABII]]*$BD$2,IF(t_ExtractAll[[#This Row],[IMD_Currency]]="USD",t_ExtractAll[[#This Row],[Accruals ABII]]*$BD$3,t_ExtractAll[[#This Row],[Accruals ABII]]))</f>
        <v>1485.58</v>
      </c>
      <c r="AW1293" s="20">
        <f>IF(t_ExtractAll[[#This Row],[Currency2]]="GBP",t_ExtractAll[[#This Row],[PlantAmountAccepted]]*$BD$2,IF(t_ExtractAll[[#This Row],[Currency2]]="USD",t_ExtractAll[[#This Row],[PlantAmountAccepted]]*$BD$3,IF(t_ExtractAll[[#This Row],[Currency2]]="MXN",t_ExtractAll[[#This Row],[PlantAmountAccepted]]*$BD$4,t_ExtractAll[[#This Row],[PlantAmountAccepted]])))</f>
        <v>1281.5736220000001</v>
      </c>
      <c r="AX1293" s="20">
        <f>IF(t_ExtractAll[[#This Row],[IMD_Currency]]="GBP",t_ExtractAll[[#This Row],[Amount Accepted (ABII)]]*$BD$2,IF(t_ExtractAll[[#This Row],[IMD_Currency]]="USD",t_ExtractAll[[#This Row],[Amount Accepted (ABII)]]*$BD$3,t_ExtractAll[[#This Row],[Amount Accepted (ABII)]]))</f>
        <v>1485.58</v>
      </c>
      <c r="AY1293" s="20">
        <f>IF((t_ExtractAll[[#This Row],[Amount Accepted ABII '[EUR']]]-t_ExtractAll[[#This Row],[Amount Accepted Plant '[EUR']]])&lt;0,0,t_ExtractAll[[#This Row],[Amount Accepted ABII '[EUR']]]-t_ExtractAll[[#This Row],[Amount Accepted Plant '[EUR']]])</f>
        <v>204.00637799999981</v>
      </c>
      <c r="AZ12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94" spans="1:52" ht="14.25" hidden="1" customHeight="1" x14ac:dyDescent="0.25">
      <c r="A1294" t="s">
        <v>6404</v>
      </c>
      <c r="B1294" s="16">
        <v>42758</v>
      </c>
      <c r="C1294" s="16">
        <v>42803</v>
      </c>
      <c r="D1294" s="16">
        <v>42803</v>
      </c>
      <c r="E1294">
        <v>2017078</v>
      </c>
      <c r="F1294" t="s">
        <v>64</v>
      </c>
      <c r="G1294" t="s">
        <v>2880</v>
      </c>
      <c r="H1294" t="s">
        <v>86</v>
      </c>
      <c r="I1294" t="s">
        <v>2393</v>
      </c>
      <c r="J1294" t="s">
        <v>68</v>
      </c>
      <c r="K1294" t="s">
        <v>88</v>
      </c>
      <c r="L1294" t="s">
        <v>5419</v>
      </c>
      <c r="M1294" t="s">
        <v>120</v>
      </c>
      <c r="N1294" t="s">
        <v>90</v>
      </c>
      <c r="O1294" t="s">
        <v>121</v>
      </c>
      <c r="P1294" s="3" t="s">
        <v>6405</v>
      </c>
      <c r="Q1294">
        <v>9547882</v>
      </c>
      <c r="R1294" t="s">
        <v>6406</v>
      </c>
      <c r="S1294">
        <v>80537975</v>
      </c>
      <c r="T1294" t="s">
        <v>6407</v>
      </c>
      <c r="U1294" t="s">
        <v>261</v>
      </c>
      <c r="V1294" t="s">
        <v>117</v>
      </c>
      <c r="W1294">
        <v>53150</v>
      </c>
      <c r="X1294" t="s">
        <v>5423</v>
      </c>
      <c r="Y1294">
        <v>560</v>
      </c>
      <c r="Z1294">
        <v>47.712000000000003</v>
      </c>
      <c r="AA1294" t="s">
        <v>2628</v>
      </c>
      <c r="AB1294" t="s">
        <v>79</v>
      </c>
      <c r="AC1294" t="s">
        <v>127</v>
      </c>
      <c r="AD1294" s="3" t="s">
        <v>6408</v>
      </c>
      <c r="AE1294" s="3"/>
      <c r="AF1294" s="3"/>
      <c r="AG1294">
        <v>2027.2</v>
      </c>
      <c r="AH1294" t="s">
        <v>100</v>
      </c>
      <c r="AI1294" s="18">
        <v>0</v>
      </c>
      <c r="AJ1294">
        <v>0</v>
      </c>
      <c r="AK1294">
        <v>0</v>
      </c>
      <c r="AM1294" s="19" t="s">
        <v>82</v>
      </c>
      <c r="AN1294">
        <v>0</v>
      </c>
      <c r="AO1294">
        <v>2027.2</v>
      </c>
      <c r="AP1294">
        <v>2027.2</v>
      </c>
      <c r="AR1294" s="19" t="s">
        <v>100</v>
      </c>
      <c r="AS1294">
        <v>0</v>
      </c>
      <c r="AT1294" s="20">
        <f>IF(t_ExtractAll[[#This Row],[Currency]]="GBP",t_ExtractAll[[#This Row],[Claimed Amount]]*$BD$2,IF(t_ExtractAll[[#This Row],[Currency]]="USD",t_ExtractAll[[#This Row],[Claimed Amount]]*$BD$3,IF(t_ExtractAll[[#This Row],[Currency]]="MXN",t_ExtractAll[[#This Row],[Claimed Amount]]*$BD$4,t_ExtractAll[[#This Row],[Claimed Amount]])))</f>
        <v>1854.6852800000001</v>
      </c>
      <c r="AU1294" s="20">
        <f>IF(t_ExtractAll[[#This Row],[Currency2]]="GBP",t_ExtractAll[[#This Row],[Accruals Plant]]*$BD$2,IF(t_ExtractAll[[#This Row],[Currency2]]="USD",t_ExtractAll[[#This Row],[Accruals Plant]]*$BD$3,IF(t_ExtractAll[[#This Row],[Currency2]]="MXN",t_ExtractAll[[#This Row],[Accruals Plant]]*$BD$4,t_ExtractAll[[#This Row],[Accruals Plant]])))</f>
        <v>1854.6852800000001</v>
      </c>
      <c r="AV1294" s="20">
        <f>IF(t_ExtractAll[[#This Row],[IMD_Currency]]="GBP",t_ExtractAll[[#This Row],[Accruals ABII]]*$BD$2,IF(t_ExtractAll[[#This Row],[IMD_Currency]]="USD",t_ExtractAll[[#This Row],[Accruals ABII]]*$BD$3,t_ExtractAll[[#This Row],[Accruals ABII]]))</f>
        <v>0</v>
      </c>
      <c r="AW12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4" s="20">
        <f>IF(t_ExtractAll[[#This Row],[IMD_Currency]]="GBP",t_ExtractAll[[#This Row],[Amount Accepted (ABII)]]*$BD$2,IF(t_ExtractAll[[#This Row],[IMD_Currency]]="USD",t_ExtractAll[[#This Row],[Amount Accepted (ABII)]]*$BD$3,t_ExtractAll[[#This Row],[Amount Accepted (ABII)]]))</f>
        <v>0</v>
      </c>
      <c r="AY1294" s="20">
        <f>IF((t_ExtractAll[[#This Row],[Amount Accepted ABII '[EUR']]]-t_ExtractAll[[#This Row],[Amount Accepted Plant '[EUR']]])&lt;0,0,t_ExtractAll[[#This Row],[Amount Accepted ABII '[EUR']]]-t_ExtractAll[[#This Row],[Amount Accepted Plant '[EUR']]])</f>
        <v>0</v>
      </c>
      <c r="AZ12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95" spans="1:52" ht="14.25" hidden="1" customHeight="1" x14ac:dyDescent="0.25">
      <c r="A1295" t="s">
        <v>6409</v>
      </c>
      <c r="B1295" s="16">
        <v>42758</v>
      </c>
      <c r="C1295" s="16">
        <v>42807</v>
      </c>
      <c r="D1295" s="16">
        <v>42808</v>
      </c>
      <c r="E1295">
        <v>2017079</v>
      </c>
      <c r="F1295" t="s">
        <v>64</v>
      </c>
      <c r="G1295" t="s">
        <v>478</v>
      </c>
      <c r="H1295" t="s">
        <v>287</v>
      </c>
      <c r="I1295" t="s">
        <v>479</v>
      </c>
      <c r="J1295" t="s">
        <v>118</v>
      </c>
      <c r="K1295" t="s">
        <v>69</v>
      </c>
      <c r="L1295" t="s">
        <v>546</v>
      </c>
      <c r="M1295" t="s">
        <v>5636</v>
      </c>
      <c r="N1295" t="s">
        <v>90</v>
      </c>
      <c r="O1295" t="s">
        <v>121</v>
      </c>
      <c r="P1295" t="s">
        <v>6410</v>
      </c>
      <c r="Q1295">
        <v>9481908</v>
      </c>
      <c r="R1295" t="s">
        <v>6411</v>
      </c>
      <c r="S1295">
        <v>80531213</v>
      </c>
      <c r="T1295" t="s">
        <v>6412</v>
      </c>
      <c r="U1295" t="s">
        <v>75</v>
      </c>
      <c r="V1295" t="s">
        <v>76</v>
      </c>
      <c r="W1295">
        <v>50938</v>
      </c>
      <c r="X1295" t="s">
        <v>6413</v>
      </c>
      <c r="Y1295" t="s">
        <v>1213</v>
      </c>
      <c r="Z1295">
        <v>1.02</v>
      </c>
      <c r="AB1295" t="s">
        <v>79</v>
      </c>
      <c r="AC1295" t="s">
        <v>127</v>
      </c>
      <c r="AD1295" s="3" t="s">
        <v>6414</v>
      </c>
      <c r="AE1295" s="3">
        <v>0</v>
      </c>
      <c r="AF1295" s="3"/>
      <c r="AG1295">
        <v>387.72</v>
      </c>
      <c r="AH1295" t="s">
        <v>82</v>
      </c>
      <c r="AI1295" s="18">
        <v>119.28</v>
      </c>
      <c r="AJ1295">
        <v>268.44</v>
      </c>
      <c r="AK1295">
        <v>387.72</v>
      </c>
      <c r="AL1295">
        <v>387.72</v>
      </c>
      <c r="AM1295" s="19" t="s">
        <v>82</v>
      </c>
      <c r="AN1295">
        <v>0</v>
      </c>
      <c r="AO1295">
        <v>0</v>
      </c>
      <c r="AP1295">
        <v>0</v>
      </c>
      <c r="AQ1295">
        <v>0</v>
      </c>
      <c r="AR1295" s="19" t="s">
        <v>82</v>
      </c>
      <c r="AS1295">
        <v>0</v>
      </c>
      <c r="AT1295" s="20">
        <f>IF(t_ExtractAll[[#This Row],[Currency]]="GBP",t_ExtractAll[[#This Row],[Claimed Amount]]*$BD$2,IF(t_ExtractAll[[#This Row],[Currency]]="USD",t_ExtractAll[[#This Row],[Claimed Amount]]*$BD$3,IF(t_ExtractAll[[#This Row],[Currency]]="MXN",t_ExtractAll[[#This Row],[Claimed Amount]]*$BD$4,t_ExtractAll[[#This Row],[Claimed Amount]])))</f>
        <v>387.72</v>
      </c>
      <c r="AU1295" s="20">
        <f>IF(t_ExtractAll[[#This Row],[Currency2]]="GBP",t_ExtractAll[[#This Row],[Accruals Plant]]*$BD$2,IF(t_ExtractAll[[#This Row],[Currency2]]="USD",t_ExtractAll[[#This Row],[Accruals Plant]]*$BD$3,IF(t_ExtractAll[[#This Row],[Currency2]]="MXN",t_ExtractAll[[#This Row],[Accruals Plant]]*$BD$4,t_ExtractAll[[#This Row],[Accruals Plant]])))</f>
        <v>0</v>
      </c>
      <c r="AV1295" s="20">
        <f>IF(t_ExtractAll[[#This Row],[IMD_Currency]]="GBP",t_ExtractAll[[#This Row],[Accruals ABII]]*$BD$2,IF(t_ExtractAll[[#This Row],[IMD_Currency]]="USD",t_ExtractAll[[#This Row],[Accruals ABII]]*$BD$3,t_ExtractAll[[#This Row],[Accruals ABII]]))</f>
        <v>387.72</v>
      </c>
      <c r="AW12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5" s="20">
        <f>IF(t_ExtractAll[[#This Row],[IMD_Currency]]="GBP",t_ExtractAll[[#This Row],[Amount Accepted (ABII)]]*$BD$2,IF(t_ExtractAll[[#This Row],[IMD_Currency]]="USD",t_ExtractAll[[#This Row],[Amount Accepted (ABII)]]*$BD$3,t_ExtractAll[[#This Row],[Amount Accepted (ABII)]]))</f>
        <v>387.72</v>
      </c>
      <c r="AY1295" s="20">
        <f>IF((t_ExtractAll[[#This Row],[Amount Accepted ABII '[EUR']]]-t_ExtractAll[[#This Row],[Amount Accepted Plant '[EUR']]])&lt;0,0,t_ExtractAll[[#This Row],[Amount Accepted ABII '[EUR']]]-t_ExtractAll[[#This Row],[Amount Accepted Plant '[EUR']]])</f>
        <v>387.72</v>
      </c>
      <c r="AZ12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296" spans="1:52" ht="14.25" hidden="1" customHeight="1" x14ac:dyDescent="0.25">
      <c r="A1296" t="s">
        <v>6415</v>
      </c>
      <c r="B1296" s="16">
        <v>42758</v>
      </c>
      <c r="C1296" s="16">
        <v>42783</v>
      </c>
      <c r="D1296" s="16">
        <v>42787</v>
      </c>
      <c r="E1296">
        <v>2017080</v>
      </c>
      <c r="F1296" t="s">
        <v>64</v>
      </c>
      <c r="G1296" t="s">
        <v>65</v>
      </c>
      <c r="H1296" t="s">
        <v>66</v>
      </c>
      <c r="I1296" t="s">
        <v>67</v>
      </c>
      <c r="J1296" t="s">
        <v>68</v>
      </c>
      <c r="K1296" t="s">
        <v>69</v>
      </c>
      <c r="L1296" t="s">
        <v>6215</v>
      </c>
      <c r="N1296" t="s">
        <v>161</v>
      </c>
      <c r="O1296" t="s">
        <v>177</v>
      </c>
      <c r="P1296" t="s">
        <v>6416</v>
      </c>
      <c r="Q1296">
        <v>8983036</v>
      </c>
      <c r="R1296" t="s">
        <v>6417</v>
      </c>
      <c r="S1296">
        <v>80444428</v>
      </c>
      <c r="T1296" t="s">
        <v>6418</v>
      </c>
      <c r="U1296" t="s">
        <v>75</v>
      </c>
      <c r="V1296" t="s">
        <v>76</v>
      </c>
      <c r="W1296">
        <v>46694</v>
      </c>
      <c r="X1296" t="s">
        <v>945</v>
      </c>
      <c r="Y1296">
        <v>46</v>
      </c>
      <c r="Z1296">
        <v>3.64</v>
      </c>
      <c r="AA1296" t="s">
        <v>2628</v>
      </c>
      <c r="AB1296" t="s">
        <v>112</v>
      </c>
      <c r="AC1296" t="s">
        <v>185</v>
      </c>
      <c r="AD1296" s="3" t="s">
        <v>6419</v>
      </c>
      <c r="AE1296" s="3">
        <v>0</v>
      </c>
      <c r="AF1296" s="3"/>
      <c r="AG1296">
        <v>291.82</v>
      </c>
      <c r="AH1296" t="s">
        <v>100</v>
      </c>
      <c r="AI1296" s="18">
        <v>0</v>
      </c>
      <c r="AJ1296">
        <v>0</v>
      </c>
      <c r="AK1296">
        <v>0</v>
      </c>
      <c r="AL1296">
        <v>0</v>
      </c>
      <c r="AM1296" s="19" t="s">
        <v>82</v>
      </c>
      <c r="AN1296">
        <v>291.82</v>
      </c>
      <c r="AO1296">
        <v>0</v>
      </c>
      <c r="AP1296">
        <v>291.82</v>
      </c>
      <c r="AQ1296">
        <v>291.82</v>
      </c>
      <c r="AR1296" s="19" t="s">
        <v>100</v>
      </c>
      <c r="AS1296">
        <v>0</v>
      </c>
      <c r="AT1296" s="20">
        <f>IF(t_ExtractAll[[#This Row],[Currency]]="GBP",t_ExtractAll[[#This Row],[Claimed Amount]]*$BD$2,IF(t_ExtractAll[[#This Row],[Currency]]="USD",t_ExtractAll[[#This Row],[Claimed Amount]]*$BD$3,IF(t_ExtractAll[[#This Row],[Currency]]="MXN",t_ExtractAll[[#This Row],[Claimed Amount]]*$BD$4,t_ExtractAll[[#This Row],[Claimed Amount]])))</f>
        <v>266.98611800000003</v>
      </c>
      <c r="AU1296" s="20">
        <f>IF(t_ExtractAll[[#This Row],[Currency2]]="GBP",t_ExtractAll[[#This Row],[Accruals Plant]]*$BD$2,IF(t_ExtractAll[[#This Row],[Currency2]]="USD",t_ExtractAll[[#This Row],[Accruals Plant]]*$BD$3,IF(t_ExtractAll[[#This Row],[Currency2]]="MXN",t_ExtractAll[[#This Row],[Accruals Plant]]*$BD$4,t_ExtractAll[[#This Row],[Accruals Plant]])))</f>
        <v>266.98611800000003</v>
      </c>
      <c r="AV1296" s="20">
        <f>IF(t_ExtractAll[[#This Row],[IMD_Currency]]="GBP",t_ExtractAll[[#This Row],[Accruals ABII]]*$BD$2,IF(t_ExtractAll[[#This Row],[IMD_Currency]]="USD",t_ExtractAll[[#This Row],[Accruals ABII]]*$BD$3,t_ExtractAll[[#This Row],[Accruals ABII]]))</f>
        <v>0</v>
      </c>
      <c r="AW1296" s="20">
        <f>IF(t_ExtractAll[[#This Row],[Currency2]]="GBP",t_ExtractAll[[#This Row],[PlantAmountAccepted]]*$BD$2,IF(t_ExtractAll[[#This Row],[Currency2]]="USD",t_ExtractAll[[#This Row],[PlantAmountAccepted]]*$BD$3,IF(t_ExtractAll[[#This Row],[Currency2]]="MXN",t_ExtractAll[[#This Row],[PlantAmountAccepted]]*$BD$4,t_ExtractAll[[#This Row],[PlantAmountAccepted]])))</f>
        <v>266.98611800000003</v>
      </c>
      <c r="AX1296" s="20">
        <f>IF(t_ExtractAll[[#This Row],[IMD_Currency]]="GBP",t_ExtractAll[[#This Row],[Amount Accepted (ABII)]]*$BD$2,IF(t_ExtractAll[[#This Row],[IMD_Currency]]="USD",t_ExtractAll[[#This Row],[Amount Accepted (ABII)]]*$BD$3,t_ExtractAll[[#This Row],[Amount Accepted (ABII)]]))</f>
        <v>0</v>
      </c>
      <c r="AY1296" s="20">
        <f>IF((t_ExtractAll[[#This Row],[Amount Accepted ABII '[EUR']]]-t_ExtractAll[[#This Row],[Amount Accepted Plant '[EUR']]])&lt;0,0,t_ExtractAll[[#This Row],[Amount Accepted ABII '[EUR']]]-t_ExtractAll[[#This Row],[Amount Accepted Plant '[EUR']]])</f>
        <v>0</v>
      </c>
      <c r="AZ12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297" spans="1:52" ht="14.25" hidden="1" customHeight="1" x14ac:dyDescent="0.25">
      <c r="A1297" t="s">
        <v>6420</v>
      </c>
      <c r="B1297" s="16">
        <v>42759</v>
      </c>
      <c r="C1297" s="16">
        <v>42773</v>
      </c>
      <c r="D1297" s="16">
        <v>42774</v>
      </c>
      <c r="E1297">
        <v>2017081</v>
      </c>
      <c r="F1297" t="s">
        <v>64</v>
      </c>
      <c r="G1297" t="s">
        <v>1833</v>
      </c>
      <c r="H1297" t="s">
        <v>287</v>
      </c>
      <c r="I1297" t="s">
        <v>1459</v>
      </c>
      <c r="J1297" t="s">
        <v>118</v>
      </c>
      <c r="K1297" t="s">
        <v>69</v>
      </c>
      <c r="L1297" t="s">
        <v>130</v>
      </c>
      <c r="M1297" t="s">
        <v>4601</v>
      </c>
      <c r="N1297" t="s">
        <v>90</v>
      </c>
      <c r="O1297" t="s">
        <v>121</v>
      </c>
      <c r="P1297" s="3" t="s">
        <v>6421</v>
      </c>
      <c r="Q1297">
        <v>9493371</v>
      </c>
      <c r="R1297">
        <v>4500506103</v>
      </c>
      <c r="S1297">
        <v>80532942</v>
      </c>
      <c r="T1297" t="s">
        <v>6422</v>
      </c>
      <c r="U1297" t="s">
        <v>75</v>
      </c>
      <c r="V1297" t="s">
        <v>76</v>
      </c>
      <c r="W1297">
        <v>51129</v>
      </c>
      <c r="X1297" t="s">
        <v>2986</v>
      </c>
      <c r="Y1297">
        <v>11</v>
      </c>
      <c r="Z1297">
        <v>0.93</v>
      </c>
      <c r="AA1297" t="s">
        <v>2628</v>
      </c>
      <c r="AB1297" t="s">
        <v>79</v>
      </c>
      <c r="AC1297" t="s">
        <v>127</v>
      </c>
      <c r="AD1297" s="3" t="s">
        <v>6423</v>
      </c>
      <c r="AE1297" s="3">
        <v>0</v>
      </c>
      <c r="AF1297" s="3"/>
      <c r="AG1297">
        <v>110.11</v>
      </c>
      <c r="AH1297" t="s">
        <v>82</v>
      </c>
      <c r="AI1297" s="18">
        <v>110.11</v>
      </c>
      <c r="AJ1297">
        <v>0</v>
      </c>
      <c r="AK1297">
        <v>110.11</v>
      </c>
      <c r="AL1297">
        <v>110.11</v>
      </c>
      <c r="AM1297" s="19" t="s">
        <v>82</v>
      </c>
      <c r="AN1297">
        <v>0</v>
      </c>
      <c r="AO1297">
        <v>0</v>
      </c>
      <c r="AP1297">
        <v>0</v>
      </c>
      <c r="AQ1297">
        <v>0</v>
      </c>
      <c r="AR1297" s="19" t="s">
        <v>82</v>
      </c>
      <c r="AS1297">
        <v>0</v>
      </c>
      <c r="AT1297" s="20">
        <f>IF(t_ExtractAll[[#This Row],[Currency]]="GBP",t_ExtractAll[[#This Row],[Claimed Amount]]*$BD$2,IF(t_ExtractAll[[#This Row],[Currency]]="USD",t_ExtractAll[[#This Row],[Claimed Amount]]*$BD$3,IF(t_ExtractAll[[#This Row],[Currency]]="MXN",t_ExtractAll[[#This Row],[Claimed Amount]]*$BD$4,t_ExtractAll[[#This Row],[Claimed Amount]])))</f>
        <v>110.11</v>
      </c>
      <c r="AU1297" s="20">
        <f>IF(t_ExtractAll[[#This Row],[Currency2]]="GBP",t_ExtractAll[[#This Row],[Accruals Plant]]*$BD$2,IF(t_ExtractAll[[#This Row],[Currency2]]="USD",t_ExtractAll[[#This Row],[Accruals Plant]]*$BD$3,IF(t_ExtractAll[[#This Row],[Currency2]]="MXN",t_ExtractAll[[#This Row],[Accruals Plant]]*$BD$4,t_ExtractAll[[#This Row],[Accruals Plant]])))</f>
        <v>0</v>
      </c>
      <c r="AV1297" s="20">
        <f>IF(t_ExtractAll[[#This Row],[IMD_Currency]]="GBP",t_ExtractAll[[#This Row],[Accruals ABII]]*$BD$2,IF(t_ExtractAll[[#This Row],[IMD_Currency]]="USD",t_ExtractAll[[#This Row],[Accruals ABII]]*$BD$3,t_ExtractAll[[#This Row],[Accruals ABII]]))</f>
        <v>110.11</v>
      </c>
      <c r="AW12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7" s="20">
        <f>IF(t_ExtractAll[[#This Row],[IMD_Currency]]="GBP",t_ExtractAll[[#This Row],[Amount Accepted (ABII)]]*$BD$2,IF(t_ExtractAll[[#This Row],[IMD_Currency]]="USD",t_ExtractAll[[#This Row],[Amount Accepted (ABII)]]*$BD$3,t_ExtractAll[[#This Row],[Amount Accepted (ABII)]]))</f>
        <v>110.11</v>
      </c>
      <c r="AY1297" s="20">
        <f>IF((t_ExtractAll[[#This Row],[Amount Accepted ABII '[EUR']]]-t_ExtractAll[[#This Row],[Amount Accepted Plant '[EUR']]])&lt;0,0,t_ExtractAll[[#This Row],[Amount Accepted ABII '[EUR']]]-t_ExtractAll[[#This Row],[Amount Accepted Plant '[EUR']]])</f>
        <v>110.11</v>
      </c>
      <c r="AZ12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298" spans="1:52" ht="14.25" hidden="1" customHeight="1" x14ac:dyDescent="0.25">
      <c r="A1298" t="s">
        <v>6424</v>
      </c>
      <c r="B1298" s="16">
        <v>42759</v>
      </c>
      <c r="C1298" s="16">
        <v>42845</v>
      </c>
      <c r="D1298" s="16">
        <v>42845</v>
      </c>
      <c r="E1298">
        <v>2017082</v>
      </c>
      <c r="F1298" t="s">
        <v>64</v>
      </c>
      <c r="G1298" t="s">
        <v>4612</v>
      </c>
      <c r="H1298" t="s">
        <v>66</v>
      </c>
      <c r="I1298" t="s">
        <v>313</v>
      </c>
      <c r="J1298" t="s">
        <v>68</v>
      </c>
      <c r="K1298" t="s">
        <v>88</v>
      </c>
      <c r="L1298" t="s">
        <v>5461</v>
      </c>
      <c r="M1298" t="s">
        <v>5462</v>
      </c>
      <c r="N1298" t="s">
        <v>90</v>
      </c>
      <c r="O1298" t="s">
        <v>547</v>
      </c>
      <c r="P1298" s="3" t="s">
        <v>6425</v>
      </c>
      <c r="Q1298" t="s">
        <v>6426</v>
      </c>
      <c r="R1298" t="s">
        <v>6427</v>
      </c>
      <c r="S1298" t="s">
        <v>6428</v>
      </c>
      <c r="T1298" t="s">
        <v>6429</v>
      </c>
      <c r="U1298" t="s">
        <v>75</v>
      </c>
      <c r="V1298" t="s">
        <v>76</v>
      </c>
      <c r="W1298">
        <v>46948</v>
      </c>
      <c r="X1298" t="s">
        <v>5651</v>
      </c>
      <c r="Y1298">
        <v>190</v>
      </c>
      <c r="Z1298">
        <v>15.04</v>
      </c>
      <c r="AA1298" t="s">
        <v>2628</v>
      </c>
      <c r="AB1298" t="s">
        <v>97</v>
      </c>
      <c r="AC1298" t="s">
        <v>98</v>
      </c>
      <c r="AD1298" s="3" t="s">
        <v>6430</v>
      </c>
      <c r="AE1298" s="3">
        <v>0</v>
      </c>
      <c r="AF1298" s="3"/>
      <c r="AG1298">
        <v>1714.72</v>
      </c>
      <c r="AH1298" t="s">
        <v>82</v>
      </c>
      <c r="AI1298" s="18">
        <v>0</v>
      </c>
      <c r="AJ1298">
        <v>0</v>
      </c>
      <c r="AK1298">
        <v>0</v>
      </c>
      <c r="AM1298" s="19" t="s">
        <v>82</v>
      </c>
      <c r="AN1298">
        <v>1714.72</v>
      </c>
      <c r="AO1298">
        <v>0</v>
      </c>
      <c r="AP1298">
        <v>1714.72</v>
      </c>
      <c r="AR1298" s="19" t="s">
        <v>82</v>
      </c>
      <c r="AS1298">
        <v>0</v>
      </c>
      <c r="AT1298" s="20">
        <f>IF(t_ExtractAll[[#This Row],[Currency]]="GBP",t_ExtractAll[[#This Row],[Claimed Amount]]*$BD$2,IF(t_ExtractAll[[#This Row],[Currency]]="USD",t_ExtractAll[[#This Row],[Claimed Amount]]*$BD$3,IF(t_ExtractAll[[#This Row],[Currency]]="MXN",t_ExtractAll[[#This Row],[Claimed Amount]]*$BD$4,t_ExtractAll[[#This Row],[Claimed Amount]])))</f>
        <v>1714.72</v>
      </c>
      <c r="AU1298" s="20">
        <f>IF(t_ExtractAll[[#This Row],[Currency2]]="GBP",t_ExtractAll[[#This Row],[Accruals Plant]]*$BD$2,IF(t_ExtractAll[[#This Row],[Currency2]]="USD",t_ExtractAll[[#This Row],[Accruals Plant]]*$BD$3,IF(t_ExtractAll[[#This Row],[Currency2]]="MXN",t_ExtractAll[[#This Row],[Accruals Plant]]*$BD$4,t_ExtractAll[[#This Row],[Accruals Plant]])))</f>
        <v>1714.72</v>
      </c>
      <c r="AV1298" s="20">
        <f>IF(t_ExtractAll[[#This Row],[IMD_Currency]]="GBP",t_ExtractAll[[#This Row],[Accruals ABII]]*$BD$2,IF(t_ExtractAll[[#This Row],[IMD_Currency]]="USD",t_ExtractAll[[#This Row],[Accruals ABII]]*$BD$3,t_ExtractAll[[#This Row],[Accruals ABII]]))</f>
        <v>0</v>
      </c>
      <c r="AW12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298" s="20">
        <f>IF(t_ExtractAll[[#This Row],[IMD_Currency]]="GBP",t_ExtractAll[[#This Row],[Amount Accepted (ABII)]]*$BD$2,IF(t_ExtractAll[[#This Row],[IMD_Currency]]="USD",t_ExtractAll[[#This Row],[Amount Accepted (ABII)]]*$BD$3,t_ExtractAll[[#This Row],[Amount Accepted (ABII)]]))</f>
        <v>0</v>
      </c>
      <c r="AY1298" s="20">
        <f>IF((t_ExtractAll[[#This Row],[Amount Accepted ABII '[EUR']]]-t_ExtractAll[[#This Row],[Amount Accepted Plant '[EUR']]])&lt;0,0,t_ExtractAll[[#This Row],[Amount Accepted ABII '[EUR']]]-t_ExtractAll[[#This Row],[Amount Accepted Plant '[EUR']]])</f>
        <v>0</v>
      </c>
      <c r="AZ12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299" spans="1:52" ht="14.25" hidden="1" customHeight="1" x14ac:dyDescent="0.25">
      <c r="A1299" t="s">
        <v>6431</v>
      </c>
      <c r="B1299" s="16">
        <v>42759</v>
      </c>
      <c r="C1299" s="16">
        <v>42765</v>
      </c>
      <c r="D1299" s="16">
        <v>42766</v>
      </c>
      <c r="E1299">
        <v>2017083</v>
      </c>
      <c r="F1299" t="s">
        <v>64</v>
      </c>
      <c r="G1299" t="s">
        <v>318</v>
      </c>
      <c r="H1299" t="s">
        <v>86</v>
      </c>
      <c r="I1299" t="s">
        <v>319</v>
      </c>
      <c r="J1299" t="s">
        <v>68</v>
      </c>
      <c r="K1299" t="s">
        <v>69</v>
      </c>
      <c r="L1299" t="s">
        <v>3943</v>
      </c>
      <c r="M1299" t="s">
        <v>3017</v>
      </c>
      <c r="N1299" t="s">
        <v>90</v>
      </c>
      <c r="O1299" t="s">
        <v>121</v>
      </c>
      <c r="P1299" s="3" t="s">
        <v>6432</v>
      </c>
      <c r="Q1299">
        <v>9396900</v>
      </c>
      <c r="R1299" t="s">
        <v>6433</v>
      </c>
      <c r="S1299">
        <v>80511438</v>
      </c>
      <c r="T1299" t="s">
        <v>6434</v>
      </c>
      <c r="U1299" t="s">
        <v>261</v>
      </c>
      <c r="V1299" t="s">
        <v>117</v>
      </c>
      <c r="W1299">
        <v>53974</v>
      </c>
      <c r="X1299" t="s">
        <v>6435</v>
      </c>
      <c r="Y1299">
        <v>80</v>
      </c>
      <c r="Z1299">
        <v>9.0815999999999999</v>
      </c>
      <c r="AA1299" t="s">
        <v>2628</v>
      </c>
      <c r="AB1299" t="s">
        <v>79</v>
      </c>
      <c r="AC1299" t="s">
        <v>127</v>
      </c>
      <c r="AE1299" s="3">
        <v>0</v>
      </c>
      <c r="AF1299" s="3"/>
      <c r="AG1299">
        <v>693.6</v>
      </c>
      <c r="AH1299" t="s">
        <v>100</v>
      </c>
      <c r="AI1299" s="18">
        <v>0</v>
      </c>
      <c r="AJ1299">
        <v>0</v>
      </c>
      <c r="AK1299">
        <v>0</v>
      </c>
      <c r="AL1299">
        <v>0</v>
      </c>
      <c r="AM1299" s="19" t="s">
        <v>82</v>
      </c>
      <c r="AN1299">
        <v>693.6</v>
      </c>
      <c r="AO1299">
        <v>0</v>
      </c>
      <c r="AP1299">
        <v>693.6</v>
      </c>
      <c r="AQ1299">
        <v>693.6</v>
      </c>
      <c r="AR1299" s="19" t="s">
        <v>100</v>
      </c>
      <c r="AS1299">
        <v>0</v>
      </c>
      <c r="AT1299" s="20">
        <f>IF(t_ExtractAll[[#This Row],[Currency]]="GBP",t_ExtractAll[[#This Row],[Claimed Amount]]*$BD$2,IF(t_ExtractAll[[#This Row],[Currency]]="USD",t_ExtractAll[[#This Row],[Claimed Amount]]*$BD$3,IF(t_ExtractAll[[#This Row],[Currency]]="MXN",t_ExtractAll[[#This Row],[Claimed Amount]]*$BD$4,t_ExtractAll[[#This Row],[Claimed Amount]])))</f>
        <v>634.57464000000004</v>
      </c>
      <c r="AU1299" s="20">
        <f>IF(t_ExtractAll[[#This Row],[Currency2]]="GBP",t_ExtractAll[[#This Row],[Accruals Plant]]*$BD$2,IF(t_ExtractAll[[#This Row],[Currency2]]="USD",t_ExtractAll[[#This Row],[Accruals Plant]]*$BD$3,IF(t_ExtractAll[[#This Row],[Currency2]]="MXN",t_ExtractAll[[#This Row],[Accruals Plant]]*$BD$4,t_ExtractAll[[#This Row],[Accruals Plant]])))</f>
        <v>634.57464000000004</v>
      </c>
      <c r="AV1299" s="20">
        <f>IF(t_ExtractAll[[#This Row],[IMD_Currency]]="GBP",t_ExtractAll[[#This Row],[Accruals ABII]]*$BD$2,IF(t_ExtractAll[[#This Row],[IMD_Currency]]="USD",t_ExtractAll[[#This Row],[Accruals ABII]]*$BD$3,t_ExtractAll[[#This Row],[Accruals ABII]]))</f>
        <v>0</v>
      </c>
      <c r="AW1299" s="20">
        <f>IF(t_ExtractAll[[#This Row],[Currency2]]="GBP",t_ExtractAll[[#This Row],[PlantAmountAccepted]]*$BD$2,IF(t_ExtractAll[[#This Row],[Currency2]]="USD",t_ExtractAll[[#This Row],[PlantAmountAccepted]]*$BD$3,IF(t_ExtractAll[[#This Row],[Currency2]]="MXN",t_ExtractAll[[#This Row],[PlantAmountAccepted]]*$BD$4,t_ExtractAll[[#This Row],[PlantAmountAccepted]])))</f>
        <v>634.57464000000004</v>
      </c>
      <c r="AX1299" s="20">
        <f>IF(t_ExtractAll[[#This Row],[IMD_Currency]]="GBP",t_ExtractAll[[#This Row],[Amount Accepted (ABII)]]*$BD$2,IF(t_ExtractAll[[#This Row],[IMD_Currency]]="USD",t_ExtractAll[[#This Row],[Amount Accepted (ABII)]]*$BD$3,t_ExtractAll[[#This Row],[Amount Accepted (ABII)]]))</f>
        <v>0</v>
      </c>
      <c r="AY1299" s="20">
        <f>IF((t_ExtractAll[[#This Row],[Amount Accepted ABII '[EUR']]]-t_ExtractAll[[#This Row],[Amount Accepted Plant '[EUR']]])&lt;0,0,t_ExtractAll[[#This Row],[Amount Accepted ABII '[EUR']]]-t_ExtractAll[[#This Row],[Amount Accepted Plant '[EUR']]])</f>
        <v>0</v>
      </c>
      <c r="AZ12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00" spans="1:52" ht="14.25" hidden="1" customHeight="1" x14ac:dyDescent="0.25">
      <c r="A1300" t="s">
        <v>6436</v>
      </c>
      <c r="B1300" s="16">
        <v>42760</v>
      </c>
      <c r="C1300" s="16">
        <v>42845</v>
      </c>
      <c r="D1300" s="16">
        <v>42845</v>
      </c>
      <c r="E1300">
        <v>2017084</v>
      </c>
      <c r="F1300" t="s">
        <v>64</v>
      </c>
      <c r="G1300" t="s">
        <v>4612</v>
      </c>
      <c r="H1300" t="s">
        <v>66</v>
      </c>
      <c r="I1300" t="s">
        <v>313</v>
      </c>
      <c r="J1300" t="s">
        <v>68</v>
      </c>
      <c r="K1300" t="s">
        <v>88</v>
      </c>
      <c r="L1300" t="s">
        <v>5461</v>
      </c>
      <c r="M1300" t="s">
        <v>5462</v>
      </c>
      <c r="N1300" t="s">
        <v>90</v>
      </c>
      <c r="O1300" t="s">
        <v>5609</v>
      </c>
      <c r="P1300" s="3" t="s">
        <v>6437</v>
      </c>
      <c r="Q1300">
        <v>9463561</v>
      </c>
      <c r="R1300">
        <v>4503355088</v>
      </c>
      <c r="S1300">
        <v>80525622</v>
      </c>
      <c r="T1300" t="s">
        <v>6438</v>
      </c>
      <c r="U1300" t="s">
        <v>75</v>
      </c>
      <c r="V1300" t="s">
        <v>76</v>
      </c>
      <c r="W1300">
        <v>57907</v>
      </c>
      <c r="X1300" t="s">
        <v>6439</v>
      </c>
      <c r="Y1300">
        <v>56</v>
      </c>
      <c r="Z1300">
        <v>4.43</v>
      </c>
      <c r="AA1300" t="s">
        <v>2628</v>
      </c>
      <c r="AB1300" t="s">
        <v>97</v>
      </c>
      <c r="AC1300" t="s">
        <v>98</v>
      </c>
      <c r="AD1300" s="3" t="s">
        <v>6440</v>
      </c>
      <c r="AE1300" s="3">
        <v>0</v>
      </c>
      <c r="AF1300" s="3"/>
      <c r="AG1300">
        <v>508.48</v>
      </c>
      <c r="AH1300" t="s">
        <v>82</v>
      </c>
      <c r="AI1300" s="18">
        <v>0</v>
      </c>
      <c r="AJ1300">
        <v>0</v>
      </c>
      <c r="AK1300">
        <v>0</v>
      </c>
      <c r="AM1300" s="19" t="s">
        <v>82</v>
      </c>
      <c r="AN1300">
        <v>508.48</v>
      </c>
      <c r="AO1300">
        <v>0</v>
      </c>
      <c r="AP1300">
        <v>508.48</v>
      </c>
      <c r="AR1300" s="19" t="s">
        <v>82</v>
      </c>
      <c r="AS1300">
        <v>0</v>
      </c>
      <c r="AT1300" s="20">
        <f>IF(t_ExtractAll[[#This Row],[Currency]]="GBP",t_ExtractAll[[#This Row],[Claimed Amount]]*$BD$2,IF(t_ExtractAll[[#This Row],[Currency]]="USD",t_ExtractAll[[#This Row],[Claimed Amount]]*$BD$3,IF(t_ExtractAll[[#This Row],[Currency]]="MXN",t_ExtractAll[[#This Row],[Claimed Amount]]*$BD$4,t_ExtractAll[[#This Row],[Claimed Amount]])))</f>
        <v>508.48</v>
      </c>
      <c r="AU1300" s="20">
        <f>IF(t_ExtractAll[[#This Row],[Currency2]]="GBP",t_ExtractAll[[#This Row],[Accruals Plant]]*$BD$2,IF(t_ExtractAll[[#This Row],[Currency2]]="USD",t_ExtractAll[[#This Row],[Accruals Plant]]*$BD$3,IF(t_ExtractAll[[#This Row],[Currency2]]="MXN",t_ExtractAll[[#This Row],[Accruals Plant]]*$BD$4,t_ExtractAll[[#This Row],[Accruals Plant]])))</f>
        <v>508.48</v>
      </c>
      <c r="AV1300" s="20">
        <f>IF(t_ExtractAll[[#This Row],[IMD_Currency]]="GBP",t_ExtractAll[[#This Row],[Accruals ABII]]*$BD$2,IF(t_ExtractAll[[#This Row],[IMD_Currency]]="USD",t_ExtractAll[[#This Row],[Accruals ABII]]*$BD$3,t_ExtractAll[[#This Row],[Accruals ABII]]))</f>
        <v>0</v>
      </c>
      <c r="AW13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0" s="20">
        <f>IF(t_ExtractAll[[#This Row],[IMD_Currency]]="GBP",t_ExtractAll[[#This Row],[Amount Accepted (ABII)]]*$BD$2,IF(t_ExtractAll[[#This Row],[IMD_Currency]]="USD",t_ExtractAll[[#This Row],[Amount Accepted (ABII)]]*$BD$3,t_ExtractAll[[#This Row],[Amount Accepted (ABII)]]))</f>
        <v>0</v>
      </c>
      <c r="AY1300" s="20">
        <f>IF((t_ExtractAll[[#This Row],[Amount Accepted ABII '[EUR']]]-t_ExtractAll[[#This Row],[Amount Accepted Plant '[EUR']]])&lt;0,0,t_ExtractAll[[#This Row],[Amount Accepted ABII '[EUR']]]-t_ExtractAll[[#This Row],[Amount Accepted Plant '[EUR']]])</f>
        <v>0</v>
      </c>
      <c r="AZ13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01" spans="1:52" ht="14.25" hidden="1" customHeight="1" x14ac:dyDescent="0.25">
      <c r="A1301" t="s">
        <v>6441</v>
      </c>
      <c r="B1301" s="16">
        <v>42758</v>
      </c>
      <c r="C1301" s="16">
        <v>42766</v>
      </c>
      <c r="D1301" s="16">
        <v>42766</v>
      </c>
      <c r="E1301">
        <v>2017085</v>
      </c>
      <c r="F1301" t="s">
        <v>64</v>
      </c>
      <c r="G1301" t="s">
        <v>667</v>
      </c>
      <c r="H1301" t="s">
        <v>66</v>
      </c>
      <c r="I1301" t="s">
        <v>288</v>
      </c>
      <c r="J1301" t="s">
        <v>118</v>
      </c>
      <c r="K1301" t="s">
        <v>69</v>
      </c>
      <c r="L1301" t="s">
        <v>3348</v>
      </c>
      <c r="N1301" t="s">
        <v>161</v>
      </c>
      <c r="O1301" t="s">
        <v>162</v>
      </c>
      <c r="P1301" t="s">
        <v>6442</v>
      </c>
      <c r="Q1301" t="s">
        <v>6443</v>
      </c>
      <c r="R1301" t="s">
        <v>6444</v>
      </c>
      <c r="U1301" t="s">
        <v>998</v>
      </c>
      <c r="V1301" t="s">
        <v>313</v>
      </c>
      <c r="W1301">
        <v>6278</v>
      </c>
      <c r="X1301" t="s">
        <v>3351</v>
      </c>
      <c r="Y1301">
        <v>2112</v>
      </c>
      <c r="Z1301">
        <v>179.94239999999999</v>
      </c>
      <c r="AA1301" t="s">
        <v>2628</v>
      </c>
      <c r="AB1301" t="s">
        <v>112</v>
      </c>
      <c r="AC1301" t="s">
        <v>164</v>
      </c>
      <c r="AD1301" s="3" t="s">
        <v>6445</v>
      </c>
      <c r="AE1301" s="3">
        <v>0</v>
      </c>
      <c r="AF1301" s="3"/>
      <c r="AG1301">
        <v>0</v>
      </c>
      <c r="AH1301" t="s">
        <v>82</v>
      </c>
      <c r="AI1301" s="18">
        <v>0</v>
      </c>
      <c r="AJ1301">
        <v>0</v>
      </c>
      <c r="AK1301">
        <v>0</v>
      </c>
      <c r="AL1301">
        <v>0</v>
      </c>
      <c r="AM1301" s="19" t="s">
        <v>82</v>
      </c>
      <c r="AN1301">
        <v>0</v>
      </c>
      <c r="AO1301">
        <v>0</v>
      </c>
      <c r="AP1301">
        <v>0</v>
      </c>
      <c r="AQ1301">
        <v>0</v>
      </c>
      <c r="AR1301" s="19" t="s">
        <v>82</v>
      </c>
      <c r="AS1301">
        <v>0</v>
      </c>
      <c r="AT1301" s="20">
        <f>IF(t_ExtractAll[[#This Row],[Currency]]="GBP",t_ExtractAll[[#This Row],[Claimed Amount]]*$BD$2,IF(t_ExtractAll[[#This Row],[Currency]]="USD",t_ExtractAll[[#This Row],[Claimed Amount]]*$BD$3,IF(t_ExtractAll[[#This Row],[Currency]]="MXN",t_ExtractAll[[#This Row],[Claimed Amount]]*$BD$4,t_ExtractAll[[#This Row],[Claimed Amount]])))</f>
        <v>0</v>
      </c>
      <c r="AU1301" s="20">
        <f>IF(t_ExtractAll[[#This Row],[Currency2]]="GBP",t_ExtractAll[[#This Row],[Accruals Plant]]*$BD$2,IF(t_ExtractAll[[#This Row],[Currency2]]="USD",t_ExtractAll[[#This Row],[Accruals Plant]]*$BD$3,IF(t_ExtractAll[[#This Row],[Currency2]]="MXN",t_ExtractAll[[#This Row],[Accruals Plant]]*$BD$4,t_ExtractAll[[#This Row],[Accruals Plant]])))</f>
        <v>0</v>
      </c>
      <c r="AV1301" s="20">
        <f>IF(t_ExtractAll[[#This Row],[IMD_Currency]]="GBP",t_ExtractAll[[#This Row],[Accruals ABII]]*$BD$2,IF(t_ExtractAll[[#This Row],[IMD_Currency]]="USD",t_ExtractAll[[#This Row],[Accruals ABII]]*$BD$3,t_ExtractAll[[#This Row],[Accruals ABII]]))</f>
        <v>0</v>
      </c>
      <c r="AW13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1" s="20">
        <f>IF(t_ExtractAll[[#This Row],[IMD_Currency]]="GBP",t_ExtractAll[[#This Row],[Amount Accepted (ABII)]]*$BD$2,IF(t_ExtractAll[[#This Row],[IMD_Currency]]="USD",t_ExtractAll[[#This Row],[Amount Accepted (ABII)]]*$BD$3,t_ExtractAll[[#This Row],[Amount Accepted (ABII)]]))</f>
        <v>0</v>
      </c>
      <c r="AY1301" s="20">
        <f>IF((t_ExtractAll[[#This Row],[Amount Accepted ABII '[EUR']]]-t_ExtractAll[[#This Row],[Amount Accepted Plant '[EUR']]])&lt;0,0,t_ExtractAll[[#This Row],[Amount Accepted ABII '[EUR']]]-t_ExtractAll[[#This Row],[Amount Accepted Plant '[EUR']]])</f>
        <v>0</v>
      </c>
      <c r="AZ13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02" spans="1:52" ht="14.25" hidden="1" customHeight="1" x14ac:dyDescent="0.25">
      <c r="A1302" t="s">
        <v>6446</v>
      </c>
      <c r="B1302" s="16">
        <v>42759</v>
      </c>
      <c r="C1302" s="16">
        <v>42804</v>
      </c>
      <c r="D1302" s="16">
        <v>42804</v>
      </c>
      <c r="E1302">
        <v>2017087</v>
      </c>
      <c r="F1302" t="s">
        <v>64</v>
      </c>
      <c r="G1302" t="s">
        <v>318</v>
      </c>
      <c r="H1302" t="s">
        <v>66</v>
      </c>
      <c r="I1302" t="s">
        <v>319</v>
      </c>
      <c r="J1302" t="s">
        <v>68</v>
      </c>
      <c r="K1302" t="s">
        <v>88</v>
      </c>
      <c r="L1302" t="s">
        <v>6245</v>
      </c>
      <c r="N1302" t="s">
        <v>90</v>
      </c>
      <c r="O1302" t="s">
        <v>121</v>
      </c>
      <c r="P1302" t="s">
        <v>6447</v>
      </c>
      <c r="Q1302">
        <v>9383036</v>
      </c>
      <c r="R1302" t="s">
        <v>6448</v>
      </c>
      <c r="S1302">
        <v>80515489</v>
      </c>
      <c r="T1302" t="s">
        <v>6449</v>
      </c>
      <c r="U1302" t="s">
        <v>75</v>
      </c>
      <c r="V1302" t="s">
        <v>76</v>
      </c>
      <c r="W1302">
        <v>48164</v>
      </c>
      <c r="X1302" t="s">
        <v>6450</v>
      </c>
      <c r="Y1302">
        <v>240</v>
      </c>
      <c r="Z1302">
        <v>11.92</v>
      </c>
      <c r="AA1302" t="s">
        <v>2628</v>
      </c>
      <c r="AB1302" t="s">
        <v>79</v>
      </c>
      <c r="AC1302" t="s">
        <v>127</v>
      </c>
      <c r="AD1302" s="3" t="s">
        <v>6451</v>
      </c>
      <c r="AE1302" s="3">
        <v>0</v>
      </c>
      <c r="AF1302" s="3"/>
      <c r="AG1302">
        <v>1323.93</v>
      </c>
      <c r="AH1302" t="s">
        <v>100</v>
      </c>
      <c r="AI1302" s="18">
        <v>0</v>
      </c>
      <c r="AJ1302">
        <v>0</v>
      </c>
      <c r="AK1302">
        <v>0</v>
      </c>
      <c r="AM1302" s="19" t="s">
        <v>82</v>
      </c>
      <c r="AN1302">
        <v>1323.93</v>
      </c>
      <c r="AO1302">
        <v>0</v>
      </c>
      <c r="AP1302">
        <v>1323.93</v>
      </c>
      <c r="AR1302" s="19" t="s">
        <v>100</v>
      </c>
      <c r="AS1302">
        <v>0</v>
      </c>
      <c r="AT1302" s="20">
        <f>IF(t_ExtractAll[[#This Row],[Currency]]="GBP",t_ExtractAll[[#This Row],[Claimed Amount]]*$BD$2,IF(t_ExtractAll[[#This Row],[Currency]]="USD",t_ExtractAll[[#This Row],[Claimed Amount]]*$BD$3,IF(t_ExtractAll[[#This Row],[Currency]]="MXN",t_ExtractAll[[#This Row],[Claimed Amount]]*$BD$4,t_ExtractAll[[#This Row],[Claimed Amount]])))</f>
        <v>1211.2635570000002</v>
      </c>
      <c r="AU1302" s="20">
        <f>IF(t_ExtractAll[[#This Row],[Currency2]]="GBP",t_ExtractAll[[#This Row],[Accruals Plant]]*$BD$2,IF(t_ExtractAll[[#This Row],[Currency2]]="USD",t_ExtractAll[[#This Row],[Accruals Plant]]*$BD$3,IF(t_ExtractAll[[#This Row],[Currency2]]="MXN",t_ExtractAll[[#This Row],[Accruals Plant]]*$BD$4,t_ExtractAll[[#This Row],[Accruals Plant]])))</f>
        <v>1211.2635570000002</v>
      </c>
      <c r="AV1302" s="20">
        <f>IF(t_ExtractAll[[#This Row],[IMD_Currency]]="GBP",t_ExtractAll[[#This Row],[Accruals ABII]]*$BD$2,IF(t_ExtractAll[[#This Row],[IMD_Currency]]="USD",t_ExtractAll[[#This Row],[Accruals ABII]]*$BD$3,t_ExtractAll[[#This Row],[Accruals ABII]]))</f>
        <v>0</v>
      </c>
      <c r="AW13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2" s="20">
        <f>IF(t_ExtractAll[[#This Row],[IMD_Currency]]="GBP",t_ExtractAll[[#This Row],[Amount Accepted (ABII)]]*$BD$2,IF(t_ExtractAll[[#This Row],[IMD_Currency]]="USD",t_ExtractAll[[#This Row],[Amount Accepted (ABII)]]*$BD$3,t_ExtractAll[[#This Row],[Amount Accepted (ABII)]]))</f>
        <v>0</v>
      </c>
      <c r="AY1302" s="20">
        <f>IF((t_ExtractAll[[#This Row],[Amount Accepted ABII '[EUR']]]-t_ExtractAll[[#This Row],[Amount Accepted Plant '[EUR']]])&lt;0,0,t_ExtractAll[[#This Row],[Amount Accepted ABII '[EUR']]]-t_ExtractAll[[#This Row],[Amount Accepted Plant '[EUR']]])</f>
        <v>0</v>
      </c>
      <c r="AZ13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03" spans="1:52" ht="14.25" hidden="1" customHeight="1" x14ac:dyDescent="0.25">
      <c r="A1303" t="s">
        <v>6452</v>
      </c>
      <c r="B1303" s="16">
        <v>42759</v>
      </c>
      <c r="C1303" s="16">
        <v>42808</v>
      </c>
      <c r="D1303" s="16">
        <v>42844</v>
      </c>
      <c r="E1303">
        <v>2017089</v>
      </c>
      <c r="F1303" t="s">
        <v>64</v>
      </c>
      <c r="G1303" t="s">
        <v>900</v>
      </c>
      <c r="H1303" t="s">
        <v>86</v>
      </c>
      <c r="I1303" t="s">
        <v>901</v>
      </c>
      <c r="J1303" t="s">
        <v>68</v>
      </c>
      <c r="K1303" t="s">
        <v>69</v>
      </c>
      <c r="L1303" t="s">
        <v>5779</v>
      </c>
      <c r="M1303" t="s">
        <v>2706</v>
      </c>
      <c r="N1303" t="s">
        <v>90</v>
      </c>
      <c r="O1303" t="s">
        <v>121</v>
      </c>
      <c r="P1303" t="s">
        <v>6453</v>
      </c>
      <c r="Q1303">
        <v>9476483</v>
      </c>
      <c r="R1303" t="s">
        <v>6454</v>
      </c>
      <c r="S1303" t="s">
        <v>6455</v>
      </c>
      <c r="T1303" t="s">
        <v>6456</v>
      </c>
      <c r="U1303" t="s">
        <v>124</v>
      </c>
      <c r="V1303" t="s">
        <v>117</v>
      </c>
      <c r="W1303">
        <v>59032</v>
      </c>
      <c r="X1303" t="s">
        <v>6457</v>
      </c>
      <c r="Y1303">
        <v>63</v>
      </c>
      <c r="Z1303">
        <v>5.1407999999999996</v>
      </c>
      <c r="AA1303" t="s">
        <v>2628</v>
      </c>
      <c r="AB1303" t="s">
        <v>79</v>
      </c>
      <c r="AC1303" t="s">
        <v>127</v>
      </c>
      <c r="AD1303" s="3" t="s">
        <v>6458</v>
      </c>
      <c r="AE1303" s="3">
        <v>0</v>
      </c>
      <c r="AF1303" s="3"/>
      <c r="AG1303">
        <v>1331.23</v>
      </c>
      <c r="AH1303" t="s">
        <v>100</v>
      </c>
      <c r="AI1303" s="18">
        <v>0</v>
      </c>
      <c r="AJ1303">
        <v>0</v>
      </c>
      <c r="AK1303">
        <v>0</v>
      </c>
      <c r="AL1303">
        <v>0</v>
      </c>
      <c r="AM1303" s="19" t="s">
        <v>82</v>
      </c>
      <c r="AN1303">
        <v>0</v>
      </c>
      <c r="AO1303">
        <v>1331.23</v>
      </c>
      <c r="AP1303">
        <v>1331.23</v>
      </c>
      <c r="AQ1303">
        <v>1331.23</v>
      </c>
      <c r="AR1303" s="19" t="s">
        <v>100</v>
      </c>
      <c r="AS1303">
        <v>0</v>
      </c>
      <c r="AT1303" s="20">
        <f>IF(t_ExtractAll[[#This Row],[Currency]]="GBP",t_ExtractAll[[#This Row],[Claimed Amount]]*$BD$2,IF(t_ExtractAll[[#This Row],[Currency]]="USD",t_ExtractAll[[#This Row],[Claimed Amount]]*$BD$3,IF(t_ExtractAll[[#This Row],[Currency]]="MXN",t_ExtractAll[[#This Row],[Claimed Amount]]*$BD$4,t_ExtractAll[[#This Row],[Claimed Amount]])))</f>
        <v>1217.942327</v>
      </c>
      <c r="AU1303" s="20">
        <f>IF(t_ExtractAll[[#This Row],[Currency2]]="GBP",t_ExtractAll[[#This Row],[Accruals Plant]]*$BD$2,IF(t_ExtractAll[[#This Row],[Currency2]]="USD",t_ExtractAll[[#This Row],[Accruals Plant]]*$BD$3,IF(t_ExtractAll[[#This Row],[Currency2]]="MXN",t_ExtractAll[[#This Row],[Accruals Plant]]*$BD$4,t_ExtractAll[[#This Row],[Accruals Plant]])))</f>
        <v>1217.942327</v>
      </c>
      <c r="AV1303" s="20">
        <f>IF(t_ExtractAll[[#This Row],[IMD_Currency]]="GBP",t_ExtractAll[[#This Row],[Accruals ABII]]*$BD$2,IF(t_ExtractAll[[#This Row],[IMD_Currency]]="USD",t_ExtractAll[[#This Row],[Accruals ABII]]*$BD$3,t_ExtractAll[[#This Row],[Accruals ABII]]))</f>
        <v>0</v>
      </c>
      <c r="AW1303" s="20">
        <f>IF(t_ExtractAll[[#This Row],[Currency2]]="GBP",t_ExtractAll[[#This Row],[PlantAmountAccepted]]*$BD$2,IF(t_ExtractAll[[#This Row],[Currency2]]="USD",t_ExtractAll[[#This Row],[PlantAmountAccepted]]*$BD$3,IF(t_ExtractAll[[#This Row],[Currency2]]="MXN",t_ExtractAll[[#This Row],[PlantAmountAccepted]]*$BD$4,t_ExtractAll[[#This Row],[PlantAmountAccepted]])))</f>
        <v>1217.942327</v>
      </c>
      <c r="AX1303" s="20">
        <f>IF(t_ExtractAll[[#This Row],[IMD_Currency]]="GBP",t_ExtractAll[[#This Row],[Amount Accepted (ABII)]]*$BD$2,IF(t_ExtractAll[[#This Row],[IMD_Currency]]="USD",t_ExtractAll[[#This Row],[Amount Accepted (ABII)]]*$BD$3,t_ExtractAll[[#This Row],[Amount Accepted (ABII)]]))</f>
        <v>0</v>
      </c>
      <c r="AY1303" s="20">
        <f>IF((t_ExtractAll[[#This Row],[Amount Accepted ABII '[EUR']]]-t_ExtractAll[[#This Row],[Amount Accepted Plant '[EUR']]])&lt;0,0,t_ExtractAll[[#This Row],[Amount Accepted ABII '[EUR']]]-t_ExtractAll[[#This Row],[Amount Accepted Plant '[EUR']]])</f>
        <v>0</v>
      </c>
      <c r="AZ13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04" spans="1:52" ht="14.25" hidden="1" customHeight="1" x14ac:dyDescent="0.25">
      <c r="A1304" t="s">
        <v>6459</v>
      </c>
      <c r="B1304" s="16">
        <v>42752</v>
      </c>
      <c r="C1304" s="16">
        <v>42800</v>
      </c>
      <c r="D1304" s="16">
        <v>42800</v>
      </c>
      <c r="E1304">
        <v>2017051</v>
      </c>
      <c r="F1304" t="s">
        <v>64</v>
      </c>
      <c r="G1304" t="s">
        <v>396</v>
      </c>
      <c r="H1304" t="s">
        <v>1695</v>
      </c>
      <c r="I1304" t="s">
        <v>117</v>
      </c>
      <c r="J1304" t="s">
        <v>68</v>
      </c>
      <c r="K1304" t="s">
        <v>88</v>
      </c>
      <c r="L1304" t="s">
        <v>6201</v>
      </c>
      <c r="N1304" t="s">
        <v>90</v>
      </c>
      <c r="O1304" t="s">
        <v>321</v>
      </c>
      <c r="P1304" t="s">
        <v>6282</v>
      </c>
      <c r="Q1304">
        <v>9518747</v>
      </c>
      <c r="R1304">
        <v>4504801402</v>
      </c>
      <c r="S1304">
        <v>80537054</v>
      </c>
      <c r="U1304" t="s">
        <v>144</v>
      </c>
      <c r="V1304" t="s">
        <v>145</v>
      </c>
      <c r="W1304">
        <v>48982</v>
      </c>
      <c r="X1304" t="s">
        <v>1945</v>
      </c>
      <c r="Y1304">
        <v>720</v>
      </c>
      <c r="Z1304">
        <v>172.8</v>
      </c>
      <c r="AA1304" t="s">
        <v>2628</v>
      </c>
      <c r="AB1304" t="s">
        <v>97</v>
      </c>
      <c r="AC1304" t="s">
        <v>98</v>
      </c>
      <c r="AD1304" s="3" t="s">
        <v>6285</v>
      </c>
      <c r="AE1304" s="3">
        <v>0</v>
      </c>
      <c r="AF1304" s="3"/>
      <c r="AG1304">
        <v>876.74</v>
      </c>
      <c r="AH1304" t="s">
        <v>82</v>
      </c>
      <c r="AI1304" s="18">
        <v>0</v>
      </c>
      <c r="AJ1304">
        <v>0</v>
      </c>
      <c r="AK1304">
        <v>0</v>
      </c>
      <c r="AM1304" s="19" t="s">
        <v>82</v>
      </c>
      <c r="AN1304">
        <v>0</v>
      </c>
      <c r="AO1304">
        <v>851.86</v>
      </c>
      <c r="AP1304">
        <v>851.86</v>
      </c>
      <c r="AR1304" s="19" t="s">
        <v>82</v>
      </c>
      <c r="AS1304">
        <v>0</v>
      </c>
      <c r="AT1304" s="20">
        <f>IF(t_ExtractAll[[#This Row],[Currency]]="GBP",t_ExtractAll[[#This Row],[Claimed Amount]]*$BD$2,IF(t_ExtractAll[[#This Row],[Currency]]="USD",t_ExtractAll[[#This Row],[Claimed Amount]]*$BD$3,IF(t_ExtractAll[[#This Row],[Currency]]="MXN",t_ExtractAll[[#This Row],[Claimed Amount]]*$BD$4,t_ExtractAll[[#This Row],[Claimed Amount]])))</f>
        <v>876.74</v>
      </c>
      <c r="AU1304" s="20">
        <f>IF(t_ExtractAll[[#This Row],[Currency2]]="GBP",t_ExtractAll[[#This Row],[Accruals Plant]]*$BD$2,IF(t_ExtractAll[[#This Row],[Currency2]]="USD",t_ExtractAll[[#This Row],[Accruals Plant]]*$BD$3,IF(t_ExtractAll[[#This Row],[Currency2]]="MXN",t_ExtractAll[[#This Row],[Accruals Plant]]*$BD$4,t_ExtractAll[[#This Row],[Accruals Plant]])))</f>
        <v>851.86</v>
      </c>
      <c r="AV1304" s="20">
        <f>IF(t_ExtractAll[[#This Row],[IMD_Currency]]="GBP",t_ExtractAll[[#This Row],[Accruals ABII]]*$BD$2,IF(t_ExtractAll[[#This Row],[IMD_Currency]]="USD",t_ExtractAll[[#This Row],[Accruals ABII]]*$BD$3,t_ExtractAll[[#This Row],[Accruals ABII]]))</f>
        <v>0</v>
      </c>
      <c r="AW13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4" s="20">
        <f>IF(t_ExtractAll[[#This Row],[IMD_Currency]]="GBP",t_ExtractAll[[#This Row],[Amount Accepted (ABII)]]*$BD$2,IF(t_ExtractAll[[#This Row],[IMD_Currency]]="USD",t_ExtractAll[[#This Row],[Amount Accepted (ABII)]]*$BD$3,t_ExtractAll[[#This Row],[Amount Accepted (ABII)]]))</f>
        <v>0</v>
      </c>
      <c r="AY1304" s="20">
        <f>IF((t_ExtractAll[[#This Row],[Amount Accepted ABII '[EUR']]]-t_ExtractAll[[#This Row],[Amount Accepted Plant '[EUR']]])&lt;0,0,t_ExtractAll[[#This Row],[Amount Accepted ABII '[EUR']]]-t_ExtractAll[[#This Row],[Amount Accepted Plant '[EUR']]])</f>
        <v>0</v>
      </c>
      <c r="AZ13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05" spans="1:52" ht="14.25" hidden="1" customHeight="1" x14ac:dyDescent="0.25">
      <c r="A1305" t="s">
        <v>6460</v>
      </c>
      <c r="B1305" s="16">
        <v>42760</v>
      </c>
      <c r="C1305" s="16">
        <v>42761</v>
      </c>
      <c r="D1305" s="16">
        <v>42761</v>
      </c>
      <c r="E1305">
        <v>2017075</v>
      </c>
      <c r="F1305" t="s">
        <v>64</v>
      </c>
      <c r="G1305" t="s">
        <v>428</v>
      </c>
      <c r="H1305" t="s">
        <v>86</v>
      </c>
      <c r="I1305" t="s">
        <v>429</v>
      </c>
      <c r="J1305" t="s">
        <v>118</v>
      </c>
      <c r="K1305" t="s">
        <v>69</v>
      </c>
      <c r="L1305" t="s">
        <v>187</v>
      </c>
      <c r="N1305" t="s">
        <v>161</v>
      </c>
      <c r="O1305" t="s">
        <v>162</v>
      </c>
      <c r="P1305" t="s">
        <v>6461</v>
      </c>
      <c r="Q1305">
        <v>9461489</v>
      </c>
      <c r="R1305" t="s">
        <v>6462</v>
      </c>
      <c r="U1305" t="s">
        <v>182</v>
      </c>
      <c r="V1305" t="s">
        <v>145</v>
      </c>
      <c r="W1305">
        <v>43477</v>
      </c>
      <c r="X1305" t="s">
        <v>192</v>
      </c>
      <c r="Y1305">
        <v>1</v>
      </c>
      <c r="Z1305">
        <v>0.2</v>
      </c>
      <c r="AA1305" t="s">
        <v>2824</v>
      </c>
      <c r="AB1305" t="s">
        <v>112</v>
      </c>
      <c r="AC1305" t="s">
        <v>164</v>
      </c>
      <c r="AE1305" s="3">
        <v>0</v>
      </c>
      <c r="AF1305" s="3"/>
      <c r="AG1305">
        <v>0</v>
      </c>
      <c r="AH1305" t="s">
        <v>82</v>
      </c>
      <c r="AI1305" s="18">
        <v>11.74</v>
      </c>
      <c r="AJ1305">
        <v>0</v>
      </c>
      <c r="AK1305">
        <v>11.74</v>
      </c>
      <c r="AL1305">
        <v>11.74</v>
      </c>
      <c r="AM1305" s="19" t="s">
        <v>82</v>
      </c>
      <c r="AN1305">
        <v>7.2291999999999996</v>
      </c>
      <c r="AO1305">
        <v>0</v>
      </c>
      <c r="AP1305">
        <v>7.2291999999999996</v>
      </c>
      <c r="AQ1305">
        <v>7.2291999999999996</v>
      </c>
      <c r="AR1305" s="19" t="s">
        <v>82</v>
      </c>
      <c r="AS1305">
        <v>0</v>
      </c>
      <c r="AT1305" s="20">
        <f>IF(t_ExtractAll[[#This Row],[Currency]]="GBP",t_ExtractAll[[#This Row],[Claimed Amount]]*$BD$2,IF(t_ExtractAll[[#This Row],[Currency]]="USD",t_ExtractAll[[#This Row],[Claimed Amount]]*$BD$3,IF(t_ExtractAll[[#This Row],[Currency]]="MXN",t_ExtractAll[[#This Row],[Claimed Amount]]*$BD$4,t_ExtractAll[[#This Row],[Claimed Amount]])))</f>
        <v>0</v>
      </c>
      <c r="AU1305" s="20">
        <f>IF(t_ExtractAll[[#This Row],[Currency2]]="GBP",t_ExtractAll[[#This Row],[Accruals Plant]]*$BD$2,IF(t_ExtractAll[[#This Row],[Currency2]]="USD",t_ExtractAll[[#This Row],[Accruals Plant]]*$BD$3,IF(t_ExtractAll[[#This Row],[Currency2]]="MXN",t_ExtractAll[[#This Row],[Accruals Plant]]*$BD$4,t_ExtractAll[[#This Row],[Accruals Plant]])))</f>
        <v>7.2291999999999996</v>
      </c>
      <c r="AV1305" s="20">
        <f>IF(t_ExtractAll[[#This Row],[IMD_Currency]]="GBP",t_ExtractAll[[#This Row],[Accruals ABII]]*$BD$2,IF(t_ExtractAll[[#This Row],[IMD_Currency]]="USD",t_ExtractAll[[#This Row],[Accruals ABII]]*$BD$3,t_ExtractAll[[#This Row],[Accruals ABII]]))</f>
        <v>11.74</v>
      </c>
      <c r="AW1305" s="20">
        <f>IF(t_ExtractAll[[#This Row],[Currency2]]="GBP",t_ExtractAll[[#This Row],[PlantAmountAccepted]]*$BD$2,IF(t_ExtractAll[[#This Row],[Currency2]]="USD",t_ExtractAll[[#This Row],[PlantAmountAccepted]]*$BD$3,IF(t_ExtractAll[[#This Row],[Currency2]]="MXN",t_ExtractAll[[#This Row],[PlantAmountAccepted]]*$BD$4,t_ExtractAll[[#This Row],[PlantAmountAccepted]])))</f>
        <v>7.2291999999999996</v>
      </c>
      <c r="AX1305" s="20">
        <f>IF(t_ExtractAll[[#This Row],[IMD_Currency]]="GBP",t_ExtractAll[[#This Row],[Amount Accepted (ABII)]]*$BD$2,IF(t_ExtractAll[[#This Row],[IMD_Currency]]="USD",t_ExtractAll[[#This Row],[Amount Accepted (ABII)]]*$BD$3,t_ExtractAll[[#This Row],[Amount Accepted (ABII)]]))</f>
        <v>11.74</v>
      </c>
      <c r="AY1305" s="20">
        <f>IF((t_ExtractAll[[#This Row],[Amount Accepted ABII '[EUR']]]-t_ExtractAll[[#This Row],[Amount Accepted Plant '[EUR']]])&lt;0,0,t_ExtractAll[[#This Row],[Amount Accepted ABII '[EUR']]]-t_ExtractAll[[#This Row],[Amount Accepted Plant '[EUR']]])</f>
        <v>4.5108000000000006</v>
      </c>
      <c r="AZ13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06" spans="1:52" ht="14.25" hidden="1" customHeight="1" x14ac:dyDescent="0.25">
      <c r="A1306" t="s">
        <v>6463</v>
      </c>
      <c r="B1306" s="16">
        <v>42761</v>
      </c>
      <c r="C1306" s="16">
        <v>42781</v>
      </c>
      <c r="D1306" s="16">
        <v>42797</v>
      </c>
      <c r="E1306">
        <v>2017091</v>
      </c>
      <c r="F1306" t="s">
        <v>64</v>
      </c>
      <c r="G1306" t="s">
        <v>3213</v>
      </c>
      <c r="H1306" t="s">
        <v>66</v>
      </c>
      <c r="I1306" t="s">
        <v>3214</v>
      </c>
      <c r="J1306" t="s">
        <v>118</v>
      </c>
      <c r="K1306" t="s">
        <v>69</v>
      </c>
      <c r="L1306" t="s">
        <v>609</v>
      </c>
      <c r="N1306" t="s">
        <v>90</v>
      </c>
      <c r="O1306" t="s">
        <v>91</v>
      </c>
      <c r="P1306" t="s">
        <v>6464</v>
      </c>
      <c r="Q1306">
        <v>9582806</v>
      </c>
      <c r="R1306">
        <v>4520129585</v>
      </c>
      <c r="S1306">
        <v>80544417</v>
      </c>
      <c r="T1306" t="s">
        <v>6374</v>
      </c>
      <c r="U1306" t="s">
        <v>144</v>
      </c>
      <c r="V1306" t="s">
        <v>145</v>
      </c>
      <c r="W1306">
        <v>53561</v>
      </c>
      <c r="X1306" t="s">
        <v>6315</v>
      </c>
      <c r="Y1306">
        <v>9</v>
      </c>
      <c r="Z1306">
        <v>13.2</v>
      </c>
      <c r="AA1306" t="s">
        <v>2628</v>
      </c>
      <c r="AB1306" t="s">
        <v>97</v>
      </c>
      <c r="AC1306" t="s">
        <v>98</v>
      </c>
      <c r="AD1306" s="3" t="s">
        <v>6465</v>
      </c>
      <c r="AE1306" s="3">
        <v>0</v>
      </c>
      <c r="AF1306" s="3"/>
      <c r="AG1306">
        <v>97.38</v>
      </c>
      <c r="AH1306" t="s">
        <v>82</v>
      </c>
      <c r="AI1306" s="18">
        <v>97.38</v>
      </c>
      <c r="AJ1306">
        <v>0</v>
      </c>
      <c r="AK1306">
        <v>97.38</v>
      </c>
      <c r="AL1306">
        <v>97.38</v>
      </c>
      <c r="AM1306" s="19" t="s">
        <v>82</v>
      </c>
      <c r="AN1306">
        <v>46.08</v>
      </c>
      <c r="AO1306">
        <v>0</v>
      </c>
      <c r="AP1306">
        <v>46.08</v>
      </c>
      <c r="AQ1306">
        <v>46.08</v>
      </c>
      <c r="AR1306" s="19" t="s">
        <v>82</v>
      </c>
      <c r="AS1306">
        <v>0</v>
      </c>
      <c r="AT1306" s="20">
        <f>IF(t_ExtractAll[[#This Row],[Currency]]="GBP",t_ExtractAll[[#This Row],[Claimed Amount]]*$BD$2,IF(t_ExtractAll[[#This Row],[Currency]]="USD",t_ExtractAll[[#This Row],[Claimed Amount]]*$BD$3,IF(t_ExtractAll[[#This Row],[Currency]]="MXN",t_ExtractAll[[#This Row],[Claimed Amount]]*$BD$4,t_ExtractAll[[#This Row],[Claimed Amount]])))</f>
        <v>97.38</v>
      </c>
      <c r="AU1306" s="20">
        <f>IF(t_ExtractAll[[#This Row],[Currency2]]="GBP",t_ExtractAll[[#This Row],[Accruals Plant]]*$BD$2,IF(t_ExtractAll[[#This Row],[Currency2]]="USD",t_ExtractAll[[#This Row],[Accruals Plant]]*$BD$3,IF(t_ExtractAll[[#This Row],[Currency2]]="MXN",t_ExtractAll[[#This Row],[Accruals Plant]]*$BD$4,t_ExtractAll[[#This Row],[Accruals Plant]])))</f>
        <v>46.08</v>
      </c>
      <c r="AV1306" s="20">
        <f>IF(t_ExtractAll[[#This Row],[IMD_Currency]]="GBP",t_ExtractAll[[#This Row],[Accruals ABII]]*$BD$2,IF(t_ExtractAll[[#This Row],[IMD_Currency]]="USD",t_ExtractAll[[#This Row],[Accruals ABII]]*$BD$3,t_ExtractAll[[#This Row],[Accruals ABII]]))</f>
        <v>97.38</v>
      </c>
      <c r="AW1306" s="20">
        <f>IF(t_ExtractAll[[#This Row],[Currency2]]="GBP",t_ExtractAll[[#This Row],[PlantAmountAccepted]]*$BD$2,IF(t_ExtractAll[[#This Row],[Currency2]]="USD",t_ExtractAll[[#This Row],[PlantAmountAccepted]]*$BD$3,IF(t_ExtractAll[[#This Row],[Currency2]]="MXN",t_ExtractAll[[#This Row],[PlantAmountAccepted]]*$BD$4,t_ExtractAll[[#This Row],[PlantAmountAccepted]])))</f>
        <v>46.08</v>
      </c>
      <c r="AX1306" s="20">
        <f>IF(t_ExtractAll[[#This Row],[IMD_Currency]]="GBP",t_ExtractAll[[#This Row],[Amount Accepted (ABII)]]*$BD$2,IF(t_ExtractAll[[#This Row],[IMD_Currency]]="USD",t_ExtractAll[[#This Row],[Amount Accepted (ABII)]]*$BD$3,t_ExtractAll[[#This Row],[Amount Accepted (ABII)]]))</f>
        <v>97.38</v>
      </c>
      <c r="AY1306" s="20">
        <f>IF((t_ExtractAll[[#This Row],[Amount Accepted ABII '[EUR']]]-t_ExtractAll[[#This Row],[Amount Accepted Plant '[EUR']]])&lt;0,0,t_ExtractAll[[#This Row],[Amount Accepted ABII '[EUR']]]-t_ExtractAll[[#This Row],[Amount Accepted Plant '[EUR']]])</f>
        <v>51.3</v>
      </c>
      <c r="AZ13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307" spans="1:52" ht="14.25" hidden="1" customHeight="1" x14ac:dyDescent="0.25">
      <c r="A1307" t="s">
        <v>6466</v>
      </c>
      <c r="B1307" s="16">
        <v>42759</v>
      </c>
      <c r="C1307" s="16">
        <v>42765</v>
      </c>
      <c r="D1307" s="16">
        <v>42765</v>
      </c>
      <c r="E1307">
        <v>2017090</v>
      </c>
      <c r="F1307" t="s">
        <v>64</v>
      </c>
      <c r="G1307" t="s">
        <v>667</v>
      </c>
      <c r="H1307" t="s">
        <v>66</v>
      </c>
      <c r="I1307" t="s">
        <v>288</v>
      </c>
      <c r="J1307" t="s">
        <v>118</v>
      </c>
      <c r="K1307" t="s">
        <v>69</v>
      </c>
      <c r="L1307" t="s">
        <v>609</v>
      </c>
      <c r="N1307" t="s">
        <v>90</v>
      </c>
      <c r="O1307" t="s">
        <v>331</v>
      </c>
      <c r="P1307" t="s">
        <v>6467</v>
      </c>
      <c r="Q1307">
        <v>9632355</v>
      </c>
      <c r="R1307" t="s">
        <v>6468</v>
      </c>
      <c r="U1307" t="s">
        <v>369</v>
      </c>
      <c r="V1307" t="s">
        <v>145</v>
      </c>
      <c r="W1307">
        <v>3411</v>
      </c>
      <c r="X1307" t="s">
        <v>6469</v>
      </c>
      <c r="Y1307">
        <v>64</v>
      </c>
      <c r="Z1307">
        <v>19.2</v>
      </c>
      <c r="AA1307" t="s">
        <v>2824</v>
      </c>
      <c r="AB1307" t="s">
        <v>79</v>
      </c>
      <c r="AC1307" t="s">
        <v>127</v>
      </c>
      <c r="AD1307" t="s">
        <v>6470</v>
      </c>
      <c r="AE1307" s="3">
        <v>0</v>
      </c>
      <c r="AF1307" s="3"/>
      <c r="AG1307">
        <v>1690.24</v>
      </c>
      <c r="AH1307" t="s">
        <v>82</v>
      </c>
      <c r="AI1307" s="18">
        <v>1690.24</v>
      </c>
      <c r="AJ1307">
        <v>0</v>
      </c>
      <c r="AK1307">
        <v>1690.24</v>
      </c>
      <c r="AL1307">
        <v>1690.24</v>
      </c>
      <c r="AM1307" s="19" t="s">
        <v>82</v>
      </c>
      <c r="AN1307">
        <v>766.15</v>
      </c>
      <c r="AO1307">
        <v>0</v>
      </c>
      <c r="AP1307">
        <v>766.15</v>
      </c>
      <c r="AQ1307">
        <v>766.15</v>
      </c>
      <c r="AR1307" s="19" t="s">
        <v>82</v>
      </c>
      <c r="AS1307">
        <v>0</v>
      </c>
      <c r="AT1307" s="20">
        <f>IF(t_ExtractAll[[#This Row],[Currency]]="GBP",t_ExtractAll[[#This Row],[Claimed Amount]]*$BD$2,IF(t_ExtractAll[[#This Row],[Currency]]="USD",t_ExtractAll[[#This Row],[Claimed Amount]]*$BD$3,IF(t_ExtractAll[[#This Row],[Currency]]="MXN",t_ExtractAll[[#This Row],[Claimed Amount]]*$BD$4,t_ExtractAll[[#This Row],[Claimed Amount]])))</f>
        <v>1690.24</v>
      </c>
      <c r="AU1307" s="20">
        <f>IF(t_ExtractAll[[#This Row],[Currency2]]="GBP",t_ExtractAll[[#This Row],[Accruals Plant]]*$BD$2,IF(t_ExtractAll[[#This Row],[Currency2]]="USD",t_ExtractAll[[#This Row],[Accruals Plant]]*$BD$3,IF(t_ExtractAll[[#This Row],[Currency2]]="MXN",t_ExtractAll[[#This Row],[Accruals Plant]]*$BD$4,t_ExtractAll[[#This Row],[Accruals Plant]])))</f>
        <v>766.15</v>
      </c>
      <c r="AV1307" s="20">
        <f>IF(t_ExtractAll[[#This Row],[IMD_Currency]]="GBP",t_ExtractAll[[#This Row],[Accruals ABII]]*$BD$2,IF(t_ExtractAll[[#This Row],[IMD_Currency]]="USD",t_ExtractAll[[#This Row],[Accruals ABII]]*$BD$3,t_ExtractAll[[#This Row],[Accruals ABII]]))</f>
        <v>1690.24</v>
      </c>
      <c r="AW1307" s="20">
        <f>IF(t_ExtractAll[[#This Row],[Currency2]]="GBP",t_ExtractAll[[#This Row],[PlantAmountAccepted]]*$BD$2,IF(t_ExtractAll[[#This Row],[Currency2]]="USD",t_ExtractAll[[#This Row],[PlantAmountAccepted]]*$BD$3,IF(t_ExtractAll[[#This Row],[Currency2]]="MXN",t_ExtractAll[[#This Row],[PlantAmountAccepted]]*$BD$4,t_ExtractAll[[#This Row],[PlantAmountAccepted]])))</f>
        <v>766.15</v>
      </c>
      <c r="AX1307" s="20">
        <f>IF(t_ExtractAll[[#This Row],[IMD_Currency]]="GBP",t_ExtractAll[[#This Row],[Amount Accepted (ABII)]]*$BD$2,IF(t_ExtractAll[[#This Row],[IMD_Currency]]="USD",t_ExtractAll[[#This Row],[Amount Accepted (ABII)]]*$BD$3,t_ExtractAll[[#This Row],[Amount Accepted (ABII)]]))</f>
        <v>1690.24</v>
      </c>
      <c r="AY1307" s="20">
        <f>IF((t_ExtractAll[[#This Row],[Amount Accepted ABII '[EUR']]]-t_ExtractAll[[#This Row],[Amount Accepted Plant '[EUR']]])&lt;0,0,t_ExtractAll[[#This Row],[Amount Accepted ABII '[EUR']]]-t_ExtractAll[[#This Row],[Amount Accepted Plant '[EUR']]])</f>
        <v>924.09</v>
      </c>
      <c r="AZ13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08" spans="1:52" ht="14.25" hidden="1" customHeight="1" x14ac:dyDescent="0.25">
      <c r="A1308" t="s">
        <v>6471</v>
      </c>
      <c r="B1308" s="16">
        <v>42762</v>
      </c>
      <c r="C1308" s="16">
        <v>42774</v>
      </c>
      <c r="D1308" s="16">
        <v>42774</v>
      </c>
      <c r="E1308">
        <v>2017092</v>
      </c>
      <c r="F1308" t="s">
        <v>64</v>
      </c>
      <c r="G1308" t="s">
        <v>3277</v>
      </c>
      <c r="H1308" t="s">
        <v>287</v>
      </c>
      <c r="I1308" t="s">
        <v>3278</v>
      </c>
      <c r="J1308" t="s">
        <v>118</v>
      </c>
      <c r="K1308" t="s">
        <v>69</v>
      </c>
      <c r="L1308" t="s">
        <v>6086</v>
      </c>
      <c r="N1308" t="s">
        <v>71</v>
      </c>
      <c r="O1308" t="s">
        <v>361</v>
      </c>
      <c r="P1308" t="s">
        <v>6472</v>
      </c>
      <c r="Q1308" t="s">
        <v>6473</v>
      </c>
      <c r="R1308" t="s">
        <v>6474</v>
      </c>
      <c r="S1308">
        <v>80556209</v>
      </c>
      <c r="T1308" t="s">
        <v>6475</v>
      </c>
      <c r="U1308" t="s">
        <v>75</v>
      </c>
      <c r="V1308" t="s">
        <v>76</v>
      </c>
      <c r="W1308">
        <v>52310</v>
      </c>
      <c r="X1308" t="s">
        <v>3676</v>
      </c>
      <c r="Y1308">
        <v>4</v>
      </c>
      <c r="Z1308">
        <v>572.54</v>
      </c>
      <c r="AA1308" t="s">
        <v>3917</v>
      </c>
      <c r="AB1308" t="s">
        <v>79</v>
      </c>
      <c r="AC1308" t="s">
        <v>80</v>
      </c>
      <c r="AD1308" s="3" t="s">
        <v>6476</v>
      </c>
      <c r="AE1308" s="3">
        <v>0</v>
      </c>
      <c r="AF1308" s="3"/>
      <c r="AG1308">
        <v>0</v>
      </c>
      <c r="AH1308" t="s">
        <v>82</v>
      </c>
      <c r="AI1308" s="18">
        <v>0</v>
      </c>
      <c r="AJ1308">
        <v>0</v>
      </c>
      <c r="AK1308">
        <v>0</v>
      </c>
      <c r="AL1308">
        <v>0</v>
      </c>
      <c r="AM1308" s="19" t="s">
        <v>82</v>
      </c>
      <c r="AN1308">
        <v>0</v>
      </c>
      <c r="AO1308">
        <v>0</v>
      </c>
      <c r="AP1308">
        <v>0</v>
      </c>
      <c r="AQ1308">
        <v>0</v>
      </c>
      <c r="AR1308" s="19" t="s">
        <v>82</v>
      </c>
      <c r="AS1308">
        <v>0</v>
      </c>
      <c r="AT1308" s="20">
        <f>IF(t_ExtractAll[[#This Row],[Currency]]="GBP",t_ExtractAll[[#This Row],[Claimed Amount]]*$BD$2,IF(t_ExtractAll[[#This Row],[Currency]]="USD",t_ExtractAll[[#This Row],[Claimed Amount]]*$BD$3,IF(t_ExtractAll[[#This Row],[Currency]]="MXN",t_ExtractAll[[#This Row],[Claimed Amount]]*$BD$4,t_ExtractAll[[#This Row],[Claimed Amount]])))</f>
        <v>0</v>
      </c>
      <c r="AU1308" s="20">
        <f>IF(t_ExtractAll[[#This Row],[Currency2]]="GBP",t_ExtractAll[[#This Row],[Accruals Plant]]*$BD$2,IF(t_ExtractAll[[#This Row],[Currency2]]="USD",t_ExtractAll[[#This Row],[Accruals Plant]]*$BD$3,IF(t_ExtractAll[[#This Row],[Currency2]]="MXN",t_ExtractAll[[#This Row],[Accruals Plant]]*$BD$4,t_ExtractAll[[#This Row],[Accruals Plant]])))</f>
        <v>0</v>
      </c>
      <c r="AV1308" s="20">
        <f>IF(t_ExtractAll[[#This Row],[IMD_Currency]]="GBP",t_ExtractAll[[#This Row],[Accruals ABII]]*$BD$2,IF(t_ExtractAll[[#This Row],[IMD_Currency]]="USD",t_ExtractAll[[#This Row],[Accruals ABII]]*$BD$3,t_ExtractAll[[#This Row],[Accruals ABII]]))</f>
        <v>0</v>
      </c>
      <c r="AW13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08" s="20">
        <f>IF(t_ExtractAll[[#This Row],[IMD_Currency]]="GBP",t_ExtractAll[[#This Row],[Amount Accepted (ABII)]]*$BD$2,IF(t_ExtractAll[[#This Row],[IMD_Currency]]="USD",t_ExtractAll[[#This Row],[Amount Accepted (ABII)]]*$BD$3,t_ExtractAll[[#This Row],[Amount Accepted (ABII)]]))</f>
        <v>0</v>
      </c>
      <c r="AY1308" s="20">
        <f>IF((t_ExtractAll[[#This Row],[Amount Accepted ABII '[EUR']]]-t_ExtractAll[[#This Row],[Amount Accepted Plant '[EUR']]])&lt;0,0,t_ExtractAll[[#This Row],[Amount Accepted ABII '[EUR']]]-t_ExtractAll[[#This Row],[Amount Accepted Plant '[EUR']]])</f>
        <v>0</v>
      </c>
      <c r="AZ13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09" spans="1:52" ht="14.25" hidden="1" customHeight="1" x14ac:dyDescent="0.25">
      <c r="A1309" t="s">
        <v>6477</v>
      </c>
      <c r="B1309" s="16">
        <v>42762</v>
      </c>
      <c r="C1309" s="16">
        <v>42804</v>
      </c>
      <c r="D1309" s="16">
        <v>42804</v>
      </c>
      <c r="E1309">
        <v>2017093</v>
      </c>
      <c r="F1309" t="s">
        <v>64</v>
      </c>
      <c r="G1309" t="s">
        <v>567</v>
      </c>
      <c r="H1309" t="s">
        <v>86</v>
      </c>
      <c r="I1309" t="s">
        <v>568</v>
      </c>
      <c r="J1309" t="s">
        <v>68</v>
      </c>
      <c r="K1309" t="s">
        <v>69</v>
      </c>
      <c r="L1309" t="s">
        <v>4715</v>
      </c>
      <c r="M1309" t="s">
        <v>6478</v>
      </c>
      <c r="N1309" t="s">
        <v>161</v>
      </c>
      <c r="O1309" t="s">
        <v>162</v>
      </c>
      <c r="P1309" t="s">
        <v>3803</v>
      </c>
      <c r="Q1309">
        <v>9407337</v>
      </c>
      <c r="R1309" t="s">
        <v>6479</v>
      </c>
      <c r="S1309">
        <v>80514968</v>
      </c>
      <c r="T1309" t="s">
        <v>6480</v>
      </c>
      <c r="U1309" t="s">
        <v>124</v>
      </c>
      <c r="V1309" t="s">
        <v>117</v>
      </c>
      <c r="W1309">
        <v>55591</v>
      </c>
      <c r="X1309" t="s">
        <v>6481</v>
      </c>
      <c r="Y1309">
        <v>2</v>
      </c>
      <c r="Z1309">
        <v>0.17</v>
      </c>
      <c r="AA1309" t="s">
        <v>2628</v>
      </c>
      <c r="AB1309" t="s">
        <v>112</v>
      </c>
      <c r="AC1309" t="s">
        <v>164</v>
      </c>
      <c r="AD1309" s="3" t="s">
        <v>6482</v>
      </c>
      <c r="AE1309" s="3">
        <v>0</v>
      </c>
      <c r="AF1309" s="3"/>
      <c r="AG1309">
        <v>9.3800000000000008</v>
      </c>
      <c r="AH1309" t="s">
        <v>100</v>
      </c>
      <c r="AI1309" s="18">
        <v>0</v>
      </c>
      <c r="AJ1309">
        <v>0</v>
      </c>
      <c r="AK1309">
        <v>0</v>
      </c>
      <c r="AL1309">
        <v>0</v>
      </c>
      <c r="AM1309" s="19" t="s">
        <v>82</v>
      </c>
      <c r="AN1309">
        <v>9.3800000000000008</v>
      </c>
      <c r="AO1309">
        <v>0</v>
      </c>
      <c r="AP1309">
        <v>9.3800000000000008</v>
      </c>
      <c r="AQ1309">
        <v>9.3800000000000008</v>
      </c>
      <c r="AR1309" s="19" t="s">
        <v>100</v>
      </c>
      <c r="AS1309">
        <v>0</v>
      </c>
      <c r="AT1309" s="20">
        <f>IF(t_ExtractAll[[#This Row],[Currency]]="GBP",t_ExtractAll[[#This Row],[Claimed Amount]]*$BD$2,IF(t_ExtractAll[[#This Row],[Currency]]="USD",t_ExtractAll[[#This Row],[Claimed Amount]]*$BD$3,IF(t_ExtractAll[[#This Row],[Currency]]="MXN",t_ExtractAll[[#This Row],[Claimed Amount]]*$BD$4,t_ExtractAll[[#This Row],[Claimed Amount]])))</f>
        <v>8.5817620000000012</v>
      </c>
      <c r="AU1309" s="20">
        <f>IF(t_ExtractAll[[#This Row],[Currency2]]="GBP",t_ExtractAll[[#This Row],[Accruals Plant]]*$BD$2,IF(t_ExtractAll[[#This Row],[Currency2]]="USD",t_ExtractAll[[#This Row],[Accruals Plant]]*$BD$3,IF(t_ExtractAll[[#This Row],[Currency2]]="MXN",t_ExtractAll[[#This Row],[Accruals Plant]]*$BD$4,t_ExtractAll[[#This Row],[Accruals Plant]])))</f>
        <v>8.5817620000000012</v>
      </c>
      <c r="AV1309" s="20">
        <f>IF(t_ExtractAll[[#This Row],[IMD_Currency]]="GBP",t_ExtractAll[[#This Row],[Accruals ABII]]*$BD$2,IF(t_ExtractAll[[#This Row],[IMD_Currency]]="USD",t_ExtractAll[[#This Row],[Accruals ABII]]*$BD$3,t_ExtractAll[[#This Row],[Accruals ABII]]))</f>
        <v>0</v>
      </c>
      <c r="AW1309" s="20">
        <f>IF(t_ExtractAll[[#This Row],[Currency2]]="GBP",t_ExtractAll[[#This Row],[PlantAmountAccepted]]*$BD$2,IF(t_ExtractAll[[#This Row],[Currency2]]="USD",t_ExtractAll[[#This Row],[PlantAmountAccepted]]*$BD$3,IF(t_ExtractAll[[#This Row],[Currency2]]="MXN",t_ExtractAll[[#This Row],[PlantAmountAccepted]]*$BD$4,t_ExtractAll[[#This Row],[PlantAmountAccepted]])))</f>
        <v>8.5817620000000012</v>
      </c>
      <c r="AX1309" s="20">
        <f>IF(t_ExtractAll[[#This Row],[IMD_Currency]]="GBP",t_ExtractAll[[#This Row],[Amount Accepted (ABII)]]*$BD$2,IF(t_ExtractAll[[#This Row],[IMD_Currency]]="USD",t_ExtractAll[[#This Row],[Amount Accepted (ABII)]]*$BD$3,t_ExtractAll[[#This Row],[Amount Accepted (ABII)]]))</f>
        <v>0</v>
      </c>
      <c r="AY1309" s="20">
        <f>IF((t_ExtractAll[[#This Row],[Amount Accepted ABII '[EUR']]]-t_ExtractAll[[#This Row],[Amount Accepted Plant '[EUR']]])&lt;0,0,t_ExtractAll[[#This Row],[Amount Accepted ABII '[EUR']]]-t_ExtractAll[[#This Row],[Amount Accepted Plant '[EUR']]])</f>
        <v>0</v>
      </c>
      <c r="AZ13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10" spans="1:52" ht="14.25" hidden="1" customHeight="1" x14ac:dyDescent="0.25">
      <c r="A1310" t="s">
        <v>6483</v>
      </c>
      <c r="B1310" s="16">
        <v>42762</v>
      </c>
      <c r="C1310" s="16">
        <v>42772</v>
      </c>
      <c r="D1310" s="16">
        <v>42772</v>
      </c>
      <c r="E1310">
        <v>2017094</v>
      </c>
      <c r="F1310" t="s">
        <v>64</v>
      </c>
      <c r="G1310" t="s">
        <v>567</v>
      </c>
      <c r="H1310" t="s">
        <v>86</v>
      </c>
      <c r="I1310" t="s">
        <v>568</v>
      </c>
      <c r="J1310" t="s">
        <v>68</v>
      </c>
      <c r="K1310" t="s">
        <v>88</v>
      </c>
      <c r="L1310" t="s">
        <v>471</v>
      </c>
      <c r="M1310" t="s">
        <v>6478</v>
      </c>
      <c r="N1310" t="s">
        <v>90</v>
      </c>
      <c r="O1310" t="s">
        <v>121</v>
      </c>
      <c r="P1310" t="s">
        <v>6484</v>
      </c>
      <c r="Q1310">
        <v>9408064</v>
      </c>
      <c r="R1310" t="s">
        <v>6485</v>
      </c>
      <c r="S1310">
        <v>80524441</v>
      </c>
      <c r="T1310" t="s">
        <v>6486</v>
      </c>
      <c r="U1310" t="s">
        <v>269</v>
      </c>
      <c r="V1310" t="s">
        <v>117</v>
      </c>
      <c r="W1310">
        <v>55591</v>
      </c>
      <c r="X1310" t="s">
        <v>6481</v>
      </c>
      <c r="Y1310">
        <v>77</v>
      </c>
      <c r="Z1310">
        <v>6.5</v>
      </c>
      <c r="AA1310" t="s">
        <v>2628</v>
      </c>
      <c r="AB1310" t="s">
        <v>79</v>
      </c>
      <c r="AC1310" t="s">
        <v>127</v>
      </c>
      <c r="AD1310" s="3" t="s">
        <v>6487</v>
      </c>
      <c r="AE1310" s="3">
        <v>0</v>
      </c>
      <c r="AF1310" s="3"/>
      <c r="AG1310">
        <v>361.13</v>
      </c>
      <c r="AH1310" t="s">
        <v>100</v>
      </c>
      <c r="AI1310" s="18">
        <v>0</v>
      </c>
      <c r="AJ1310">
        <v>0</v>
      </c>
      <c r="AK1310">
        <v>0</v>
      </c>
      <c r="AM1310" s="19" t="s">
        <v>82</v>
      </c>
      <c r="AN1310">
        <v>361.13</v>
      </c>
      <c r="AO1310">
        <v>0</v>
      </c>
      <c r="AP1310">
        <v>361.13</v>
      </c>
      <c r="AR1310" s="19" t="s">
        <v>100</v>
      </c>
      <c r="AS1310">
        <v>0</v>
      </c>
      <c r="AT1310" s="20">
        <f>IF(t_ExtractAll[[#This Row],[Currency]]="GBP",t_ExtractAll[[#This Row],[Claimed Amount]]*$BD$2,IF(t_ExtractAll[[#This Row],[Currency]]="USD",t_ExtractAll[[#This Row],[Claimed Amount]]*$BD$3,IF(t_ExtractAll[[#This Row],[Currency]]="MXN",t_ExtractAll[[#This Row],[Claimed Amount]]*$BD$4,t_ExtractAll[[#This Row],[Claimed Amount]])))</f>
        <v>330.39783700000004</v>
      </c>
      <c r="AU1310" s="20">
        <f>IF(t_ExtractAll[[#This Row],[Currency2]]="GBP",t_ExtractAll[[#This Row],[Accruals Plant]]*$BD$2,IF(t_ExtractAll[[#This Row],[Currency2]]="USD",t_ExtractAll[[#This Row],[Accruals Plant]]*$BD$3,IF(t_ExtractAll[[#This Row],[Currency2]]="MXN",t_ExtractAll[[#This Row],[Accruals Plant]]*$BD$4,t_ExtractAll[[#This Row],[Accruals Plant]])))</f>
        <v>330.39783700000004</v>
      </c>
      <c r="AV1310" s="20">
        <f>IF(t_ExtractAll[[#This Row],[IMD_Currency]]="GBP",t_ExtractAll[[#This Row],[Accruals ABII]]*$BD$2,IF(t_ExtractAll[[#This Row],[IMD_Currency]]="USD",t_ExtractAll[[#This Row],[Accruals ABII]]*$BD$3,t_ExtractAll[[#This Row],[Accruals ABII]]))</f>
        <v>0</v>
      </c>
      <c r="AW13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0" s="20">
        <f>IF(t_ExtractAll[[#This Row],[IMD_Currency]]="GBP",t_ExtractAll[[#This Row],[Amount Accepted (ABII)]]*$BD$2,IF(t_ExtractAll[[#This Row],[IMD_Currency]]="USD",t_ExtractAll[[#This Row],[Amount Accepted (ABII)]]*$BD$3,t_ExtractAll[[#This Row],[Amount Accepted (ABII)]]))</f>
        <v>0</v>
      </c>
      <c r="AY1310" s="20">
        <f>IF((t_ExtractAll[[#This Row],[Amount Accepted ABII '[EUR']]]-t_ExtractAll[[#This Row],[Amount Accepted Plant '[EUR']]])&lt;0,0,t_ExtractAll[[#This Row],[Amount Accepted ABII '[EUR']]]-t_ExtractAll[[#This Row],[Amount Accepted Plant '[EUR']]])</f>
        <v>0</v>
      </c>
      <c r="AZ13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11" spans="1:52" ht="14.25" hidden="1" customHeight="1" x14ac:dyDescent="0.25">
      <c r="A1311" t="s">
        <v>6488</v>
      </c>
      <c r="B1311" s="16">
        <v>42765</v>
      </c>
      <c r="C1311" s="16">
        <v>42786</v>
      </c>
      <c r="D1311" s="16">
        <v>42796</v>
      </c>
      <c r="E1311">
        <v>2017096</v>
      </c>
      <c r="F1311" t="s">
        <v>64</v>
      </c>
      <c r="G1311" t="s">
        <v>667</v>
      </c>
      <c r="H1311" t="s">
        <v>66</v>
      </c>
      <c r="I1311" t="s">
        <v>288</v>
      </c>
      <c r="J1311" t="s">
        <v>118</v>
      </c>
      <c r="K1311" t="s">
        <v>69</v>
      </c>
      <c r="L1311" t="s">
        <v>187</v>
      </c>
      <c r="M1311" t="s">
        <v>182</v>
      </c>
      <c r="N1311" t="s">
        <v>161</v>
      </c>
      <c r="O1311" t="s">
        <v>162</v>
      </c>
      <c r="P1311" t="s">
        <v>6489</v>
      </c>
      <c r="Q1311" t="s">
        <v>6490</v>
      </c>
      <c r="R1311" t="s">
        <v>6491</v>
      </c>
      <c r="S1311" t="s">
        <v>6492</v>
      </c>
      <c r="T1311" t="s">
        <v>6493</v>
      </c>
      <c r="U1311" t="s">
        <v>182</v>
      </c>
      <c r="V1311" t="s">
        <v>145</v>
      </c>
      <c r="W1311">
        <v>6111</v>
      </c>
      <c r="X1311" t="s">
        <v>3345</v>
      </c>
      <c r="Y1311">
        <v>1800</v>
      </c>
      <c r="Z1311">
        <v>360</v>
      </c>
      <c r="AA1311" t="s">
        <v>2824</v>
      </c>
      <c r="AB1311" t="s">
        <v>112</v>
      </c>
      <c r="AC1311" t="s">
        <v>164</v>
      </c>
      <c r="AD1311" s="3" t="s">
        <v>6494</v>
      </c>
      <c r="AE1311" s="3">
        <v>0</v>
      </c>
      <c r="AF1311" s="3"/>
      <c r="AG1311">
        <v>0</v>
      </c>
      <c r="AH1311" t="s">
        <v>82</v>
      </c>
      <c r="AI1311" s="18">
        <v>0</v>
      </c>
      <c r="AJ1311">
        <v>0</v>
      </c>
      <c r="AK1311">
        <v>0</v>
      </c>
      <c r="AL1311">
        <v>0</v>
      </c>
      <c r="AM1311" s="19" t="s">
        <v>82</v>
      </c>
      <c r="AN1311">
        <v>0</v>
      </c>
      <c r="AO1311">
        <v>0</v>
      </c>
      <c r="AP1311">
        <v>0</v>
      </c>
      <c r="AQ1311">
        <v>0</v>
      </c>
      <c r="AR1311" s="19" t="s">
        <v>82</v>
      </c>
      <c r="AS1311">
        <v>0</v>
      </c>
      <c r="AT1311" s="20">
        <f>IF(t_ExtractAll[[#This Row],[Currency]]="GBP",t_ExtractAll[[#This Row],[Claimed Amount]]*$BD$2,IF(t_ExtractAll[[#This Row],[Currency]]="USD",t_ExtractAll[[#This Row],[Claimed Amount]]*$BD$3,IF(t_ExtractAll[[#This Row],[Currency]]="MXN",t_ExtractAll[[#This Row],[Claimed Amount]]*$BD$4,t_ExtractAll[[#This Row],[Claimed Amount]])))</f>
        <v>0</v>
      </c>
      <c r="AU1311" s="20">
        <f>IF(t_ExtractAll[[#This Row],[Currency2]]="GBP",t_ExtractAll[[#This Row],[Accruals Plant]]*$BD$2,IF(t_ExtractAll[[#This Row],[Currency2]]="USD",t_ExtractAll[[#This Row],[Accruals Plant]]*$BD$3,IF(t_ExtractAll[[#This Row],[Currency2]]="MXN",t_ExtractAll[[#This Row],[Accruals Plant]]*$BD$4,t_ExtractAll[[#This Row],[Accruals Plant]])))</f>
        <v>0</v>
      </c>
      <c r="AV1311" s="20">
        <f>IF(t_ExtractAll[[#This Row],[IMD_Currency]]="GBP",t_ExtractAll[[#This Row],[Accruals ABII]]*$BD$2,IF(t_ExtractAll[[#This Row],[IMD_Currency]]="USD",t_ExtractAll[[#This Row],[Accruals ABII]]*$BD$3,t_ExtractAll[[#This Row],[Accruals ABII]]))</f>
        <v>0</v>
      </c>
      <c r="AW13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1" s="20">
        <f>IF(t_ExtractAll[[#This Row],[IMD_Currency]]="GBP",t_ExtractAll[[#This Row],[Amount Accepted (ABII)]]*$BD$2,IF(t_ExtractAll[[#This Row],[IMD_Currency]]="USD",t_ExtractAll[[#This Row],[Amount Accepted (ABII)]]*$BD$3,t_ExtractAll[[#This Row],[Amount Accepted (ABII)]]))</f>
        <v>0</v>
      </c>
      <c r="AY1311" s="20">
        <f>IF((t_ExtractAll[[#This Row],[Amount Accepted ABII '[EUR']]]-t_ExtractAll[[#This Row],[Amount Accepted Plant '[EUR']]])&lt;0,0,t_ExtractAll[[#This Row],[Amount Accepted ABII '[EUR']]]-t_ExtractAll[[#This Row],[Amount Accepted Plant '[EUR']]])</f>
        <v>0</v>
      </c>
      <c r="AZ13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12" spans="1:52" ht="14.25" hidden="1" customHeight="1" x14ac:dyDescent="0.25">
      <c r="A1312" t="s">
        <v>6495</v>
      </c>
      <c r="B1312" s="16">
        <v>42762</v>
      </c>
      <c r="C1312" s="16">
        <v>42779</v>
      </c>
      <c r="D1312" s="16">
        <v>42781</v>
      </c>
      <c r="E1312">
        <v>2017097</v>
      </c>
      <c r="F1312" t="s">
        <v>64</v>
      </c>
      <c r="G1312" t="s">
        <v>257</v>
      </c>
      <c r="H1312" t="s">
        <v>86</v>
      </c>
      <c r="I1312" t="s">
        <v>258</v>
      </c>
      <c r="J1312" t="s">
        <v>68</v>
      </c>
      <c r="K1312" t="s">
        <v>69</v>
      </c>
      <c r="L1312" t="s">
        <v>471</v>
      </c>
      <c r="M1312" t="s">
        <v>2621</v>
      </c>
      <c r="N1312" t="s">
        <v>90</v>
      </c>
      <c r="O1312" t="s">
        <v>121</v>
      </c>
      <c r="P1312" t="s">
        <v>6496</v>
      </c>
      <c r="Q1312">
        <v>9579099</v>
      </c>
      <c r="R1312">
        <v>2031580</v>
      </c>
      <c r="S1312">
        <v>80534892</v>
      </c>
      <c r="T1312" t="s">
        <v>6497</v>
      </c>
      <c r="U1312" t="s">
        <v>2441</v>
      </c>
      <c r="V1312" t="s">
        <v>117</v>
      </c>
      <c r="W1312">
        <v>52927</v>
      </c>
      <c r="X1312" t="s">
        <v>3865</v>
      </c>
      <c r="Y1312">
        <v>324</v>
      </c>
      <c r="Z1312">
        <v>23.016960000000001</v>
      </c>
      <c r="AA1312" t="s">
        <v>2628</v>
      </c>
      <c r="AB1312" t="s">
        <v>79</v>
      </c>
      <c r="AC1312" t="s">
        <v>127</v>
      </c>
      <c r="AD1312" s="3" t="s">
        <v>6498</v>
      </c>
      <c r="AE1312" s="3">
        <v>0</v>
      </c>
      <c r="AF1312" s="3"/>
      <c r="AG1312">
        <v>6285</v>
      </c>
      <c r="AH1312" t="s">
        <v>100</v>
      </c>
      <c r="AI1312" s="18">
        <v>0</v>
      </c>
      <c r="AJ1312">
        <v>0</v>
      </c>
      <c r="AK1312">
        <v>0</v>
      </c>
      <c r="AL1312">
        <v>0</v>
      </c>
      <c r="AM1312" s="19" t="s">
        <v>82</v>
      </c>
      <c r="AN1312">
        <v>3078</v>
      </c>
      <c r="AO1312">
        <v>0</v>
      </c>
      <c r="AP1312">
        <v>3078</v>
      </c>
      <c r="AQ1312">
        <v>3078</v>
      </c>
      <c r="AR1312" s="19" t="s">
        <v>100</v>
      </c>
      <c r="AS1312">
        <v>0</v>
      </c>
      <c r="AT1312" s="20">
        <f>IF(t_ExtractAll[[#This Row],[Currency]]="GBP",t_ExtractAll[[#This Row],[Claimed Amount]]*$BD$2,IF(t_ExtractAll[[#This Row],[Currency]]="USD",t_ExtractAll[[#This Row],[Claimed Amount]]*$BD$3,IF(t_ExtractAll[[#This Row],[Currency]]="MXN",t_ExtractAll[[#This Row],[Claimed Amount]]*$BD$4,t_ExtractAll[[#This Row],[Claimed Amount]])))</f>
        <v>5750.1465000000007</v>
      </c>
      <c r="AU1312" s="20">
        <f>IF(t_ExtractAll[[#This Row],[Currency2]]="GBP",t_ExtractAll[[#This Row],[Accruals Plant]]*$BD$2,IF(t_ExtractAll[[#This Row],[Currency2]]="USD",t_ExtractAll[[#This Row],[Accruals Plant]]*$BD$3,IF(t_ExtractAll[[#This Row],[Currency2]]="MXN",t_ExtractAll[[#This Row],[Accruals Plant]]*$BD$4,t_ExtractAll[[#This Row],[Accruals Plant]])))</f>
        <v>2816.0622000000003</v>
      </c>
      <c r="AV1312" s="20">
        <f>IF(t_ExtractAll[[#This Row],[IMD_Currency]]="GBP",t_ExtractAll[[#This Row],[Accruals ABII]]*$BD$2,IF(t_ExtractAll[[#This Row],[IMD_Currency]]="USD",t_ExtractAll[[#This Row],[Accruals ABII]]*$BD$3,t_ExtractAll[[#This Row],[Accruals ABII]]))</f>
        <v>0</v>
      </c>
      <c r="AW1312" s="20">
        <f>IF(t_ExtractAll[[#This Row],[Currency2]]="GBP",t_ExtractAll[[#This Row],[PlantAmountAccepted]]*$BD$2,IF(t_ExtractAll[[#This Row],[Currency2]]="USD",t_ExtractAll[[#This Row],[PlantAmountAccepted]]*$BD$3,IF(t_ExtractAll[[#This Row],[Currency2]]="MXN",t_ExtractAll[[#This Row],[PlantAmountAccepted]]*$BD$4,t_ExtractAll[[#This Row],[PlantAmountAccepted]])))</f>
        <v>2816.0622000000003</v>
      </c>
      <c r="AX1312" s="20">
        <f>IF(t_ExtractAll[[#This Row],[IMD_Currency]]="GBP",t_ExtractAll[[#This Row],[Amount Accepted (ABII)]]*$BD$2,IF(t_ExtractAll[[#This Row],[IMD_Currency]]="USD",t_ExtractAll[[#This Row],[Amount Accepted (ABII)]]*$BD$3,t_ExtractAll[[#This Row],[Amount Accepted (ABII)]]))</f>
        <v>0</v>
      </c>
      <c r="AY1312" s="20">
        <f>IF((t_ExtractAll[[#This Row],[Amount Accepted ABII '[EUR']]]-t_ExtractAll[[#This Row],[Amount Accepted Plant '[EUR']]])&lt;0,0,t_ExtractAll[[#This Row],[Amount Accepted ABII '[EUR']]]-t_ExtractAll[[#This Row],[Amount Accepted Plant '[EUR']]])</f>
        <v>0</v>
      </c>
      <c r="AZ13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313" spans="1:52" ht="14.25" hidden="1" customHeight="1" x14ac:dyDescent="0.25">
      <c r="A1313" t="s">
        <v>6499</v>
      </c>
      <c r="B1313" s="16">
        <v>42765</v>
      </c>
      <c r="C1313" s="16">
        <v>42809</v>
      </c>
      <c r="D1313" s="16">
        <v>42809</v>
      </c>
      <c r="E1313">
        <v>2017098</v>
      </c>
      <c r="F1313" t="s">
        <v>64</v>
      </c>
      <c r="G1313" t="s">
        <v>4600</v>
      </c>
      <c r="H1313" t="s">
        <v>66</v>
      </c>
      <c r="I1313" t="s">
        <v>1626</v>
      </c>
      <c r="J1313" t="s">
        <v>68</v>
      </c>
      <c r="K1313" t="s">
        <v>69</v>
      </c>
      <c r="L1313" t="s">
        <v>546</v>
      </c>
      <c r="N1313" t="s">
        <v>90</v>
      </c>
      <c r="O1313" t="s">
        <v>131</v>
      </c>
      <c r="P1313" t="s">
        <v>6500</v>
      </c>
      <c r="Q1313">
        <v>9463907</v>
      </c>
      <c r="R1313">
        <v>4503354406</v>
      </c>
      <c r="S1313">
        <v>80532269</v>
      </c>
      <c r="T1313" t="s">
        <v>6501</v>
      </c>
      <c r="U1313" t="s">
        <v>75</v>
      </c>
      <c r="V1313" t="s">
        <v>76</v>
      </c>
      <c r="W1313">
        <v>54255</v>
      </c>
      <c r="X1313" t="s">
        <v>6502</v>
      </c>
      <c r="Y1313">
        <v>2</v>
      </c>
      <c r="Z1313">
        <v>0.17</v>
      </c>
      <c r="AA1313" t="s">
        <v>2628</v>
      </c>
      <c r="AB1313" t="s">
        <v>97</v>
      </c>
      <c r="AC1313" t="s">
        <v>98</v>
      </c>
      <c r="AD1313" s="3" t="s">
        <v>6503</v>
      </c>
      <c r="AE1313" s="3">
        <v>0</v>
      </c>
      <c r="AF1313" s="3"/>
      <c r="AG1313">
        <v>21.06</v>
      </c>
      <c r="AH1313" t="s">
        <v>82</v>
      </c>
      <c r="AI1313" s="18">
        <v>0</v>
      </c>
      <c r="AJ1313">
        <v>0</v>
      </c>
      <c r="AK1313">
        <v>0</v>
      </c>
      <c r="AL1313">
        <v>0</v>
      </c>
      <c r="AM1313" s="19" t="s">
        <v>82</v>
      </c>
      <c r="AN1313">
        <v>21.06</v>
      </c>
      <c r="AO1313">
        <v>0</v>
      </c>
      <c r="AP1313">
        <v>21.06</v>
      </c>
      <c r="AQ1313">
        <v>21.06</v>
      </c>
      <c r="AR1313" s="19" t="s">
        <v>82</v>
      </c>
      <c r="AS1313">
        <v>0</v>
      </c>
      <c r="AT1313" s="20">
        <f>IF(t_ExtractAll[[#This Row],[Currency]]="GBP",t_ExtractAll[[#This Row],[Claimed Amount]]*$BD$2,IF(t_ExtractAll[[#This Row],[Currency]]="USD",t_ExtractAll[[#This Row],[Claimed Amount]]*$BD$3,IF(t_ExtractAll[[#This Row],[Currency]]="MXN",t_ExtractAll[[#This Row],[Claimed Amount]]*$BD$4,t_ExtractAll[[#This Row],[Claimed Amount]])))</f>
        <v>21.06</v>
      </c>
      <c r="AU1313" s="20">
        <f>IF(t_ExtractAll[[#This Row],[Currency2]]="GBP",t_ExtractAll[[#This Row],[Accruals Plant]]*$BD$2,IF(t_ExtractAll[[#This Row],[Currency2]]="USD",t_ExtractAll[[#This Row],[Accruals Plant]]*$BD$3,IF(t_ExtractAll[[#This Row],[Currency2]]="MXN",t_ExtractAll[[#This Row],[Accruals Plant]]*$BD$4,t_ExtractAll[[#This Row],[Accruals Plant]])))</f>
        <v>21.06</v>
      </c>
      <c r="AV1313" s="20">
        <f>IF(t_ExtractAll[[#This Row],[IMD_Currency]]="GBP",t_ExtractAll[[#This Row],[Accruals ABII]]*$BD$2,IF(t_ExtractAll[[#This Row],[IMD_Currency]]="USD",t_ExtractAll[[#This Row],[Accruals ABII]]*$BD$3,t_ExtractAll[[#This Row],[Accruals ABII]]))</f>
        <v>0</v>
      </c>
      <c r="AW1313" s="20">
        <f>IF(t_ExtractAll[[#This Row],[Currency2]]="GBP",t_ExtractAll[[#This Row],[PlantAmountAccepted]]*$BD$2,IF(t_ExtractAll[[#This Row],[Currency2]]="USD",t_ExtractAll[[#This Row],[PlantAmountAccepted]]*$BD$3,IF(t_ExtractAll[[#This Row],[Currency2]]="MXN",t_ExtractAll[[#This Row],[PlantAmountAccepted]]*$BD$4,t_ExtractAll[[#This Row],[PlantAmountAccepted]])))</f>
        <v>21.06</v>
      </c>
      <c r="AX1313" s="20">
        <f>IF(t_ExtractAll[[#This Row],[IMD_Currency]]="GBP",t_ExtractAll[[#This Row],[Amount Accepted (ABII)]]*$BD$2,IF(t_ExtractAll[[#This Row],[IMD_Currency]]="USD",t_ExtractAll[[#This Row],[Amount Accepted (ABII)]]*$BD$3,t_ExtractAll[[#This Row],[Amount Accepted (ABII)]]))</f>
        <v>0</v>
      </c>
      <c r="AY1313" s="20">
        <f>IF((t_ExtractAll[[#This Row],[Amount Accepted ABII '[EUR']]]-t_ExtractAll[[#This Row],[Amount Accepted Plant '[EUR']]])&lt;0,0,t_ExtractAll[[#This Row],[Amount Accepted ABII '[EUR']]]-t_ExtractAll[[#This Row],[Amount Accepted Plant '[EUR']]])</f>
        <v>0</v>
      </c>
      <c r="AZ13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14" spans="1:52" ht="14.25" hidden="1" customHeight="1" x14ac:dyDescent="0.25">
      <c r="A1314" t="s">
        <v>6200</v>
      </c>
      <c r="B1314" s="16">
        <v>42764</v>
      </c>
      <c r="C1314" s="16">
        <v>42774</v>
      </c>
      <c r="D1314" s="16">
        <v>42774</v>
      </c>
      <c r="E1314">
        <v>2017030</v>
      </c>
      <c r="F1314" t="s">
        <v>64</v>
      </c>
      <c r="G1314" t="s">
        <v>396</v>
      </c>
      <c r="H1314" t="s">
        <v>1695</v>
      </c>
      <c r="I1314" t="s">
        <v>117</v>
      </c>
      <c r="J1314" t="s">
        <v>68</v>
      </c>
      <c r="K1314" t="s">
        <v>88</v>
      </c>
      <c r="L1314" t="s">
        <v>609</v>
      </c>
      <c r="N1314" t="s">
        <v>90</v>
      </c>
      <c r="O1314" t="s">
        <v>91</v>
      </c>
      <c r="P1314" s="3" t="s">
        <v>6202</v>
      </c>
      <c r="Q1314">
        <v>9501506</v>
      </c>
      <c r="R1314">
        <v>4504798758</v>
      </c>
      <c r="S1314">
        <v>80537522</v>
      </c>
      <c r="U1314" t="s">
        <v>144</v>
      </c>
      <c r="V1314" t="s">
        <v>145</v>
      </c>
      <c r="W1314">
        <v>48984</v>
      </c>
      <c r="X1314" t="s">
        <v>4636</v>
      </c>
      <c r="Y1314">
        <v>13</v>
      </c>
      <c r="Z1314">
        <v>1</v>
      </c>
      <c r="AA1314" t="s">
        <v>2628</v>
      </c>
      <c r="AB1314" t="s">
        <v>97</v>
      </c>
      <c r="AC1314" t="s">
        <v>98</v>
      </c>
      <c r="AE1314" s="3">
        <v>0</v>
      </c>
      <c r="AF1314" s="3"/>
      <c r="AG1314">
        <v>621</v>
      </c>
      <c r="AH1314" t="s">
        <v>82</v>
      </c>
      <c r="AI1314" s="18">
        <v>0</v>
      </c>
      <c r="AJ1314">
        <v>0</v>
      </c>
      <c r="AK1314">
        <v>0</v>
      </c>
      <c r="AM1314" s="19" t="s">
        <v>82</v>
      </c>
      <c r="AN1314">
        <v>168</v>
      </c>
      <c r="AO1314">
        <v>0</v>
      </c>
      <c r="AP1314">
        <v>168</v>
      </c>
      <c r="AR1314" s="19" t="s">
        <v>82</v>
      </c>
      <c r="AS1314">
        <v>0</v>
      </c>
      <c r="AT1314" s="20">
        <f>IF(t_ExtractAll[[#This Row],[Currency]]="GBP",t_ExtractAll[[#This Row],[Claimed Amount]]*$BD$2,IF(t_ExtractAll[[#This Row],[Currency]]="USD",t_ExtractAll[[#This Row],[Claimed Amount]]*$BD$3,IF(t_ExtractAll[[#This Row],[Currency]]="MXN",t_ExtractAll[[#This Row],[Claimed Amount]]*$BD$4,t_ExtractAll[[#This Row],[Claimed Amount]])))</f>
        <v>621</v>
      </c>
      <c r="AU1314" s="20">
        <f>IF(t_ExtractAll[[#This Row],[Currency2]]="GBP",t_ExtractAll[[#This Row],[Accruals Plant]]*$BD$2,IF(t_ExtractAll[[#This Row],[Currency2]]="USD",t_ExtractAll[[#This Row],[Accruals Plant]]*$BD$3,IF(t_ExtractAll[[#This Row],[Currency2]]="MXN",t_ExtractAll[[#This Row],[Accruals Plant]]*$BD$4,t_ExtractAll[[#This Row],[Accruals Plant]])))</f>
        <v>168</v>
      </c>
      <c r="AV1314" s="20">
        <f>IF(t_ExtractAll[[#This Row],[IMD_Currency]]="GBP",t_ExtractAll[[#This Row],[Accruals ABII]]*$BD$2,IF(t_ExtractAll[[#This Row],[IMD_Currency]]="USD",t_ExtractAll[[#This Row],[Accruals ABII]]*$BD$3,t_ExtractAll[[#This Row],[Accruals ABII]]))</f>
        <v>0</v>
      </c>
      <c r="AW13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4" s="20">
        <f>IF(t_ExtractAll[[#This Row],[IMD_Currency]]="GBP",t_ExtractAll[[#This Row],[Amount Accepted (ABII)]]*$BD$2,IF(t_ExtractAll[[#This Row],[IMD_Currency]]="USD",t_ExtractAll[[#This Row],[Amount Accepted (ABII)]]*$BD$3,t_ExtractAll[[#This Row],[Amount Accepted (ABII)]]))</f>
        <v>0</v>
      </c>
      <c r="AY1314" s="20">
        <f>IF((t_ExtractAll[[#This Row],[Amount Accepted ABII '[EUR']]]-t_ExtractAll[[#This Row],[Amount Accepted Plant '[EUR']]])&lt;0,0,t_ExtractAll[[#This Row],[Amount Accepted ABII '[EUR']]]-t_ExtractAll[[#This Row],[Amount Accepted Plant '[EUR']]])</f>
        <v>0</v>
      </c>
      <c r="AZ13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15" spans="1:52" ht="14.25" hidden="1" customHeight="1" x14ac:dyDescent="0.25">
      <c r="A1315" t="s">
        <v>6504</v>
      </c>
      <c r="B1315" s="16">
        <v>42765</v>
      </c>
      <c r="C1315" s="16">
        <v>42832</v>
      </c>
      <c r="D1315" s="16">
        <v>42832</v>
      </c>
      <c r="E1315">
        <v>2017095</v>
      </c>
      <c r="F1315" t="s">
        <v>64</v>
      </c>
      <c r="G1315" t="s">
        <v>567</v>
      </c>
      <c r="H1315" t="s">
        <v>86</v>
      </c>
      <c r="I1315" t="s">
        <v>568</v>
      </c>
      <c r="J1315" t="s">
        <v>68</v>
      </c>
      <c r="K1315" t="s">
        <v>88</v>
      </c>
      <c r="L1315" t="s">
        <v>4715</v>
      </c>
      <c r="M1315" t="s">
        <v>6478</v>
      </c>
      <c r="N1315" t="s">
        <v>161</v>
      </c>
      <c r="O1315" t="s">
        <v>162</v>
      </c>
      <c r="P1315" t="s">
        <v>3803</v>
      </c>
      <c r="Q1315">
        <v>9275597</v>
      </c>
      <c r="R1315" t="s">
        <v>6505</v>
      </c>
      <c r="S1315" t="s">
        <v>6506</v>
      </c>
      <c r="T1315" t="s">
        <v>6507</v>
      </c>
      <c r="U1315" t="s">
        <v>269</v>
      </c>
      <c r="V1315" t="s">
        <v>117</v>
      </c>
      <c r="W1315">
        <v>55591</v>
      </c>
      <c r="X1315" t="s">
        <v>6481</v>
      </c>
      <c r="Y1315">
        <v>88</v>
      </c>
      <c r="Z1315">
        <v>7.49</v>
      </c>
      <c r="AA1315" t="s">
        <v>2628</v>
      </c>
      <c r="AB1315" t="s">
        <v>112</v>
      </c>
      <c r="AC1315" t="s">
        <v>164</v>
      </c>
      <c r="AD1315" s="3" t="s">
        <v>6508</v>
      </c>
      <c r="AE1315" s="3">
        <v>0</v>
      </c>
      <c r="AF1315" s="3"/>
      <c r="AG1315">
        <v>457.72</v>
      </c>
      <c r="AH1315" t="s">
        <v>100</v>
      </c>
      <c r="AI1315" s="18">
        <v>0</v>
      </c>
      <c r="AJ1315">
        <v>0</v>
      </c>
      <c r="AK1315">
        <v>0</v>
      </c>
      <c r="AM1315" s="19" t="s">
        <v>82</v>
      </c>
      <c r="AN1315">
        <v>412.72</v>
      </c>
      <c r="AO1315">
        <v>45</v>
      </c>
      <c r="AP1315">
        <v>457.72</v>
      </c>
      <c r="AR1315" s="19" t="s">
        <v>100</v>
      </c>
      <c r="AS1315">
        <v>0</v>
      </c>
      <c r="AT1315" s="20">
        <f>IF(t_ExtractAll[[#This Row],[Currency]]="GBP",t_ExtractAll[[#This Row],[Claimed Amount]]*$BD$2,IF(t_ExtractAll[[#This Row],[Currency]]="USD",t_ExtractAll[[#This Row],[Claimed Amount]]*$BD$3,IF(t_ExtractAll[[#This Row],[Currency]]="MXN",t_ExtractAll[[#This Row],[Claimed Amount]]*$BD$4,t_ExtractAll[[#This Row],[Claimed Amount]])))</f>
        <v>418.76802800000007</v>
      </c>
      <c r="AU1315" s="20">
        <f>IF(t_ExtractAll[[#This Row],[Currency2]]="GBP",t_ExtractAll[[#This Row],[Accruals Plant]]*$BD$2,IF(t_ExtractAll[[#This Row],[Currency2]]="USD",t_ExtractAll[[#This Row],[Accruals Plant]]*$BD$3,IF(t_ExtractAll[[#This Row],[Currency2]]="MXN",t_ExtractAll[[#This Row],[Accruals Plant]]*$BD$4,t_ExtractAll[[#This Row],[Accruals Plant]])))</f>
        <v>418.76802800000007</v>
      </c>
      <c r="AV1315" s="20">
        <f>IF(t_ExtractAll[[#This Row],[IMD_Currency]]="GBP",t_ExtractAll[[#This Row],[Accruals ABII]]*$BD$2,IF(t_ExtractAll[[#This Row],[IMD_Currency]]="USD",t_ExtractAll[[#This Row],[Accruals ABII]]*$BD$3,t_ExtractAll[[#This Row],[Accruals ABII]]))</f>
        <v>0</v>
      </c>
      <c r="AW13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5" s="20">
        <f>IF(t_ExtractAll[[#This Row],[IMD_Currency]]="GBP",t_ExtractAll[[#This Row],[Amount Accepted (ABII)]]*$BD$2,IF(t_ExtractAll[[#This Row],[IMD_Currency]]="USD",t_ExtractAll[[#This Row],[Amount Accepted (ABII)]]*$BD$3,t_ExtractAll[[#This Row],[Amount Accepted (ABII)]]))</f>
        <v>0</v>
      </c>
      <c r="AY1315" s="20">
        <f>IF((t_ExtractAll[[#This Row],[Amount Accepted ABII '[EUR']]]-t_ExtractAll[[#This Row],[Amount Accepted Plant '[EUR']]])&lt;0,0,t_ExtractAll[[#This Row],[Amount Accepted ABII '[EUR']]]-t_ExtractAll[[#This Row],[Amount Accepted Plant '[EUR']]])</f>
        <v>0</v>
      </c>
      <c r="AZ13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16" spans="1:52" ht="14.25" hidden="1" customHeight="1" x14ac:dyDescent="0.25">
      <c r="A1316" t="s">
        <v>6509</v>
      </c>
      <c r="B1316" s="16">
        <v>42766</v>
      </c>
      <c r="C1316" s="16">
        <v>42773</v>
      </c>
      <c r="D1316" s="16">
        <v>42780</v>
      </c>
      <c r="E1316">
        <v>2017105</v>
      </c>
      <c r="F1316" t="s">
        <v>64</v>
      </c>
      <c r="G1316" t="s">
        <v>436</v>
      </c>
      <c r="H1316" t="s">
        <v>287</v>
      </c>
      <c r="I1316" t="s">
        <v>437</v>
      </c>
      <c r="J1316" t="s">
        <v>118</v>
      </c>
      <c r="K1316" t="s">
        <v>69</v>
      </c>
      <c r="L1316" t="s">
        <v>471</v>
      </c>
      <c r="M1316" t="s">
        <v>469</v>
      </c>
      <c r="N1316" t="s">
        <v>90</v>
      </c>
      <c r="O1316" t="s">
        <v>121</v>
      </c>
      <c r="P1316" t="s">
        <v>6510</v>
      </c>
      <c r="Q1316">
        <v>9522885</v>
      </c>
      <c r="R1316">
        <v>4500513560</v>
      </c>
      <c r="S1316">
        <v>80531475</v>
      </c>
      <c r="T1316" t="s">
        <v>6511</v>
      </c>
      <c r="U1316" t="s">
        <v>261</v>
      </c>
      <c r="V1316" t="s">
        <v>117</v>
      </c>
      <c r="W1316">
        <v>53049</v>
      </c>
      <c r="X1316" t="s">
        <v>2981</v>
      </c>
      <c r="Y1316">
        <v>2</v>
      </c>
      <c r="Z1316">
        <v>0.17</v>
      </c>
      <c r="AA1316" t="s">
        <v>2628</v>
      </c>
      <c r="AB1316" t="s">
        <v>79</v>
      </c>
      <c r="AC1316" t="s">
        <v>127</v>
      </c>
      <c r="AD1316" s="3" t="s">
        <v>6512</v>
      </c>
      <c r="AE1316" s="3">
        <v>0</v>
      </c>
      <c r="AF1316" s="3"/>
      <c r="AG1316">
        <v>14.7</v>
      </c>
      <c r="AH1316" t="s">
        <v>82</v>
      </c>
      <c r="AI1316" s="18">
        <v>0</v>
      </c>
      <c r="AJ1316">
        <v>0</v>
      </c>
      <c r="AK1316">
        <v>0</v>
      </c>
      <c r="AL1316">
        <v>0</v>
      </c>
      <c r="AM1316" s="19" t="s">
        <v>82</v>
      </c>
      <c r="AN1316">
        <v>14.7</v>
      </c>
      <c r="AO1316">
        <v>0</v>
      </c>
      <c r="AP1316">
        <v>14.7</v>
      </c>
      <c r="AQ1316">
        <v>14.7</v>
      </c>
      <c r="AR1316" s="19" t="s">
        <v>100</v>
      </c>
      <c r="AS1316">
        <v>0</v>
      </c>
      <c r="AT1316" s="20">
        <f>IF(t_ExtractAll[[#This Row],[Currency]]="GBP",t_ExtractAll[[#This Row],[Claimed Amount]]*$BD$2,IF(t_ExtractAll[[#This Row],[Currency]]="USD",t_ExtractAll[[#This Row],[Claimed Amount]]*$BD$3,IF(t_ExtractAll[[#This Row],[Currency]]="MXN",t_ExtractAll[[#This Row],[Claimed Amount]]*$BD$4,t_ExtractAll[[#This Row],[Claimed Amount]])))</f>
        <v>14.7</v>
      </c>
      <c r="AU1316" s="20">
        <f>IF(t_ExtractAll[[#This Row],[Currency2]]="GBP",t_ExtractAll[[#This Row],[Accruals Plant]]*$BD$2,IF(t_ExtractAll[[#This Row],[Currency2]]="USD",t_ExtractAll[[#This Row],[Accruals Plant]]*$BD$3,IF(t_ExtractAll[[#This Row],[Currency2]]="MXN",t_ExtractAll[[#This Row],[Accruals Plant]]*$BD$4,t_ExtractAll[[#This Row],[Accruals Plant]])))</f>
        <v>13.44903</v>
      </c>
      <c r="AV1316" s="20">
        <f>IF(t_ExtractAll[[#This Row],[IMD_Currency]]="GBP",t_ExtractAll[[#This Row],[Accruals ABII]]*$BD$2,IF(t_ExtractAll[[#This Row],[IMD_Currency]]="USD",t_ExtractAll[[#This Row],[Accruals ABII]]*$BD$3,t_ExtractAll[[#This Row],[Accruals ABII]]))</f>
        <v>0</v>
      </c>
      <c r="AW1316" s="20">
        <f>IF(t_ExtractAll[[#This Row],[Currency2]]="GBP",t_ExtractAll[[#This Row],[PlantAmountAccepted]]*$BD$2,IF(t_ExtractAll[[#This Row],[Currency2]]="USD",t_ExtractAll[[#This Row],[PlantAmountAccepted]]*$BD$3,IF(t_ExtractAll[[#This Row],[Currency2]]="MXN",t_ExtractAll[[#This Row],[PlantAmountAccepted]]*$BD$4,t_ExtractAll[[#This Row],[PlantAmountAccepted]])))</f>
        <v>13.44903</v>
      </c>
      <c r="AX1316" s="20">
        <f>IF(t_ExtractAll[[#This Row],[IMD_Currency]]="GBP",t_ExtractAll[[#This Row],[Amount Accepted (ABII)]]*$BD$2,IF(t_ExtractAll[[#This Row],[IMD_Currency]]="USD",t_ExtractAll[[#This Row],[Amount Accepted (ABII)]]*$BD$3,t_ExtractAll[[#This Row],[Amount Accepted (ABII)]]))</f>
        <v>0</v>
      </c>
      <c r="AY1316" s="20">
        <f>IF((t_ExtractAll[[#This Row],[Amount Accepted ABII '[EUR']]]-t_ExtractAll[[#This Row],[Amount Accepted Plant '[EUR']]])&lt;0,0,t_ExtractAll[[#This Row],[Amount Accepted ABII '[EUR']]]-t_ExtractAll[[#This Row],[Amount Accepted Plant '[EUR']]])</f>
        <v>0</v>
      </c>
      <c r="AZ13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17" spans="1:52" ht="14.25" hidden="1" customHeight="1" x14ac:dyDescent="0.25">
      <c r="A1317" t="s">
        <v>6459</v>
      </c>
      <c r="B1317" s="16">
        <v>42752</v>
      </c>
      <c r="C1317" s="16">
        <v>42800</v>
      </c>
      <c r="D1317" s="16">
        <v>42800</v>
      </c>
      <c r="E1317">
        <v>2017051</v>
      </c>
      <c r="F1317" t="s">
        <v>64</v>
      </c>
      <c r="G1317" t="s">
        <v>396</v>
      </c>
      <c r="H1317" t="s">
        <v>1695</v>
      </c>
      <c r="I1317" t="s">
        <v>117</v>
      </c>
      <c r="J1317" t="s">
        <v>68</v>
      </c>
      <c r="K1317" t="s">
        <v>88</v>
      </c>
      <c r="L1317" t="s">
        <v>6201</v>
      </c>
      <c r="N1317" t="s">
        <v>90</v>
      </c>
      <c r="O1317" t="s">
        <v>91</v>
      </c>
      <c r="P1317" t="s">
        <v>6282</v>
      </c>
      <c r="Q1317">
        <v>9518747</v>
      </c>
      <c r="R1317">
        <v>4504801402</v>
      </c>
      <c r="S1317">
        <v>80537054</v>
      </c>
      <c r="U1317" t="s">
        <v>144</v>
      </c>
      <c r="V1317" t="s">
        <v>145</v>
      </c>
      <c r="W1317">
        <v>48982</v>
      </c>
      <c r="X1317" t="s">
        <v>1945</v>
      </c>
      <c r="Y1317">
        <v>2</v>
      </c>
      <c r="Z1317">
        <v>0.15</v>
      </c>
      <c r="AA1317" t="s">
        <v>2628</v>
      </c>
      <c r="AB1317" t="s">
        <v>97</v>
      </c>
      <c r="AC1317" t="s">
        <v>98</v>
      </c>
      <c r="AD1317" s="3" t="s">
        <v>6286</v>
      </c>
      <c r="AE1317" s="3">
        <v>0</v>
      </c>
      <c r="AF1317" s="3"/>
      <c r="AG1317">
        <v>876.74</v>
      </c>
      <c r="AH1317" t="s">
        <v>82</v>
      </c>
      <c r="AI1317" s="18">
        <v>0</v>
      </c>
      <c r="AJ1317">
        <v>0</v>
      </c>
      <c r="AK1317">
        <v>0</v>
      </c>
      <c r="AM1317" s="19" t="s">
        <v>82</v>
      </c>
      <c r="AN1317">
        <v>24.88</v>
      </c>
      <c r="AO1317">
        <v>0</v>
      </c>
      <c r="AP1317">
        <v>24.88</v>
      </c>
      <c r="AR1317" s="19" t="s">
        <v>82</v>
      </c>
      <c r="AS1317">
        <v>0</v>
      </c>
      <c r="AT1317" s="20">
        <f>IF(t_ExtractAll[[#This Row],[Currency]]="GBP",t_ExtractAll[[#This Row],[Claimed Amount]]*$BD$2,IF(t_ExtractAll[[#This Row],[Currency]]="USD",t_ExtractAll[[#This Row],[Claimed Amount]]*$BD$3,IF(t_ExtractAll[[#This Row],[Currency]]="MXN",t_ExtractAll[[#This Row],[Claimed Amount]]*$BD$4,t_ExtractAll[[#This Row],[Claimed Amount]])))</f>
        <v>876.74</v>
      </c>
      <c r="AU1317" s="20">
        <f>IF(t_ExtractAll[[#This Row],[Currency2]]="GBP",t_ExtractAll[[#This Row],[Accruals Plant]]*$BD$2,IF(t_ExtractAll[[#This Row],[Currency2]]="USD",t_ExtractAll[[#This Row],[Accruals Plant]]*$BD$3,IF(t_ExtractAll[[#This Row],[Currency2]]="MXN",t_ExtractAll[[#This Row],[Accruals Plant]]*$BD$4,t_ExtractAll[[#This Row],[Accruals Plant]])))</f>
        <v>24.88</v>
      </c>
      <c r="AV1317" s="20">
        <f>IF(t_ExtractAll[[#This Row],[IMD_Currency]]="GBP",t_ExtractAll[[#This Row],[Accruals ABII]]*$BD$2,IF(t_ExtractAll[[#This Row],[IMD_Currency]]="USD",t_ExtractAll[[#This Row],[Accruals ABII]]*$BD$3,t_ExtractAll[[#This Row],[Accruals ABII]]))</f>
        <v>0</v>
      </c>
      <c r="AW13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17" s="20">
        <f>IF(t_ExtractAll[[#This Row],[IMD_Currency]]="GBP",t_ExtractAll[[#This Row],[Amount Accepted (ABII)]]*$BD$2,IF(t_ExtractAll[[#This Row],[IMD_Currency]]="USD",t_ExtractAll[[#This Row],[Amount Accepted (ABII)]]*$BD$3,t_ExtractAll[[#This Row],[Amount Accepted (ABII)]]))</f>
        <v>0</v>
      </c>
      <c r="AY1317" s="20">
        <f>IF((t_ExtractAll[[#This Row],[Amount Accepted ABII '[EUR']]]-t_ExtractAll[[#This Row],[Amount Accepted Plant '[EUR']]])&lt;0,0,t_ExtractAll[[#This Row],[Amount Accepted ABII '[EUR']]]-t_ExtractAll[[#This Row],[Amount Accepted Plant '[EUR']]])</f>
        <v>0</v>
      </c>
      <c r="AZ13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18" spans="1:52" ht="14.25" hidden="1" customHeight="1" x14ac:dyDescent="0.25">
      <c r="A1318" t="s">
        <v>6513</v>
      </c>
      <c r="B1318" s="16">
        <v>42754</v>
      </c>
      <c r="C1318" s="16">
        <v>42767</v>
      </c>
      <c r="D1318" s="16">
        <v>42769</v>
      </c>
      <c r="E1318">
        <v>2017067</v>
      </c>
      <c r="F1318" t="s">
        <v>64</v>
      </c>
      <c r="G1318" t="s">
        <v>297</v>
      </c>
      <c r="H1318" t="s">
        <v>86</v>
      </c>
      <c r="I1318" t="s">
        <v>288</v>
      </c>
      <c r="J1318" t="s">
        <v>118</v>
      </c>
      <c r="K1318" t="s">
        <v>69</v>
      </c>
      <c r="L1318" t="s">
        <v>275</v>
      </c>
      <c r="N1318" t="s">
        <v>90</v>
      </c>
      <c r="O1318" t="s">
        <v>331</v>
      </c>
      <c r="P1318" s="3" t="s">
        <v>6514</v>
      </c>
      <c r="Q1318">
        <v>9774987</v>
      </c>
      <c r="R1318" t="s">
        <v>6515</v>
      </c>
      <c r="U1318" t="s">
        <v>515</v>
      </c>
      <c r="V1318" t="s">
        <v>109</v>
      </c>
      <c r="W1318">
        <v>29887</v>
      </c>
      <c r="X1318" t="s">
        <v>5750</v>
      </c>
      <c r="Y1318">
        <v>30</v>
      </c>
      <c r="Z1318">
        <v>2.556</v>
      </c>
      <c r="AA1318" t="s">
        <v>2628</v>
      </c>
      <c r="AB1318" t="s">
        <v>79</v>
      </c>
      <c r="AC1318" t="s">
        <v>127</v>
      </c>
      <c r="AD1318" s="3" t="s">
        <v>6516</v>
      </c>
      <c r="AE1318" s="3">
        <v>0</v>
      </c>
      <c r="AF1318" s="3"/>
      <c r="AG1318">
        <v>1146</v>
      </c>
      <c r="AH1318" t="s">
        <v>82</v>
      </c>
      <c r="AI1318" s="18">
        <v>0</v>
      </c>
      <c r="AJ1318">
        <v>1146</v>
      </c>
      <c r="AK1318">
        <v>1146</v>
      </c>
      <c r="AL1318">
        <v>1146</v>
      </c>
      <c r="AM1318" s="19" t="s">
        <v>82</v>
      </c>
      <c r="AN1318">
        <v>0</v>
      </c>
      <c r="AO1318">
        <v>1146</v>
      </c>
      <c r="AP1318">
        <v>1146</v>
      </c>
      <c r="AQ1318">
        <v>1146</v>
      </c>
      <c r="AR1318" s="19" t="s">
        <v>82</v>
      </c>
      <c r="AS1318">
        <v>0</v>
      </c>
      <c r="AT1318" s="20">
        <f>IF(t_ExtractAll[[#This Row],[Currency]]="GBP",t_ExtractAll[[#This Row],[Claimed Amount]]*$BD$2,IF(t_ExtractAll[[#This Row],[Currency]]="USD",t_ExtractAll[[#This Row],[Claimed Amount]]*$BD$3,IF(t_ExtractAll[[#This Row],[Currency]]="MXN",t_ExtractAll[[#This Row],[Claimed Amount]]*$BD$4,t_ExtractAll[[#This Row],[Claimed Amount]])))</f>
        <v>1146</v>
      </c>
      <c r="AU1318" s="20">
        <f>IF(t_ExtractAll[[#This Row],[Currency2]]="GBP",t_ExtractAll[[#This Row],[Accruals Plant]]*$BD$2,IF(t_ExtractAll[[#This Row],[Currency2]]="USD",t_ExtractAll[[#This Row],[Accruals Plant]]*$BD$3,IF(t_ExtractAll[[#This Row],[Currency2]]="MXN",t_ExtractAll[[#This Row],[Accruals Plant]]*$BD$4,t_ExtractAll[[#This Row],[Accruals Plant]])))</f>
        <v>1146</v>
      </c>
      <c r="AV1318" s="20">
        <f>IF(t_ExtractAll[[#This Row],[IMD_Currency]]="GBP",t_ExtractAll[[#This Row],[Accruals ABII]]*$BD$2,IF(t_ExtractAll[[#This Row],[IMD_Currency]]="USD",t_ExtractAll[[#This Row],[Accruals ABII]]*$BD$3,t_ExtractAll[[#This Row],[Accruals ABII]]))</f>
        <v>1146</v>
      </c>
      <c r="AW1318" s="20">
        <f>IF(t_ExtractAll[[#This Row],[Currency2]]="GBP",t_ExtractAll[[#This Row],[PlantAmountAccepted]]*$BD$2,IF(t_ExtractAll[[#This Row],[Currency2]]="USD",t_ExtractAll[[#This Row],[PlantAmountAccepted]]*$BD$3,IF(t_ExtractAll[[#This Row],[Currency2]]="MXN",t_ExtractAll[[#This Row],[PlantAmountAccepted]]*$BD$4,t_ExtractAll[[#This Row],[PlantAmountAccepted]])))</f>
        <v>1146</v>
      </c>
      <c r="AX1318" s="20">
        <f>IF(t_ExtractAll[[#This Row],[IMD_Currency]]="GBP",t_ExtractAll[[#This Row],[Amount Accepted (ABII)]]*$BD$2,IF(t_ExtractAll[[#This Row],[IMD_Currency]]="USD",t_ExtractAll[[#This Row],[Amount Accepted (ABII)]]*$BD$3,t_ExtractAll[[#This Row],[Amount Accepted (ABII)]]))</f>
        <v>1146</v>
      </c>
      <c r="AY1318" s="20">
        <f>IF((t_ExtractAll[[#This Row],[Amount Accepted ABII '[EUR']]]-t_ExtractAll[[#This Row],[Amount Accepted Plant '[EUR']]])&lt;0,0,t_ExtractAll[[#This Row],[Amount Accepted ABII '[EUR']]]-t_ExtractAll[[#This Row],[Amount Accepted Plant '[EUR']]])</f>
        <v>0</v>
      </c>
      <c r="AZ13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19" spans="1:52" ht="14.25" hidden="1" customHeight="1" x14ac:dyDescent="0.25">
      <c r="A1319" t="s">
        <v>6517</v>
      </c>
      <c r="B1319" s="16">
        <v>42762</v>
      </c>
      <c r="C1319" s="16">
        <v>42779</v>
      </c>
      <c r="D1319" s="16">
        <v>42781</v>
      </c>
      <c r="E1319">
        <v>2017099</v>
      </c>
      <c r="F1319" t="s">
        <v>64</v>
      </c>
      <c r="G1319" t="s">
        <v>3213</v>
      </c>
      <c r="H1319" t="s">
        <v>66</v>
      </c>
      <c r="I1319" t="s">
        <v>3214</v>
      </c>
      <c r="J1319" t="s">
        <v>118</v>
      </c>
      <c r="K1319" t="s">
        <v>69</v>
      </c>
      <c r="L1319" t="s">
        <v>609</v>
      </c>
      <c r="N1319" t="s">
        <v>90</v>
      </c>
      <c r="O1319" t="s">
        <v>121</v>
      </c>
      <c r="P1319" t="s">
        <v>6518</v>
      </c>
      <c r="Q1319">
        <v>9583933</v>
      </c>
      <c r="R1319" t="s">
        <v>6519</v>
      </c>
      <c r="S1319">
        <v>80544430</v>
      </c>
      <c r="T1319" t="s">
        <v>6520</v>
      </c>
      <c r="U1319" t="s">
        <v>144</v>
      </c>
      <c r="V1319" t="s">
        <v>145</v>
      </c>
      <c r="W1319">
        <v>52218</v>
      </c>
      <c r="X1319" t="s">
        <v>3218</v>
      </c>
      <c r="Y1319">
        <v>3</v>
      </c>
      <c r="Z1319">
        <v>0.23760000000000001</v>
      </c>
      <c r="AA1319" t="s">
        <v>2628</v>
      </c>
      <c r="AB1319" t="s">
        <v>79</v>
      </c>
      <c r="AC1319" t="s">
        <v>127</v>
      </c>
      <c r="AD1319" t="s">
        <v>6521</v>
      </c>
      <c r="AE1319" s="3">
        <v>0</v>
      </c>
      <c r="AF1319" s="3"/>
      <c r="AG1319">
        <v>26.55</v>
      </c>
      <c r="AH1319" t="s">
        <v>82</v>
      </c>
      <c r="AI1319" s="18">
        <v>26.55</v>
      </c>
      <c r="AJ1319">
        <v>0</v>
      </c>
      <c r="AK1319">
        <v>26.55</v>
      </c>
      <c r="AL1319">
        <v>26.55</v>
      </c>
      <c r="AM1319" s="19" t="s">
        <v>82</v>
      </c>
      <c r="AN1319">
        <v>17.760000000000002</v>
      </c>
      <c r="AO1319">
        <v>0</v>
      </c>
      <c r="AP1319">
        <v>17.760000000000002</v>
      </c>
      <c r="AQ1319">
        <v>17.760000000000002</v>
      </c>
      <c r="AR1319" s="19" t="s">
        <v>82</v>
      </c>
      <c r="AS1319">
        <v>0</v>
      </c>
      <c r="AT1319" s="20">
        <f>IF(t_ExtractAll[[#This Row],[Currency]]="GBP",t_ExtractAll[[#This Row],[Claimed Amount]]*$BD$2,IF(t_ExtractAll[[#This Row],[Currency]]="USD",t_ExtractAll[[#This Row],[Claimed Amount]]*$BD$3,IF(t_ExtractAll[[#This Row],[Currency]]="MXN",t_ExtractAll[[#This Row],[Claimed Amount]]*$BD$4,t_ExtractAll[[#This Row],[Claimed Amount]])))</f>
        <v>26.55</v>
      </c>
      <c r="AU1319" s="20">
        <f>IF(t_ExtractAll[[#This Row],[Currency2]]="GBP",t_ExtractAll[[#This Row],[Accruals Plant]]*$BD$2,IF(t_ExtractAll[[#This Row],[Currency2]]="USD",t_ExtractAll[[#This Row],[Accruals Plant]]*$BD$3,IF(t_ExtractAll[[#This Row],[Currency2]]="MXN",t_ExtractAll[[#This Row],[Accruals Plant]]*$BD$4,t_ExtractAll[[#This Row],[Accruals Plant]])))</f>
        <v>17.760000000000002</v>
      </c>
      <c r="AV1319" s="20">
        <f>IF(t_ExtractAll[[#This Row],[IMD_Currency]]="GBP",t_ExtractAll[[#This Row],[Accruals ABII]]*$BD$2,IF(t_ExtractAll[[#This Row],[IMD_Currency]]="USD",t_ExtractAll[[#This Row],[Accruals ABII]]*$BD$3,t_ExtractAll[[#This Row],[Accruals ABII]]))</f>
        <v>26.55</v>
      </c>
      <c r="AW1319" s="20">
        <f>IF(t_ExtractAll[[#This Row],[Currency2]]="GBP",t_ExtractAll[[#This Row],[PlantAmountAccepted]]*$BD$2,IF(t_ExtractAll[[#This Row],[Currency2]]="USD",t_ExtractAll[[#This Row],[PlantAmountAccepted]]*$BD$3,IF(t_ExtractAll[[#This Row],[Currency2]]="MXN",t_ExtractAll[[#This Row],[PlantAmountAccepted]]*$BD$4,t_ExtractAll[[#This Row],[PlantAmountAccepted]])))</f>
        <v>17.760000000000002</v>
      </c>
      <c r="AX1319" s="20">
        <f>IF(t_ExtractAll[[#This Row],[IMD_Currency]]="GBP",t_ExtractAll[[#This Row],[Amount Accepted (ABII)]]*$BD$2,IF(t_ExtractAll[[#This Row],[IMD_Currency]]="USD",t_ExtractAll[[#This Row],[Amount Accepted (ABII)]]*$BD$3,t_ExtractAll[[#This Row],[Amount Accepted (ABII)]]))</f>
        <v>26.55</v>
      </c>
      <c r="AY1319" s="20">
        <f>IF((t_ExtractAll[[#This Row],[Amount Accepted ABII '[EUR']]]-t_ExtractAll[[#This Row],[Amount Accepted Plant '[EUR']]])&lt;0,0,t_ExtractAll[[#This Row],[Amount Accepted ABII '[EUR']]]-t_ExtractAll[[#This Row],[Amount Accepted Plant '[EUR']]])</f>
        <v>8.7899999999999991</v>
      </c>
      <c r="AZ13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20" spans="1:52" ht="14.25" hidden="1" customHeight="1" x14ac:dyDescent="0.25">
      <c r="A1320" t="s">
        <v>6522</v>
      </c>
      <c r="B1320" s="16">
        <v>42762</v>
      </c>
      <c r="C1320" s="16">
        <v>42779</v>
      </c>
      <c r="D1320" s="16">
        <v>42782</v>
      </c>
      <c r="E1320">
        <v>2017100</v>
      </c>
      <c r="F1320" t="s">
        <v>64</v>
      </c>
      <c r="G1320" t="s">
        <v>3213</v>
      </c>
      <c r="H1320" t="s">
        <v>66</v>
      </c>
      <c r="I1320" t="s">
        <v>3214</v>
      </c>
      <c r="J1320" t="s">
        <v>118</v>
      </c>
      <c r="K1320" t="s">
        <v>69</v>
      </c>
      <c r="L1320" t="s">
        <v>609</v>
      </c>
      <c r="N1320" t="s">
        <v>90</v>
      </c>
      <c r="O1320" t="s">
        <v>121</v>
      </c>
      <c r="P1320" t="s">
        <v>6523</v>
      </c>
      <c r="Q1320">
        <v>9583940</v>
      </c>
      <c r="R1320" t="s">
        <v>6519</v>
      </c>
      <c r="S1320">
        <v>80544437</v>
      </c>
      <c r="T1320" t="s">
        <v>6524</v>
      </c>
      <c r="U1320" t="s">
        <v>144</v>
      </c>
      <c r="V1320" t="s">
        <v>145</v>
      </c>
      <c r="W1320">
        <v>52218</v>
      </c>
      <c r="X1320" t="s">
        <v>3218</v>
      </c>
      <c r="Y1320">
        <v>2</v>
      </c>
      <c r="Z1320">
        <v>0.15840000000000001</v>
      </c>
      <c r="AA1320" t="s">
        <v>2628</v>
      </c>
      <c r="AB1320" t="s">
        <v>79</v>
      </c>
      <c r="AC1320" t="s">
        <v>127</v>
      </c>
      <c r="AD1320" t="s">
        <v>6525</v>
      </c>
      <c r="AE1320" s="3">
        <v>0</v>
      </c>
      <c r="AF1320" s="3"/>
      <c r="AG1320">
        <v>17.66</v>
      </c>
      <c r="AH1320" t="s">
        <v>82</v>
      </c>
      <c r="AI1320" s="18">
        <v>17.66</v>
      </c>
      <c r="AJ1320">
        <v>0</v>
      </c>
      <c r="AK1320">
        <v>17.66</v>
      </c>
      <c r="AL1320">
        <v>17.66</v>
      </c>
      <c r="AM1320" s="19" t="s">
        <v>82</v>
      </c>
      <c r="AN1320">
        <v>11.84</v>
      </c>
      <c r="AO1320">
        <v>0</v>
      </c>
      <c r="AP1320">
        <v>11.84</v>
      </c>
      <c r="AQ1320">
        <v>11.84</v>
      </c>
      <c r="AR1320" s="19" t="s">
        <v>82</v>
      </c>
      <c r="AS1320">
        <v>0</v>
      </c>
      <c r="AT1320" s="20">
        <f>IF(t_ExtractAll[[#This Row],[Currency]]="GBP",t_ExtractAll[[#This Row],[Claimed Amount]]*$BD$2,IF(t_ExtractAll[[#This Row],[Currency]]="USD",t_ExtractAll[[#This Row],[Claimed Amount]]*$BD$3,IF(t_ExtractAll[[#This Row],[Currency]]="MXN",t_ExtractAll[[#This Row],[Claimed Amount]]*$BD$4,t_ExtractAll[[#This Row],[Claimed Amount]])))</f>
        <v>17.66</v>
      </c>
      <c r="AU1320" s="20">
        <f>IF(t_ExtractAll[[#This Row],[Currency2]]="GBP",t_ExtractAll[[#This Row],[Accruals Plant]]*$BD$2,IF(t_ExtractAll[[#This Row],[Currency2]]="USD",t_ExtractAll[[#This Row],[Accruals Plant]]*$BD$3,IF(t_ExtractAll[[#This Row],[Currency2]]="MXN",t_ExtractAll[[#This Row],[Accruals Plant]]*$BD$4,t_ExtractAll[[#This Row],[Accruals Plant]])))</f>
        <v>11.84</v>
      </c>
      <c r="AV1320" s="20">
        <f>IF(t_ExtractAll[[#This Row],[IMD_Currency]]="GBP",t_ExtractAll[[#This Row],[Accruals ABII]]*$BD$2,IF(t_ExtractAll[[#This Row],[IMD_Currency]]="USD",t_ExtractAll[[#This Row],[Accruals ABII]]*$BD$3,t_ExtractAll[[#This Row],[Accruals ABII]]))</f>
        <v>17.66</v>
      </c>
      <c r="AW1320" s="20">
        <f>IF(t_ExtractAll[[#This Row],[Currency2]]="GBP",t_ExtractAll[[#This Row],[PlantAmountAccepted]]*$BD$2,IF(t_ExtractAll[[#This Row],[Currency2]]="USD",t_ExtractAll[[#This Row],[PlantAmountAccepted]]*$BD$3,IF(t_ExtractAll[[#This Row],[Currency2]]="MXN",t_ExtractAll[[#This Row],[PlantAmountAccepted]]*$BD$4,t_ExtractAll[[#This Row],[PlantAmountAccepted]])))</f>
        <v>11.84</v>
      </c>
      <c r="AX1320" s="20">
        <f>IF(t_ExtractAll[[#This Row],[IMD_Currency]]="GBP",t_ExtractAll[[#This Row],[Amount Accepted (ABII)]]*$BD$2,IF(t_ExtractAll[[#This Row],[IMD_Currency]]="USD",t_ExtractAll[[#This Row],[Amount Accepted (ABII)]]*$BD$3,t_ExtractAll[[#This Row],[Amount Accepted (ABII)]]))</f>
        <v>17.66</v>
      </c>
      <c r="AY1320" s="20">
        <f>IF((t_ExtractAll[[#This Row],[Amount Accepted ABII '[EUR']]]-t_ExtractAll[[#This Row],[Amount Accepted Plant '[EUR']]])&lt;0,0,t_ExtractAll[[#This Row],[Amount Accepted ABII '[EUR']]]-t_ExtractAll[[#This Row],[Amount Accepted Plant '[EUR']]])</f>
        <v>5.82</v>
      </c>
      <c r="AZ13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21" spans="1:52" ht="14.25" hidden="1" customHeight="1" x14ac:dyDescent="0.25">
      <c r="A1321" t="s">
        <v>6526</v>
      </c>
      <c r="B1321" s="16">
        <v>42762</v>
      </c>
      <c r="C1321" s="16">
        <v>42779</v>
      </c>
      <c r="D1321" s="16">
        <v>42783</v>
      </c>
      <c r="E1321">
        <v>2017101</v>
      </c>
      <c r="F1321" t="s">
        <v>64</v>
      </c>
      <c r="G1321" t="s">
        <v>3213</v>
      </c>
      <c r="H1321" t="s">
        <v>66</v>
      </c>
      <c r="I1321" t="s">
        <v>3214</v>
      </c>
      <c r="J1321" t="s">
        <v>118</v>
      </c>
      <c r="K1321" t="s">
        <v>69</v>
      </c>
      <c r="L1321" t="s">
        <v>609</v>
      </c>
      <c r="N1321" t="s">
        <v>90</v>
      </c>
      <c r="O1321" t="s">
        <v>121</v>
      </c>
      <c r="P1321" t="s">
        <v>6527</v>
      </c>
      <c r="Q1321">
        <v>9583940</v>
      </c>
      <c r="R1321" t="s">
        <v>6519</v>
      </c>
      <c r="S1321">
        <v>80544437</v>
      </c>
      <c r="U1321" t="s">
        <v>144</v>
      </c>
      <c r="V1321" t="s">
        <v>145</v>
      </c>
      <c r="W1321">
        <v>52218</v>
      </c>
      <c r="X1321" t="s">
        <v>3218</v>
      </c>
      <c r="Y1321">
        <v>3</v>
      </c>
      <c r="Z1321">
        <v>0.23760000000000001</v>
      </c>
      <c r="AA1321" t="s">
        <v>2628</v>
      </c>
      <c r="AB1321" t="s">
        <v>79</v>
      </c>
      <c r="AC1321" t="s">
        <v>127</v>
      </c>
      <c r="AD1321" t="s">
        <v>6528</v>
      </c>
      <c r="AE1321" s="3">
        <v>0</v>
      </c>
      <c r="AF1321" s="3"/>
      <c r="AG1321">
        <v>26.49</v>
      </c>
      <c r="AH1321" t="s">
        <v>82</v>
      </c>
      <c r="AI1321" s="18">
        <v>26.49</v>
      </c>
      <c r="AJ1321">
        <v>0</v>
      </c>
      <c r="AK1321">
        <v>26.49</v>
      </c>
      <c r="AL1321">
        <v>26.49</v>
      </c>
      <c r="AM1321" s="19" t="s">
        <v>82</v>
      </c>
      <c r="AN1321">
        <v>17.760000000000002</v>
      </c>
      <c r="AO1321">
        <v>0</v>
      </c>
      <c r="AP1321">
        <v>17.760000000000002</v>
      </c>
      <c r="AQ1321">
        <v>17.760000000000002</v>
      </c>
      <c r="AR1321" s="19" t="s">
        <v>82</v>
      </c>
      <c r="AS1321">
        <v>0</v>
      </c>
      <c r="AT1321" s="20">
        <f>IF(t_ExtractAll[[#This Row],[Currency]]="GBP",t_ExtractAll[[#This Row],[Claimed Amount]]*$BD$2,IF(t_ExtractAll[[#This Row],[Currency]]="USD",t_ExtractAll[[#This Row],[Claimed Amount]]*$BD$3,IF(t_ExtractAll[[#This Row],[Currency]]="MXN",t_ExtractAll[[#This Row],[Claimed Amount]]*$BD$4,t_ExtractAll[[#This Row],[Claimed Amount]])))</f>
        <v>26.49</v>
      </c>
      <c r="AU1321" s="20">
        <f>IF(t_ExtractAll[[#This Row],[Currency2]]="GBP",t_ExtractAll[[#This Row],[Accruals Plant]]*$BD$2,IF(t_ExtractAll[[#This Row],[Currency2]]="USD",t_ExtractAll[[#This Row],[Accruals Plant]]*$BD$3,IF(t_ExtractAll[[#This Row],[Currency2]]="MXN",t_ExtractAll[[#This Row],[Accruals Plant]]*$BD$4,t_ExtractAll[[#This Row],[Accruals Plant]])))</f>
        <v>17.760000000000002</v>
      </c>
      <c r="AV1321" s="20">
        <f>IF(t_ExtractAll[[#This Row],[IMD_Currency]]="GBP",t_ExtractAll[[#This Row],[Accruals ABII]]*$BD$2,IF(t_ExtractAll[[#This Row],[IMD_Currency]]="USD",t_ExtractAll[[#This Row],[Accruals ABII]]*$BD$3,t_ExtractAll[[#This Row],[Accruals ABII]]))</f>
        <v>26.49</v>
      </c>
      <c r="AW1321" s="20">
        <f>IF(t_ExtractAll[[#This Row],[Currency2]]="GBP",t_ExtractAll[[#This Row],[PlantAmountAccepted]]*$BD$2,IF(t_ExtractAll[[#This Row],[Currency2]]="USD",t_ExtractAll[[#This Row],[PlantAmountAccepted]]*$BD$3,IF(t_ExtractAll[[#This Row],[Currency2]]="MXN",t_ExtractAll[[#This Row],[PlantAmountAccepted]]*$BD$4,t_ExtractAll[[#This Row],[PlantAmountAccepted]])))</f>
        <v>17.760000000000002</v>
      </c>
      <c r="AX1321" s="20">
        <f>IF(t_ExtractAll[[#This Row],[IMD_Currency]]="GBP",t_ExtractAll[[#This Row],[Amount Accepted (ABII)]]*$BD$2,IF(t_ExtractAll[[#This Row],[IMD_Currency]]="USD",t_ExtractAll[[#This Row],[Amount Accepted (ABII)]]*$BD$3,t_ExtractAll[[#This Row],[Amount Accepted (ABII)]]))</f>
        <v>26.49</v>
      </c>
      <c r="AY1321" s="20">
        <f>IF((t_ExtractAll[[#This Row],[Amount Accepted ABII '[EUR']]]-t_ExtractAll[[#This Row],[Amount Accepted Plant '[EUR']]])&lt;0,0,t_ExtractAll[[#This Row],[Amount Accepted ABII '[EUR']]]-t_ExtractAll[[#This Row],[Amount Accepted Plant '[EUR']]])</f>
        <v>8.7299999999999969</v>
      </c>
      <c r="AZ13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22" spans="1:52" ht="14.25" hidden="1" customHeight="1" x14ac:dyDescent="0.25">
      <c r="A1322" t="s">
        <v>6529</v>
      </c>
      <c r="B1322" s="16">
        <v>42767</v>
      </c>
      <c r="C1322" s="16">
        <v>42817</v>
      </c>
      <c r="D1322" s="16">
        <v>42817</v>
      </c>
      <c r="E1322">
        <v>2017106</v>
      </c>
      <c r="F1322" t="s">
        <v>64</v>
      </c>
      <c r="G1322" t="s">
        <v>2596</v>
      </c>
      <c r="H1322" t="s">
        <v>451</v>
      </c>
      <c r="I1322" t="s">
        <v>2597</v>
      </c>
      <c r="J1322" t="s">
        <v>118</v>
      </c>
      <c r="K1322" t="s">
        <v>69</v>
      </c>
      <c r="L1322" t="s">
        <v>70</v>
      </c>
      <c r="M1322" t="s">
        <v>469</v>
      </c>
      <c r="N1322" t="s">
        <v>90</v>
      </c>
      <c r="O1322" t="s">
        <v>121</v>
      </c>
      <c r="P1322" t="s">
        <v>4021</v>
      </c>
      <c r="Q1322">
        <v>9263848</v>
      </c>
      <c r="R1322">
        <v>3091</v>
      </c>
      <c r="S1322" t="s">
        <v>6530</v>
      </c>
      <c r="T1322" t="s">
        <v>6531</v>
      </c>
      <c r="U1322" t="s">
        <v>261</v>
      </c>
      <c r="V1322" t="s">
        <v>117</v>
      </c>
      <c r="W1322">
        <v>52998</v>
      </c>
      <c r="X1322" t="s">
        <v>6532</v>
      </c>
      <c r="Y1322">
        <v>584</v>
      </c>
      <c r="Z1322">
        <v>49.75</v>
      </c>
      <c r="AA1322" t="s">
        <v>2628</v>
      </c>
      <c r="AB1322" t="s">
        <v>79</v>
      </c>
      <c r="AC1322" t="s">
        <v>127</v>
      </c>
      <c r="AD1322" s="3" t="s">
        <v>6533</v>
      </c>
      <c r="AE1322" s="3">
        <v>0</v>
      </c>
      <c r="AF1322" s="3"/>
      <c r="AG1322">
        <v>3441.6</v>
      </c>
      <c r="AH1322" t="s">
        <v>100</v>
      </c>
      <c r="AI1322" s="18">
        <v>0</v>
      </c>
      <c r="AJ1322">
        <v>0</v>
      </c>
      <c r="AK1322">
        <v>0</v>
      </c>
      <c r="AL1322">
        <v>0</v>
      </c>
      <c r="AM1322" s="19" t="s">
        <v>82</v>
      </c>
      <c r="AN1322">
        <v>0</v>
      </c>
      <c r="AO1322">
        <v>2605.84</v>
      </c>
      <c r="AP1322">
        <v>2605.84</v>
      </c>
      <c r="AQ1322">
        <v>2605.84</v>
      </c>
      <c r="AR1322" s="19" t="s">
        <v>100</v>
      </c>
      <c r="AS1322">
        <v>0</v>
      </c>
      <c r="AT1322" s="20">
        <f>IF(t_ExtractAll[[#This Row],[Currency]]="GBP",t_ExtractAll[[#This Row],[Claimed Amount]]*$BD$2,IF(t_ExtractAll[[#This Row],[Currency]]="USD",t_ExtractAll[[#This Row],[Claimed Amount]]*$BD$3,IF(t_ExtractAll[[#This Row],[Currency]]="MXN",t_ExtractAll[[#This Row],[Claimed Amount]]*$BD$4,t_ExtractAll[[#This Row],[Claimed Amount]])))</f>
        <v>3148.7198400000002</v>
      </c>
      <c r="AU1322" s="20">
        <f>IF(t_ExtractAll[[#This Row],[Currency2]]="GBP",t_ExtractAll[[#This Row],[Accruals Plant]]*$BD$2,IF(t_ExtractAll[[#This Row],[Currency2]]="USD",t_ExtractAll[[#This Row],[Accruals Plant]]*$BD$3,IF(t_ExtractAll[[#This Row],[Currency2]]="MXN",t_ExtractAll[[#This Row],[Accruals Plant]]*$BD$4,t_ExtractAll[[#This Row],[Accruals Plant]])))</f>
        <v>2384.083016</v>
      </c>
      <c r="AV1322" s="20">
        <f>IF(t_ExtractAll[[#This Row],[IMD_Currency]]="GBP",t_ExtractAll[[#This Row],[Accruals ABII]]*$BD$2,IF(t_ExtractAll[[#This Row],[IMD_Currency]]="USD",t_ExtractAll[[#This Row],[Accruals ABII]]*$BD$3,t_ExtractAll[[#This Row],[Accruals ABII]]))</f>
        <v>0</v>
      </c>
      <c r="AW1322" s="20">
        <f>IF(t_ExtractAll[[#This Row],[Currency2]]="GBP",t_ExtractAll[[#This Row],[PlantAmountAccepted]]*$BD$2,IF(t_ExtractAll[[#This Row],[Currency2]]="USD",t_ExtractAll[[#This Row],[PlantAmountAccepted]]*$BD$3,IF(t_ExtractAll[[#This Row],[Currency2]]="MXN",t_ExtractAll[[#This Row],[PlantAmountAccepted]]*$BD$4,t_ExtractAll[[#This Row],[PlantAmountAccepted]])))</f>
        <v>2384.083016</v>
      </c>
      <c r="AX1322" s="20">
        <f>IF(t_ExtractAll[[#This Row],[IMD_Currency]]="GBP",t_ExtractAll[[#This Row],[Amount Accepted (ABII)]]*$BD$2,IF(t_ExtractAll[[#This Row],[IMD_Currency]]="USD",t_ExtractAll[[#This Row],[Amount Accepted (ABII)]]*$BD$3,t_ExtractAll[[#This Row],[Amount Accepted (ABII)]]))</f>
        <v>0</v>
      </c>
      <c r="AY1322" s="20">
        <f>IF((t_ExtractAll[[#This Row],[Amount Accepted ABII '[EUR']]]-t_ExtractAll[[#This Row],[Amount Accepted Plant '[EUR']]])&lt;0,0,t_ExtractAll[[#This Row],[Amount Accepted ABII '[EUR']]]-t_ExtractAll[[#This Row],[Amount Accepted Plant '[EUR']]])</f>
        <v>0</v>
      </c>
      <c r="AZ13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323" spans="1:52" ht="14.25" hidden="1" customHeight="1" x14ac:dyDescent="0.25">
      <c r="A1323" t="s">
        <v>6534</v>
      </c>
      <c r="B1323" s="16">
        <v>42765</v>
      </c>
      <c r="C1323" s="16">
        <v>42765</v>
      </c>
      <c r="D1323" s="16">
        <v>42767</v>
      </c>
      <c r="E1323">
        <v>2017102</v>
      </c>
      <c r="F1323" t="s">
        <v>64</v>
      </c>
      <c r="G1323" t="s">
        <v>5223</v>
      </c>
      <c r="H1323" t="s">
        <v>287</v>
      </c>
      <c r="I1323" t="s">
        <v>479</v>
      </c>
      <c r="J1323" t="s">
        <v>118</v>
      </c>
      <c r="K1323" t="s">
        <v>69</v>
      </c>
      <c r="L1323" t="s">
        <v>308</v>
      </c>
      <c r="N1323" t="s">
        <v>90</v>
      </c>
      <c r="O1323" t="s">
        <v>121</v>
      </c>
      <c r="P1323" t="s">
        <v>6535</v>
      </c>
      <c r="Q1323">
        <v>9536786</v>
      </c>
      <c r="R1323" t="s">
        <v>6536</v>
      </c>
      <c r="S1323">
        <v>80533908</v>
      </c>
      <c r="T1323" t="s">
        <v>6537</v>
      </c>
      <c r="U1323" t="s">
        <v>341</v>
      </c>
      <c r="V1323" t="s">
        <v>313</v>
      </c>
      <c r="W1323">
        <v>30603</v>
      </c>
      <c r="X1323" t="s">
        <v>1290</v>
      </c>
      <c r="Y1323">
        <v>8</v>
      </c>
      <c r="Z1323">
        <v>0.63360000000000005</v>
      </c>
      <c r="AA1323" t="s">
        <v>2628</v>
      </c>
      <c r="AB1323" t="s">
        <v>79</v>
      </c>
      <c r="AC1323" t="s">
        <v>127</v>
      </c>
      <c r="AD1323" t="s">
        <v>6538</v>
      </c>
      <c r="AE1323" s="3">
        <v>0</v>
      </c>
      <c r="AF1323" s="3"/>
      <c r="AG1323">
        <v>119.1</v>
      </c>
      <c r="AH1323" t="s">
        <v>100</v>
      </c>
      <c r="AI1323" s="18">
        <v>95.28</v>
      </c>
      <c r="AJ1323">
        <v>0</v>
      </c>
      <c r="AK1323">
        <v>95.28</v>
      </c>
      <c r="AL1323">
        <v>95.28</v>
      </c>
      <c r="AM1323" s="19" t="s">
        <v>82</v>
      </c>
      <c r="AN1323">
        <v>36.32</v>
      </c>
      <c r="AO1323">
        <v>0</v>
      </c>
      <c r="AP1323">
        <v>36.32</v>
      </c>
      <c r="AQ1323">
        <v>36.32</v>
      </c>
      <c r="AR1323" s="19" t="s">
        <v>523</v>
      </c>
      <c r="AS1323">
        <v>0</v>
      </c>
      <c r="AT1323" s="20">
        <f>IF(t_ExtractAll[[#This Row],[Currency]]="GBP",t_ExtractAll[[#This Row],[Claimed Amount]]*$BD$2,IF(t_ExtractAll[[#This Row],[Currency]]="USD",t_ExtractAll[[#This Row],[Claimed Amount]]*$BD$3,IF(t_ExtractAll[[#This Row],[Currency]]="MXN",t_ExtractAll[[#This Row],[Claimed Amount]]*$BD$4,t_ExtractAll[[#This Row],[Claimed Amount]])))</f>
        <v>108.96459</v>
      </c>
      <c r="AU1323" s="20">
        <f>IF(t_ExtractAll[[#This Row],[Currency2]]="GBP",t_ExtractAll[[#This Row],[Accruals Plant]]*$BD$2,IF(t_ExtractAll[[#This Row],[Currency2]]="USD",t_ExtractAll[[#This Row],[Accruals Plant]]*$BD$3,IF(t_ExtractAll[[#This Row],[Currency2]]="MXN",t_ExtractAll[[#This Row],[Accruals Plant]]*$BD$4,t_ExtractAll[[#This Row],[Accruals Plant]])))</f>
        <v>42.995615999999998</v>
      </c>
      <c r="AV1323" s="20">
        <f>IF(t_ExtractAll[[#This Row],[IMD_Currency]]="GBP",t_ExtractAll[[#This Row],[Accruals ABII]]*$BD$2,IF(t_ExtractAll[[#This Row],[IMD_Currency]]="USD",t_ExtractAll[[#This Row],[Accruals ABII]]*$BD$3,t_ExtractAll[[#This Row],[Accruals ABII]]))</f>
        <v>95.28</v>
      </c>
      <c r="AW1323" s="20">
        <f>IF(t_ExtractAll[[#This Row],[Currency2]]="GBP",t_ExtractAll[[#This Row],[PlantAmountAccepted]]*$BD$2,IF(t_ExtractAll[[#This Row],[Currency2]]="USD",t_ExtractAll[[#This Row],[PlantAmountAccepted]]*$BD$3,IF(t_ExtractAll[[#This Row],[Currency2]]="MXN",t_ExtractAll[[#This Row],[PlantAmountAccepted]]*$BD$4,t_ExtractAll[[#This Row],[PlantAmountAccepted]])))</f>
        <v>42.995615999999998</v>
      </c>
      <c r="AX1323" s="20">
        <f>IF(t_ExtractAll[[#This Row],[IMD_Currency]]="GBP",t_ExtractAll[[#This Row],[Amount Accepted (ABII)]]*$BD$2,IF(t_ExtractAll[[#This Row],[IMD_Currency]]="USD",t_ExtractAll[[#This Row],[Amount Accepted (ABII)]]*$BD$3,t_ExtractAll[[#This Row],[Amount Accepted (ABII)]]))</f>
        <v>95.28</v>
      </c>
      <c r="AY1323" s="20">
        <f>IF((t_ExtractAll[[#This Row],[Amount Accepted ABII '[EUR']]]-t_ExtractAll[[#This Row],[Amount Accepted Plant '[EUR']]])&lt;0,0,t_ExtractAll[[#This Row],[Amount Accepted ABII '[EUR']]]-t_ExtractAll[[#This Row],[Amount Accepted Plant '[EUR']]])</f>
        <v>52.284384000000003</v>
      </c>
      <c r="AZ13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24" spans="1:52" ht="14.25" hidden="1" customHeight="1" x14ac:dyDescent="0.25">
      <c r="A1324" t="s">
        <v>6534</v>
      </c>
      <c r="B1324" s="16">
        <v>42765</v>
      </c>
      <c r="C1324" s="16">
        <v>42765</v>
      </c>
      <c r="D1324" s="16">
        <v>42767</v>
      </c>
      <c r="E1324">
        <v>2017102</v>
      </c>
      <c r="F1324" t="s">
        <v>64</v>
      </c>
      <c r="G1324" t="s">
        <v>5223</v>
      </c>
      <c r="H1324" t="s">
        <v>287</v>
      </c>
      <c r="I1324" t="s">
        <v>479</v>
      </c>
      <c r="J1324" t="s">
        <v>118</v>
      </c>
      <c r="K1324" t="s">
        <v>69</v>
      </c>
      <c r="L1324" t="s">
        <v>308</v>
      </c>
      <c r="N1324" t="s">
        <v>90</v>
      </c>
      <c r="O1324" t="s">
        <v>91</v>
      </c>
      <c r="P1324" t="s">
        <v>6535</v>
      </c>
      <c r="Q1324">
        <v>9536786</v>
      </c>
      <c r="R1324" t="s">
        <v>6536</v>
      </c>
      <c r="S1324">
        <v>80533908</v>
      </c>
      <c r="U1324" t="s">
        <v>341</v>
      </c>
      <c r="V1324" t="s">
        <v>313</v>
      </c>
      <c r="W1324">
        <v>30603</v>
      </c>
      <c r="X1324" t="s">
        <v>1290</v>
      </c>
      <c r="Y1324">
        <v>2</v>
      </c>
      <c r="Z1324">
        <v>0.15840000000000001</v>
      </c>
      <c r="AA1324" t="s">
        <v>2628</v>
      </c>
      <c r="AB1324" t="s">
        <v>97</v>
      </c>
      <c r="AC1324" t="s">
        <v>98</v>
      </c>
      <c r="AE1324" s="3">
        <v>0</v>
      </c>
      <c r="AF1324" s="3"/>
      <c r="AG1324">
        <v>119.1</v>
      </c>
      <c r="AH1324" t="s">
        <v>100</v>
      </c>
      <c r="AI1324" s="18">
        <v>23.82</v>
      </c>
      <c r="AJ1324">
        <v>0</v>
      </c>
      <c r="AK1324">
        <v>23.82</v>
      </c>
      <c r="AL1324">
        <v>23.82</v>
      </c>
      <c r="AM1324" s="19" t="s">
        <v>82</v>
      </c>
      <c r="AN1324">
        <v>9.08</v>
      </c>
      <c r="AO1324">
        <v>0</v>
      </c>
      <c r="AP1324">
        <v>9.08</v>
      </c>
      <c r="AQ1324">
        <v>9.08</v>
      </c>
      <c r="AR1324" s="19" t="s">
        <v>82</v>
      </c>
      <c r="AS1324">
        <v>0</v>
      </c>
      <c r="AT1324" s="20">
        <f>IF(t_ExtractAll[[#This Row],[Currency]]="GBP",t_ExtractAll[[#This Row],[Claimed Amount]]*$BD$2,IF(t_ExtractAll[[#This Row],[Currency]]="USD",t_ExtractAll[[#This Row],[Claimed Amount]]*$BD$3,IF(t_ExtractAll[[#This Row],[Currency]]="MXN",t_ExtractAll[[#This Row],[Claimed Amount]]*$BD$4,t_ExtractAll[[#This Row],[Claimed Amount]])))</f>
        <v>108.96459</v>
      </c>
      <c r="AU1324" s="20">
        <f>IF(t_ExtractAll[[#This Row],[Currency2]]="GBP",t_ExtractAll[[#This Row],[Accruals Plant]]*$BD$2,IF(t_ExtractAll[[#This Row],[Currency2]]="USD",t_ExtractAll[[#This Row],[Accruals Plant]]*$BD$3,IF(t_ExtractAll[[#This Row],[Currency2]]="MXN",t_ExtractAll[[#This Row],[Accruals Plant]]*$BD$4,t_ExtractAll[[#This Row],[Accruals Plant]])))</f>
        <v>9.08</v>
      </c>
      <c r="AV1324" s="20">
        <f>IF(t_ExtractAll[[#This Row],[IMD_Currency]]="GBP",t_ExtractAll[[#This Row],[Accruals ABII]]*$BD$2,IF(t_ExtractAll[[#This Row],[IMD_Currency]]="USD",t_ExtractAll[[#This Row],[Accruals ABII]]*$BD$3,t_ExtractAll[[#This Row],[Accruals ABII]]))</f>
        <v>23.82</v>
      </c>
      <c r="AW1324" s="20">
        <f>IF(t_ExtractAll[[#This Row],[Currency2]]="GBP",t_ExtractAll[[#This Row],[PlantAmountAccepted]]*$BD$2,IF(t_ExtractAll[[#This Row],[Currency2]]="USD",t_ExtractAll[[#This Row],[PlantAmountAccepted]]*$BD$3,IF(t_ExtractAll[[#This Row],[Currency2]]="MXN",t_ExtractAll[[#This Row],[PlantAmountAccepted]]*$BD$4,t_ExtractAll[[#This Row],[PlantAmountAccepted]])))</f>
        <v>9.08</v>
      </c>
      <c r="AX1324" s="20">
        <f>IF(t_ExtractAll[[#This Row],[IMD_Currency]]="GBP",t_ExtractAll[[#This Row],[Amount Accepted (ABII)]]*$BD$2,IF(t_ExtractAll[[#This Row],[IMD_Currency]]="USD",t_ExtractAll[[#This Row],[Amount Accepted (ABII)]]*$BD$3,t_ExtractAll[[#This Row],[Amount Accepted (ABII)]]))</f>
        <v>23.82</v>
      </c>
      <c r="AY1324" s="20">
        <f>IF((t_ExtractAll[[#This Row],[Amount Accepted ABII '[EUR']]]-t_ExtractAll[[#This Row],[Amount Accepted Plant '[EUR']]])&lt;0,0,t_ExtractAll[[#This Row],[Amount Accepted ABII '[EUR']]]-t_ExtractAll[[#This Row],[Amount Accepted Plant '[EUR']]])</f>
        <v>14.74</v>
      </c>
      <c r="AZ13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25" spans="1:52" ht="14.25" hidden="1" customHeight="1" x14ac:dyDescent="0.25">
      <c r="A1325" t="s">
        <v>6539</v>
      </c>
      <c r="B1325" s="16">
        <v>42765</v>
      </c>
      <c r="C1325" s="16">
        <v>42830</v>
      </c>
      <c r="D1325" s="16">
        <v>42873</v>
      </c>
      <c r="E1325">
        <v>2017103</v>
      </c>
      <c r="F1325" t="s">
        <v>64</v>
      </c>
      <c r="G1325" t="s">
        <v>436</v>
      </c>
      <c r="H1325" t="s">
        <v>86</v>
      </c>
      <c r="I1325" t="s">
        <v>437</v>
      </c>
      <c r="J1325" t="s">
        <v>118</v>
      </c>
      <c r="K1325" t="s">
        <v>69</v>
      </c>
      <c r="L1325" t="s">
        <v>6540</v>
      </c>
      <c r="N1325" t="s">
        <v>161</v>
      </c>
      <c r="O1325" t="s">
        <v>4630</v>
      </c>
      <c r="P1325" t="s">
        <v>6541</v>
      </c>
      <c r="Q1325" t="s">
        <v>6542</v>
      </c>
      <c r="R1325" t="s">
        <v>6543</v>
      </c>
      <c r="U1325" t="s">
        <v>144</v>
      </c>
      <c r="V1325" t="s">
        <v>145</v>
      </c>
      <c r="W1325">
        <v>31771</v>
      </c>
      <c r="X1325" t="s">
        <v>1615</v>
      </c>
      <c r="Y1325">
        <v>9120</v>
      </c>
      <c r="Z1325">
        <v>722.30399999999997</v>
      </c>
      <c r="AA1325" t="s">
        <v>2628</v>
      </c>
      <c r="AB1325" t="s">
        <v>79</v>
      </c>
      <c r="AC1325" t="s">
        <v>4630</v>
      </c>
      <c r="AD1325" s="3" t="s">
        <v>6544</v>
      </c>
      <c r="AE1325" s="3">
        <v>0</v>
      </c>
      <c r="AF1325" s="3"/>
      <c r="AG1325">
        <v>54132.31</v>
      </c>
      <c r="AH1325" t="s">
        <v>82</v>
      </c>
      <c r="AI1325" s="18">
        <v>54132.31</v>
      </c>
      <c r="AJ1325">
        <v>0</v>
      </c>
      <c r="AK1325">
        <v>54132.31</v>
      </c>
      <c r="AL1325">
        <v>54132.31</v>
      </c>
      <c r="AM1325" s="19" t="s">
        <v>82</v>
      </c>
      <c r="AN1325">
        <v>0</v>
      </c>
      <c r="AO1325">
        <v>0</v>
      </c>
      <c r="AP1325">
        <v>0</v>
      </c>
      <c r="AQ1325">
        <v>0</v>
      </c>
      <c r="AR1325" s="19" t="s">
        <v>82</v>
      </c>
      <c r="AS1325">
        <v>0</v>
      </c>
      <c r="AT1325" s="20">
        <f>IF(t_ExtractAll[[#This Row],[Currency]]="GBP",t_ExtractAll[[#This Row],[Claimed Amount]]*$BD$2,IF(t_ExtractAll[[#This Row],[Currency]]="USD",t_ExtractAll[[#This Row],[Claimed Amount]]*$BD$3,IF(t_ExtractAll[[#This Row],[Currency]]="MXN",t_ExtractAll[[#This Row],[Claimed Amount]]*$BD$4,t_ExtractAll[[#This Row],[Claimed Amount]])))</f>
        <v>54132.31</v>
      </c>
      <c r="AU1325" s="20">
        <f>IF(t_ExtractAll[[#This Row],[Currency2]]="GBP",t_ExtractAll[[#This Row],[Accruals Plant]]*$BD$2,IF(t_ExtractAll[[#This Row],[Currency2]]="USD",t_ExtractAll[[#This Row],[Accruals Plant]]*$BD$3,IF(t_ExtractAll[[#This Row],[Currency2]]="MXN",t_ExtractAll[[#This Row],[Accruals Plant]]*$BD$4,t_ExtractAll[[#This Row],[Accruals Plant]])))</f>
        <v>0</v>
      </c>
      <c r="AV1325" s="20">
        <f>IF(t_ExtractAll[[#This Row],[IMD_Currency]]="GBP",t_ExtractAll[[#This Row],[Accruals ABII]]*$BD$2,IF(t_ExtractAll[[#This Row],[IMD_Currency]]="USD",t_ExtractAll[[#This Row],[Accruals ABII]]*$BD$3,t_ExtractAll[[#This Row],[Accruals ABII]]))</f>
        <v>54132.31</v>
      </c>
      <c r="AW13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25" s="20">
        <f>IF(t_ExtractAll[[#This Row],[IMD_Currency]]="GBP",t_ExtractAll[[#This Row],[Amount Accepted (ABII)]]*$BD$2,IF(t_ExtractAll[[#This Row],[IMD_Currency]]="USD",t_ExtractAll[[#This Row],[Amount Accepted (ABII)]]*$BD$3,t_ExtractAll[[#This Row],[Amount Accepted (ABII)]]))</f>
        <v>54132.31</v>
      </c>
      <c r="AY1325" s="20">
        <f>IF((t_ExtractAll[[#This Row],[Amount Accepted ABII '[EUR']]]-t_ExtractAll[[#This Row],[Amount Accepted Plant '[EUR']]])&lt;0,0,t_ExtractAll[[#This Row],[Amount Accepted ABII '[EUR']]]-t_ExtractAll[[#This Row],[Amount Accepted Plant '[EUR']]])</f>
        <v>54132.31</v>
      </c>
      <c r="AZ1325"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326" spans="1:52" ht="14.25" customHeight="1" x14ac:dyDescent="0.25">
      <c r="A1326" t="s">
        <v>6545</v>
      </c>
      <c r="B1326" s="16">
        <v>42768</v>
      </c>
      <c r="C1326" s="16"/>
      <c r="D1326" s="16"/>
      <c r="E1326">
        <v>2017107</v>
      </c>
      <c r="F1326" t="s">
        <v>64</v>
      </c>
      <c r="G1326" t="s">
        <v>6546</v>
      </c>
      <c r="H1326" t="s">
        <v>66</v>
      </c>
      <c r="I1326" t="s">
        <v>6547</v>
      </c>
      <c r="J1326" t="s">
        <v>68</v>
      </c>
      <c r="K1326" t="s">
        <v>2023</v>
      </c>
      <c r="L1326" t="s">
        <v>5461</v>
      </c>
      <c r="M1326" t="s">
        <v>5462</v>
      </c>
      <c r="N1326" t="s">
        <v>90</v>
      </c>
      <c r="O1326" t="s">
        <v>547</v>
      </c>
      <c r="P1326" t="s">
        <v>6548</v>
      </c>
      <c r="Q1326">
        <v>9327238</v>
      </c>
      <c r="R1326">
        <v>4503308767</v>
      </c>
      <c r="S1326">
        <v>80507877</v>
      </c>
      <c r="T1326" t="s">
        <v>6549</v>
      </c>
      <c r="U1326" t="s">
        <v>75</v>
      </c>
      <c r="V1326" t="s">
        <v>76</v>
      </c>
      <c r="W1326">
        <v>52541</v>
      </c>
      <c r="X1326" t="s">
        <v>6550</v>
      </c>
      <c r="Y1326">
        <v>79</v>
      </c>
      <c r="Z1326">
        <v>6.73</v>
      </c>
      <c r="AA1326" t="s">
        <v>2628</v>
      </c>
      <c r="AB1326" t="s">
        <v>97</v>
      </c>
      <c r="AC1326" t="s">
        <v>98</v>
      </c>
      <c r="AD1326" s="3" t="s">
        <v>6551</v>
      </c>
      <c r="AE1326" s="3">
        <v>0</v>
      </c>
      <c r="AF1326" s="3"/>
      <c r="AG1326">
        <v>658.86</v>
      </c>
      <c r="AH1326" t="s">
        <v>82</v>
      </c>
      <c r="AI1326" s="18">
        <v>0</v>
      </c>
      <c r="AJ1326">
        <v>0</v>
      </c>
      <c r="AK1326">
        <v>0</v>
      </c>
      <c r="AM1326" s="19" t="s">
        <v>82</v>
      </c>
      <c r="AN1326">
        <v>658.86</v>
      </c>
      <c r="AO1326">
        <v>0</v>
      </c>
      <c r="AP1326">
        <v>658.86</v>
      </c>
      <c r="AR1326" s="19" t="s">
        <v>82</v>
      </c>
      <c r="AS1326">
        <v>0</v>
      </c>
      <c r="AT1326" s="20">
        <f>IF(t_ExtractAll[[#This Row],[Currency]]="GBP",t_ExtractAll[[#This Row],[Claimed Amount]]*$BD$2,IF(t_ExtractAll[[#This Row],[Currency]]="USD",t_ExtractAll[[#This Row],[Claimed Amount]]*$BD$3,IF(t_ExtractAll[[#This Row],[Currency]]="MXN",t_ExtractAll[[#This Row],[Claimed Amount]]*$BD$4,t_ExtractAll[[#This Row],[Claimed Amount]])))</f>
        <v>658.86</v>
      </c>
      <c r="AU1326" s="20">
        <f>IF(t_ExtractAll[[#This Row],[Currency2]]="GBP",t_ExtractAll[[#This Row],[Accruals Plant]]*$BD$2,IF(t_ExtractAll[[#This Row],[Currency2]]="USD",t_ExtractAll[[#This Row],[Accruals Plant]]*$BD$3,IF(t_ExtractAll[[#This Row],[Currency2]]="MXN",t_ExtractAll[[#This Row],[Accruals Plant]]*$BD$4,t_ExtractAll[[#This Row],[Accruals Plant]])))</f>
        <v>658.86</v>
      </c>
      <c r="AV1326" s="20">
        <f>IF(t_ExtractAll[[#This Row],[IMD_Currency]]="GBP",t_ExtractAll[[#This Row],[Accruals ABII]]*$BD$2,IF(t_ExtractAll[[#This Row],[IMD_Currency]]="USD",t_ExtractAll[[#This Row],[Accruals ABII]]*$BD$3,t_ExtractAll[[#This Row],[Accruals ABII]]))</f>
        <v>0</v>
      </c>
      <c r="AW13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26" s="20">
        <f>IF(t_ExtractAll[[#This Row],[IMD_Currency]]="GBP",t_ExtractAll[[#This Row],[Amount Accepted (ABII)]]*$BD$2,IF(t_ExtractAll[[#This Row],[IMD_Currency]]="USD",t_ExtractAll[[#This Row],[Amount Accepted (ABII)]]*$BD$3,t_ExtractAll[[#This Row],[Amount Accepted (ABII)]]))</f>
        <v>0</v>
      </c>
      <c r="AY1326" s="20">
        <f>IF((t_ExtractAll[[#This Row],[Amount Accepted ABII '[EUR']]]-t_ExtractAll[[#This Row],[Amount Accepted Plant '[EUR']]])&lt;0,0,t_ExtractAll[[#This Row],[Amount Accepted ABII '[EUR']]]-t_ExtractAll[[#This Row],[Amount Accepted Plant '[EUR']]])</f>
        <v>0</v>
      </c>
      <c r="AZ13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27" spans="1:52" ht="14.25" hidden="1" customHeight="1" x14ac:dyDescent="0.25">
      <c r="A1327" t="s">
        <v>6552</v>
      </c>
      <c r="B1327" s="16">
        <v>42768</v>
      </c>
      <c r="C1327" s="16">
        <v>42774</v>
      </c>
      <c r="D1327" s="16">
        <v>42774</v>
      </c>
      <c r="E1327">
        <v>2017108</v>
      </c>
      <c r="F1327" t="s">
        <v>64</v>
      </c>
      <c r="G1327" t="s">
        <v>396</v>
      </c>
      <c r="H1327" t="s">
        <v>1695</v>
      </c>
      <c r="I1327" t="s">
        <v>117</v>
      </c>
      <c r="J1327" t="s">
        <v>68</v>
      </c>
      <c r="K1327" t="s">
        <v>69</v>
      </c>
      <c r="L1327" t="s">
        <v>609</v>
      </c>
      <c r="N1327" t="s">
        <v>90</v>
      </c>
      <c r="O1327" t="s">
        <v>4630</v>
      </c>
      <c r="P1327" t="s">
        <v>6553</v>
      </c>
      <c r="Q1327">
        <v>9549319</v>
      </c>
      <c r="R1327">
        <v>4504806004</v>
      </c>
      <c r="S1327">
        <v>80536511</v>
      </c>
      <c r="U1327" t="s">
        <v>144</v>
      </c>
      <c r="V1327" t="s">
        <v>145</v>
      </c>
      <c r="W1327">
        <v>48982</v>
      </c>
      <c r="X1327" t="s">
        <v>1945</v>
      </c>
      <c r="Y1327">
        <v>72</v>
      </c>
      <c r="Z1327">
        <v>5.7</v>
      </c>
      <c r="AA1327" t="s">
        <v>2628</v>
      </c>
      <c r="AB1327" t="s">
        <v>79</v>
      </c>
      <c r="AC1327" t="s">
        <v>4630</v>
      </c>
      <c r="AD1327" s="3" t="s">
        <v>6554</v>
      </c>
      <c r="AE1327" s="3">
        <v>0</v>
      </c>
      <c r="AF1327" s="3"/>
      <c r="AG1327">
        <v>0</v>
      </c>
      <c r="AH1327" t="s">
        <v>82</v>
      </c>
      <c r="AI1327" s="18">
        <v>0</v>
      </c>
      <c r="AJ1327">
        <v>0</v>
      </c>
      <c r="AK1327">
        <v>0</v>
      </c>
      <c r="AL1327">
        <v>0</v>
      </c>
      <c r="AM1327" s="19" t="s">
        <v>82</v>
      </c>
      <c r="AN1327">
        <v>0</v>
      </c>
      <c r="AO1327">
        <v>0</v>
      </c>
      <c r="AP1327">
        <v>0</v>
      </c>
      <c r="AQ1327">
        <v>0</v>
      </c>
      <c r="AR1327" s="19" t="s">
        <v>82</v>
      </c>
      <c r="AS1327">
        <v>0</v>
      </c>
      <c r="AT1327" s="20">
        <f>IF(t_ExtractAll[[#This Row],[Currency]]="GBP",t_ExtractAll[[#This Row],[Claimed Amount]]*$BD$2,IF(t_ExtractAll[[#This Row],[Currency]]="USD",t_ExtractAll[[#This Row],[Claimed Amount]]*$BD$3,IF(t_ExtractAll[[#This Row],[Currency]]="MXN",t_ExtractAll[[#This Row],[Claimed Amount]]*$BD$4,t_ExtractAll[[#This Row],[Claimed Amount]])))</f>
        <v>0</v>
      </c>
      <c r="AU1327" s="20">
        <f>IF(t_ExtractAll[[#This Row],[Currency2]]="GBP",t_ExtractAll[[#This Row],[Accruals Plant]]*$BD$2,IF(t_ExtractAll[[#This Row],[Currency2]]="USD",t_ExtractAll[[#This Row],[Accruals Plant]]*$BD$3,IF(t_ExtractAll[[#This Row],[Currency2]]="MXN",t_ExtractAll[[#This Row],[Accruals Plant]]*$BD$4,t_ExtractAll[[#This Row],[Accruals Plant]])))</f>
        <v>0</v>
      </c>
      <c r="AV1327" s="20">
        <f>IF(t_ExtractAll[[#This Row],[IMD_Currency]]="GBP",t_ExtractAll[[#This Row],[Accruals ABII]]*$BD$2,IF(t_ExtractAll[[#This Row],[IMD_Currency]]="USD",t_ExtractAll[[#This Row],[Accruals ABII]]*$BD$3,t_ExtractAll[[#This Row],[Accruals ABII]]))</f>
        <v>0</v>
      </c>
      <c r="AW13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27" s="20">
        <f>IF(t_ExtractAll[[#This Row],[IMD_Currency]]="GBP",t_ExtractAll[[#This Row],[Amount Accepted (ABII)]]*$BD$2,IF(t_ExtractAll[[#This Row],[IMD_Currency]]="USD",t_ExtractAll[[#This Row],[Amount Accepted (ABII)]]*$BD$3,t_ExtractAll[[#This Row],[Amount Accepted (ABII)]]))</f>
        <v>0</v>
      </c>
      <c r="AY1327" s="20">
        <f>IF((t_ExtractAll[[#This Row],[Amount Accepted ABII '[EUR']]]-t_ExtractAll[[#This Row],[Amount Accepted Plant '[EUR']]])&lt;0,0,t_ExtractAll[[#This Row],[Amount Accepted ABII '[EUR']]]-t_ExtractAll[[#This Row],[Amount Accepted Plant '[EUR']]])</f>
        <v>0</v>
      </c>
      <c r="AZ13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28" spans="1:52" ht="14.25" hidden="1" customHeight="1" x14ac:dyDescent="0.25">
      <c r="A1328" t="s">
        <v>6555</v>
      </c>
      <c r="B1328" s="16">
        <v>42767</v>
      </c>
      <c r="C1328" s="16">
        <v>42768</v>
      </c>
      <c r="D1328" s="16">
        <v>42775</v>
      </c>
      <c r="E1328">
        <v>2017110</v>
      </c>
      <c r="F1328" t="s">
        <v>64</v>
      </c>
      <c r="G1328" t="s">
        <v>6556</v>
      </c>
      <c r="H1328" t="s">
        <v>287</v>
      </c>
      <c r="I1328" t="s">
        <v>6557</v>
      </c>
      <c r="J1328" t="s">
        <v>118</v>
      </c>
      <c r="K1328" t="s">
        <v>69</v>
      </c>
      <c r="L1328" t="s">
        <v>471</v>
      </c>
      <c r="M1328" t="s">
        <v>469</v>
      </c>
      <c r="N1328" t="s">
        <v>90</v>
      </c>
      <c r="O1328" t="s">
        <v>121</v>
      </c>
      <c r="P1328" t="s">
        <v>4021</v>
      </c>
      <c r="Q1328">
        <v>9536634</v>
      </c>
      <c r="R1328" t="s">
        <v>6558</v>
      </c>
      <c r="S1328">
        <v>80529034</v>
      </c>
      <c r="T1328" t="s">
        <v>6559</v>
      </c>
      <c r="U1328" t="s">
        <v>261</v>
      </c>
      <c r="V1328" t="s">
        <v>117</v>
      </c>
      <c r="W1328">
        <v>52930</v>
      </c>
      <c r="X1328" t="s">
        <v>6560</v>
      </c>
      <c r="Y1328">
        <v>56</v>
      </c>
      <c r="Z1328">
        <v>4.7712000000000003</v>
      </c>
      <c r="AA1328" t="s">
        <v>2628</v>
      </c>
      <c r="AB1328" t="s">
        <v>79</v>
      </c>
      <c r="AC1328" t="s">
        <v>127</v>
      </c>
      <c r="AD1328" s="3" t="s">
        <v>6561</v>
      </c>
      <c r="AE1328" s="3">
        <v>0</v>
      </c>
      <c r="AF1328" s="3"/>
      <c r="AG1328">
        <v>641.76</v>
      </c>
      <c r="AH1328" t="s">
        <v>100</v>
      </c>
      <c r="AI1328" s="18">
        <v>0</v>
      </c>
      <c r="AJ1328">
        <v>0</v>
      </c>
      <c r="AK1328">
        <v>0</v>
      </c>
      <c r="AL1328">
        <v>0</v>
      </c>
      <c r="AM1328" s="19" t="s">
        <v>82</v>
      </c>
      <c r="AN1328">
        <v>641.76</v>
      </c>
      <c r="AO1328">
        <v>0</v>
      </c>
      <c r="AP1328">
        <v>641.76</v>
      </c>
      <c r="AQ1328">
        <v>641.76</v>
      </c>
      <c r="AR1328" s="19" t="s">
        <v>100</v>
      </c>
      <c r="AS1328">
        <v>0</v>
      </c>
      <c r="AT1328" s="20">
        <f>IF(t_ExtractAll[[#This Row],[Currency]]="GBP",t_ExtractAll[[#This Row],[Claimed Amount]]*$BD$2,IF(t_ExtractAll[[#This Row],[Currency]]="USD",t_ExtractAll[[#This Row],[Claimed Amount]]*$BD$3,IF(t_ExtractAll[[#This Row],[Currency]]="MXN",t_ExtractAll[[#This Row],[Claimed Amount]]*$BD$4,t_ExtractAll[[#This Row],[Claimed Amount]])))</f>
        <v>587.14622400000007</v>
      </c>
      <c r="AU1328" s="20">
        <f>IF(t_ExtractAll[[#This Row],[Currency2]]="GBP",t_ExtractAll[[#This Row],[Accruals Plant]]*$BD$2,IF(t_ExtractAll[[#This Row],[Currency2]]="USD",t_ExtractAll[[#This Row],[Accruals Plant]]*$BD$3,IF(t_ExtractAll[[#This Row],[Currency2]]="MXN",t_ExtractAll[[#This Row],[Accruals Plant]]*$BD$4,t_ExtractAll[[#This Row],[Accruals Plant]])))</f>
        <v>587.14622400000007</v>
      </c>
      <c r="AV1328" s="20">
        <f>IF(t_ExtractAll[[#This Row],[IMD_Currency]]="GBP",t_ExtractAll[[#This Row],[Accruals ABII]]*$BD$2,IF(t_ExtractAll[[#This Row],[IMD_Currency]]="USD",t_ExtractAll[[#This Row],[Accruals ABII]]*$BD$3,t_ExtractAll[[#This Row],[Accruals ABII]]))</f>
        <v>0</v>
      </c>
      <c r="AW1328" s="20">
        <f>IF(t_ExtractAll[[#This Row],[Currency2]]="GBP",t_ExtractAll[[#This Row],[PlantAmountAccepted]]*$BD$2,IF(t_ExtractAll[[#This Row],[Currency2]]="USD",t_ExtractAll[[#This Row],[PlantAmountAccepted]]*$BD$3,IF(t_ExtractAll[[#This Row],[Currency2]]="MXN",t_ExtractAll[[#This Row],[PlantAmountAccepted]]*$BD$4,t_ExtractAll[[#This Row],[PlantAmountAccepted]])))</f>
        <v>587.14622400000007</v>
      </c>
      <c r="AX1328" s="20">
        <f>IF(t_ExtractAll[[#This Row],[IMD_Currency]]="GBP",t_ExtractAll[[#This Row],[Amount Accepted (ABII)]]*$BD$2,IF(t_ExtractAll[[#This Row],[IMD_Currency]]="USD",t_ExtractAll[[#This Row],[Amount Accepted (ABII)]]*$BD$3,t_ExtractAll[[#This Row],[Amount Accepted (ABII)]]))</f>
        <v>0</v>
      </c>
      <c r="AY1328" s="20">
        <f>IF((t_ExtractAll[[#This Row],[Amount Accepted ABII '[EUR']]]-t_ExtractAll[[#This Row],[Amount Accepted Plant '[EUR']]])&lt;0,0,t_ExtractAll[[#This Row],[Amount Accepted ABII '[EUR']]]-t_ExtractAll[[#This Row],[Amount Accepted Plant '[EUR']]])</f>
        <v>0</v>
      </c>
      <c r="AZ13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29" spans="1:52" ht="14.25" hidden="1" customHeight="1" x14ac:dyDescent="0.25">
      <c r="A1329" t="s">
        <v>6562</v>
      </c>
      <c r="B1329" s="16">
        <v>42766</v>
      </c>
      <c r="C1329" s="16">
        <v>42894</v>
      </c>
      <c r="D1329" s="16"/>
      <c r="E1329">
        <v>2017104</v>
      </c>
      <c r="F1329" t="s">
        <v>64</v>
      </c>
      <c r="G1329" t="s">
        <v>1286</v>
      </c>
      <c r="H1329" t="s">
        <v>287</v>
      </c>
      <c r="I1329" t="s">
        <v>479</v>
      </c>
      <c r="J1329" t="s">
        <v>118</v>
      </c>
      <c r="K1329" t="s">
        <v>69</v>
      </c>
      <c r="L1329" t="s">
        <v>70</v>
      </c>
      <c r="N1329" t="s">
        <v>71</v>
      </c>
      <c r="O1329" t="s">
        <v>72</v>
      </c>
      <c r="P1329" t="s">
        <v>6563</v>
      </c>
      <c r="Q1329">
        <v>9503958</v>
      </c>
      <c r="R1329" t="s">
        <v>6564</v>
      </c>
      <c r="T1329" t="s">
        <v>6565</v>
      </c>
      <c r="U1329" t="s">
        <v>341</v>
      </c>
      <c r="V1329" t="s">
        <v>145</v>
      </c>
      <c r="W1329">
        <v>30603</v>
      </c>
      <c r="X1329" t="s">
        <v>1290</v>
      </c>
      <c r="Y1329">
        <v>4104</v>
      </c>
      <c r="Z1329">
        <v>325.03680000000003</v>
      </c>
      <c r="AA1329" t="s">
        <v>2628</v>
      </c>
      <c r="AB1329" t="s">
        <v>79</v>
      </c>
      <c r="AC1329" t="s">
        <v>80</v>
      </c>
      <c r="AD1329" s="3" t="s">
        <v>6566</v>
      </c>
      <c r="AE1329" s="3">
        <v>0</v>
      </c>
      <c r="AF1329" s="3"/>
      <c r="AG1329">
        <v>1892.47</v>
      </c>
      <c r="AH1329" t="s">
        <v>100</v>
      </c>
      <c r="AI1329" s="18">
        <v>0</v>
      </c>
      <c r="AJ1329">
        <v>1892.47</v>
      </c>
      <c r="AK1329">
        <v>1892.47</v>
      </c>
      <c r="AL1329">
        <v>1892.47</v>
      </c>
      <c r="AM1329" s="19" t="s">
        <v>100</v>
      </c>
      <c r="AN1329">
        <v>0</v>
      </c>
      <c r="AO1329">
        <v>0</v>
      </c>
      <c r="AP1329">
        <v>0</v>
      </c>
      <c r="AQ1329">
        <v>0</v>
      </c>
      <c r="AR1329" s="19" t="s">
        <v>82</v>
      </c>
      <c r="AS1329">
        <v>1770.15</v>
      </c>
      <c r="AT1329" s="20">
        <f>IF(t_ExtractAll[[#This Row],[Currency]]="GBP",t_ExtractAll[[#This Row],[Claimed Amount]]*$BD$2,IF(t_ExtractAll[[#This Row],[Currency]]="USD",t_ExtractAll[[#This Row],[Claimed Amount]]*$BD$3,IF(t_ExtractAll[[#This Row],[Currency]]="MXN",t_ExtractAll[[#This Row],[Claimed Amount]]*$BD$4,t_ExtractAll[[#This Row],[Claimed Amount]])))</f>
        <v>1731.4208030000002</v>
      </c>
      <c r="AU1329" s="20">
        <f>IF(t_ExtractAll[[#This Row],[Currency2]]="GBP",t_ExtractAll[[#This Row],[Accruals Plant]]*$BD$2,IF(t_ExtractAll[[#This Row],[Currency2]]="USD",t_ExtractAll[[#This Row],[Accruals Plant]]*$BD$3,IF(t_ExtractAll[[#This Row],[Currency2]]="MXN",t_ExtractAll[[#This Row],[Accruals Plant]]*$BD$4,t_ExtractAll[[#This Row],[Accruals Plant]])))</f>
        <v>0</v>
      </c>
      <c r="AV1329" s="20">
        <f>IF(t_ExtractAll[[#This Row],[IMD_Currency]]="GBP",t_ExtractAll[[#This Row],[Accruals ABII]]*$BD$2,IF(t_ExtractAll[[#This Row],[IMD_Currency]]="USD",t_ExtractAll[[#This Row],[Accruals ABII]]*$BD$3,t_ExtractAll[[#This Row],[Accruals ABII]]))</f>
        <v>1731.4208030000002</v>
      </c>
      <c r="AW13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29" s="20">
        <f>IF(t_ExtractAll[[#This Row],[IMD_Currency]]="GBP",t_ExtractAll[[#This Row],[Amount Accepted (ABII)]]*$BD$2,IF(t_ExtractAll[[#This Row],[IMD_Currency]]="USD",t_ExtractAll[[#This Row],[Amount Accepted (ABII)]]*$BD$3,t_ExtractAll[[#This Row],[Amount Accepted (ABII)]]))</f>
        <v>1731.4208030000002</v>
      </c>
      <c r="AY1329" s="20">
        <f>IF((t_ExtractAll[[#This Row],[Amount Accepted ABII '[EUR']]]-t_ExtractAll[[#This Row],[Amount Accepted Plant '[EUR']]])&lt;0,0,t_ExtractAll[[#This Row],[Amount Accepted ABII '[EUR']]]-t_ExtractAll[[#This Row],[Amount Accepted Plant '[EUR']]])</f>
        <v>1731.4208030000002</v>
      </c>
      <c r="AZ13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30" spans="1:52" ht="14.25" hidden="1" customHeight="1" x14ac:dyDescent="0.25">
      <c r="A1330" t="s">
        <v>6567</v>
      </c>
      <c r="B1330" s="16">
        <v>42769</v>
      </c>
      <c r="C1330" s="16">
        <v>42781</v>
      </c>
      <c r="D1330" s="16">
        <v>42782</v>
      </c>
      <c r="E1330">
        <v>2017117</v>
      </c>
      <c r="F1330" t="s">
        <v>64</v>
      </c>
      <c r="G1330" t="s">
        <v>641</v>
      </c>
      <c r="H1330" t="s">
        <v>86</v>
      </c>
      <c r="I1330" t="s">
        <v>242</v>
      </c>
      <c r="J1330" t="s">
        <v>68</v>
      </c>
      <c r="K1330" t="s">
        <v>69</v>
      </c>
      <c r="L1330" t="s">
        <v>609</v>
      </c>
      <c r="N1330" t="s">
        <v>90</v>
      </c>
      <c r="O1330" t="s">
        <v>91</v>
      </c>
      <c r="P1330" t="s">
        <v>6568</v>
      </c>
      <c r="Q1330">
        <v>9531347</v>
      </c>
      <c r="R1330" t="s">
        <v>6569</v>
      </c>
      <c r="S1330">
        <v>80537104</v>
      </c>
      <c r="U1330" t="s">
        <v>278</v>
      </c>
      <c r="V1330" t="s">
        <v>145</v>
      </c>
      <c r="W1330">
        <v>54511</v>
      </c>
      <c r="X1330" t="s">
        <v>386</v>
      </c>
      <c r="Y1330">
        <v>68</v>
      </c>
      <c r="Z1330">
        <v>8.16</v>
      </c>
      <c r="AA1330" t="s">
        <v>2628</v>
      </c>
      <c r="AB1330" t="s">
        <v>97</v>
      </c>
      <c r="AC1330" t="s">
        <v>98</v>
      </c>
      <c r="AD1330" s="3" t="s">
        <v>6570</v>
      </c>
      <c r="AE1330" s="3">
        <v>0</v>
      </c>
      <c r="AF1330" s="3"/>
      <c r="AG1330">
        <v>464.82</v>
      </c>
      <c r="AH1330" t="s">
        <v>82</v>
      </c>
      <c r="AI1330" s="18">
        <v>0</v>
      </c>
      <c r="AJ1330">
        <v>0</v>
      </c>
      <c r="AK1330">
        <v>0</v>
      </c>
      <c r="AL1330">
        <v>0</v>
      </c>
      <c r="AM1330" s="19" t="s">
        <v>82</v>
      </c>
      <c r="AN1330">
        <v>464.82</v>
      </c>
      <c r="AO1330">
        <v>0</v>
      </c>
      <c r="AP1330">
        <v>464.82</v>
      </c>
      <c r="AQ1330">
        <v>464.82</v>
      </c>
      <c r="AR1330" s="19" t="s">
        <v>82</v>
      </c>
      <c r="AS1330">
        <v>0</v>
      </c>
      <c r="AT1330" s="20">
        <f>IF(t_ExtractAll[[#This Row],[Currency]]="GBP",t_ExtractAll[[#This Row],[Claimed Amount]]*$BD$2,IF(t_ExtractAll[[#This Row],[Currency]]="USD",t_ExtractAll[[#This Row],[Claimed Amount]]*$BD$3,IF(t_ExtractAll[[#This Row],[Currency]]="MXN",t_ExtractAll[[#This Row],[Claimed Amount]]*$BD$4,t_ExtractAll[[#This Row],[Claimed Amount]])))</f>
        <v>464.82</v>
      </c>
      <c r="AU1330" s="20">
        <f>IF(t_ExtractAll[[#This Row],[Currency2]]="GBP",t_ExtractAll[[#This Row],[Accruals Plant]]*$BD$2,IF(t_ExtractAll[[#This Row],[Currency2]]="USD",t_ExtractAll[[#This Row],[Accruals Plant]]*$BD$3,IF(t_ExtractAll[[#This Row],[Currency2]]="MXN",t_ExtractAll[[#This Row],[Accruals Plant]]*$BD$4,t_ExtractAll[[#This Row],[Accruals Plant]])))</f>
        <v>464.82</v>
      </c>
      <c r="AV1330" s="20">
        <f>IF(t_ExtractAll[[#This Row],[IMD_Currency]]="GBP",t_ExtractAll[[#This Row],[Accruals ABII]]*$BD$2,IF(t_ExtractAll[[#This Row],[IMD_Currency]]="USD",t_ExtractAll[[#This Row],[Accruals ABII]]*$BD$3,t_ExtractAll[[#This Row],[Accruals ABII]]))</f>
        <v>0</v>
      </c>
      <c r="AW1330" s="20">
        <f>IF(t_ExtractAll[[#This Row],[Currency2]]="GBP",t_ExtractAll[[#This Row],[PlantAmountAccepted]]*$BD$2,IF(t_ExtractAll[[#This Row],[Currency2]]="USD",t_ExtractAll[[#This Row],[PlantAmountAccepted]]*$BD$3,IF(t_ExtractAll[[#This Row],[Currency2]]="MXN",t_ExtractAll[[#This Row],[PlantAmountAccepted]]*$BD$4,t_ExtractAll[[#This Row],[PlantAmountAccepted]])))</f>
        <v>464.82</v>
      </c>
      <c r="AX1330" s="20">
        <f>IF(t_ExtractAll[[#This Row],[IMD_Currency]]="GBP",t_ExtractAll[[#This Row],[Amount Accepted (ABII)]]*$BD$2,IF(t_ExtractAll[[#This Row],[IMD_Currency]]="USD",t_ExtractAll[[#This Row],[Amount Accepted (ABII)]]*$BD$3,t_ExtractAll[[#This Row],[Amount Accepted (ABII)]]))</f>
        <v>0</v>
      </c>
      <c r="AY1330" s="20">
        <f>IF((t_ExtractAll[[#This Row],[Amount Accepted ABII '[EUR']]]-t_ExtractAll[[#This Row],[Amount Accepted Plant '[EUR']]])&lt;0,0,t_ExtractAll[[#This Row],[Amount Accepted ABII '[EUR']]]-t_ExtractAll[[#This Row],[Amount Accepted Plant '[EUR']]])</f>
        <v>0</v>
      </c>
      <c r="AZ13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31" spans="1:52" ht="14.25" hidden="1" customHeight="1" x14ac:dyDescent="0.25">
      <c r="A1331" t="s">
        <v>6562</v>
      </c>
      <c r="B1331" s="16">
        <v>42766</v>
      </c>
      <c r="C1331" s="16">
        <v>42894</v>
      </c>
      <c r="D1331" s="16"/>
      <c r="E1331">
        <v>2017111</v>
      </c>
      <c r="F1331" t="s">
        <v>64</v>
      </c>
      <c r="G1331" t="s">
        <v>1286</v>
      </c>
      <c r="H1331" t="s">
        <v>287</v>
      </c>
      <c r="I1331" t="s">
        <v>479</v>
      </c>
      <c r="J1331" t="s">
        <v>118</v>
      </c>
      <c r="K1331" t="s">
        <v>69</v>
      </c>
      <c r="L1331" t="s">
        <v>70</v>
      </c>
      <c r="N1331" t="s">
        <v>90</v>
      </c>
      <c r="O1331" t="s">
        <v>72</v>
      </c>
      <c r="P1331" t="s">
        <v>6571</v>
      </c>
      <c r="Q1331" t="s">
        <v>6572</v>
      </c>
      <c r="R1331" t="s">
        <v>6573</v>
      </c>
      <c r="T1331" t="s">
        <v>6574</v>
      </c>
      <c r="U1331" t="s">
        <v>341</v>
      </c>
      <c r="V1331" t="s">
        <v>145</v>
      </c>
      <c r="W1331">
        <v>30603</v>
      </c>
      <c r="X1331" t="s">
        <v>1290</v>
      </c>
      <c r="Y1331">
        <v>2.7360000000000002</v>
      </c>
      <c r="Z1331">
        <v>216.69120000000001</v>
      </c>
      <c r="AA1331" t="s">
        <v>2628</v>
      </c>
      <c r="AB1331" t="s">
        <v>79</v>
      </c>
      <c r="AC1331" t="s">
        <v>80</v>
      </c>
      <c r="AD1331" s="3" t="s">
        <v>6575</v>
      </c>
      <c r="AE1331" s="3">
        <v>0</v>
      </c>
      <c r="AF1331" s="3"/>
      <c r="AG1331">
        <v>2638.36</v>
      </c>
      <c r="AH1331" t="s">
        <v>100</v>
      </c>
      <c r="AI1331" s="18">
        <v>0</v>
      </c>
      <c r="AJ1331">
        <v>2638.36</v>
      </c>
      <c r="AK1331">
        <v>2638.36</v>
      </c>
      <c r="AL1331">
        <v>2638.36</v>
      </c>
      <c r="AM1331" s="19" t="s">
        <v>82</v>
      </c>
      <c r="AN1331">
        <v>0</v>
      </c>
      <c r="AO1331">
        <v>0</v>
      </c>
      <c r="AP1331">
        <v>0</v>
      </c>
      <c r="AQ1331">
        <v>0</v>
      </c>
      <c r="AR1331" s="19" t="s">
        <v>82</v>
      </c>
      <c r="AS1331">
        <v>2467.83</v>
      </c>
      <c r="AT1331" s="20">
        <f>IF(t_ExtractAll[[#This Row],[Currency]]="GBP",t_ExtractAll[[#This Row],[Claimed Amount]]*$BD$2,IF(t_ExtractAll[[#This Row],[Currency]]="USD",t_ExtractAll[[#This Row],[Claimed Amount]]*$BD$3,IF(t_ExtractAll[[#This Row],[Currency]]="MXN",t_ExtractAll[[#This Row],[Claimed Amount]]*$BD$4,t_ExtractAll[[#This Row],[Claimed Amount]])))</f>
        <v>2413.8355640000004</v>
      </c>
      <c r="AU1331" s="20">
        <f>IF(t_ExtractAll[[#This Row],[Currency2]]="GBP",t_ExtractAll[[#This Row],[Accruals Plant]]*$BD$2,IF(t_ExtractAll[[#This Row],[Currency2]]="USD",t_ExtractAll[[#This Row],[Accruals Plant]]*$BD$3,IF(t_ExtractAll[[#This Row],[Currency2]]="MXN",t_ExtractAll[[#This Row],[Accruals Plant]]*$BD$4,t_ExtractAll[[#This Row],[Accruals Plant]])))</f>
        <v>0</v>
      </c>
      <c r="AV1331" s="20">
        <f>IF(t_ExtractAll[[#This Row],[IMD_Currency]]="GBP",t_ExtractAll[[#This Row],[Accruals ABII]]*$BD$2,IF(t_ExtractAll[[#This Row],[IMD_Currency]]="USD",t_ExtractAll[[#This Row],[Accruals ABII]]*$BD$3,t_ExtractAll[[#This Row],[Accruals ABII]]))</f>
        <v>2638.36</v>
      </c>
      <c r="AW13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1" s="20">
        <f>IF(t_ExtractAll[[#This Row],[IMD_Currency]]="GBP",t_ExtractAll[[#This Row],[Amount Accepted (ABII)]]*$BD$2,IF(t_ExtractAll[[#This Row],[IMD_Currency]]="USD",t_ExtractAll[[#This Row],[Amount Accepted (ABII)]]*$BD$3,t_ExtractAll[[#This Row],[Amount Accepted (ABII)]]))</f>
        <v>2638.36</v>
      </c>
      <c r="AY1331" s="20">
        <f>IF((t_ExtractAll[[#This Row],[Amount Accepted ABII '[EUR']]]-t_ExtractAll[[#This Row],[Amount Accepted Plant '[EUR']]])&lt;0,0,t_ExtractAll[[#This Row],[Amount Accepted ABII '[EUR']]]-t_ExtractAll[[#This Row],[Amount Accepted Plant '[EUR']]])</f>
        <v>2638.36</v>
      </c>
      <c r="AZ13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332" spans="1:52" ht="14.25" hidden="1" customHeight="1" x14ac:dyDescent="0.25">
      <c r="A1332" t="s">
        <v>6562</v>
      </c>
      <c r="B1332" s="16">
        <v>42766</v>
      </c>
      <c r="C1332" s="16">
        <v>42894</v>
      </c>
      <c r="D1332" s="16"/>
      <c r="E1332">
        <v>2017112</v>
      </c>
      <c r="F1332" t="s">
        <v>64</v>
      </c>
      <c r="G1332" t="s">
        <v>1286</v>
      </c>
      <c r="H1332" t="s">
        <v>287</v>
      </c>
      <c r="I1332" t="s">
        <v>479</v>
      </c>
      <c r="J1332" t="s">
        <v>118</v>
      </c>
      <c r="K1332" t="s">
        <v>69</v>
      </c>
      <c r="L1332" t="s">
        <v>70</v>
      </c>
      <c r="N1332" t="s">
        <v>71</v>
      </c>
      <c r="O1332" t="s">
        <v>72</v>
      </c>
      <c r="P1332" t="s">
        <v>6576</v>
      </c>
      <c r="Q1332" t="s">
        <v>6577</v>
      </c>
      <c r="R1332" t="s">
        <v>6578</v>
      </c>
      <c r="T1332" t="s">
        <v>6579</v>
      </c>
      <c r="U1332" t="s">
        <v>341</v>
      </c>
      <c r="V1332" t="s">
        <v>145</v>
      </c>
      <c r="W1332">
        <v>30603</v>
      </c>
      <c r="X1332" t="s">
        <v>1290</v>
      </c>
      <c r="Y1332">
        <v>8.2080000000000002</v>
      </c>
      <c r="Z1332">
        <v>650.07360000000006</v>
      </c>
      <c r="AA1332" t="s">
        <v>2628</v>
      </c>
      <c r="AB1332" t="s">
        <v>79</v>
      </c>
      <c r="AC1332" t="s">
        <v>80</v>
      </c>
      <c r="AD1332" s="3" t="s">
        <v>6580</v>
      </c>
      <c r="AE1332" s="3">
        <v>0</v>
      </c>
      <c r="AF1332" s="3"/>
      <c r="AG1332">
        <v>2450.52</v>
      </c>
      <c r="AH1332" t="s">
        <v>100</v>
      </c>
      <c r="AI1332" s="18">
        <v>0</v>
      </c>
      <c r="AJ1332">
        <v>2450.52</v>
      </c>
      <c r="AK1332">
        <v>2450.52</v>
      </c>
      <c r="AL1332">
        <v>2450.52</v>
      </c>
      <c r="AM1332" s="19" t="s">
        <v>100</v>
      </c>
      <c r="AN1332">
        <v>0</v>
      </c>
      <c r="AO1332">
        <v>0</v>
      </c>
      <c r="AP1332">
        <v>0</v>
      </c>
      <c r="AQ1332">
        <v>0</v>
      </c>
      <c r="AR1332" s="19" t="s">
        <v>82</v>
      </c>
      <c r="AS1332">
        <v>2292.13</v>
      </c>
      <c r="AT1332" s="20">
        <f>IF(t_ExtractAll[[#This Row],[Currency]]="GBP",t_ExtractAll[[#This Row],[Claimed Amount]]*$BD$2,IF(t_ExtractAll[[#This Row],[Currency]]="USD",t_ExtractAll[[#This Row],[Claimed Amount]]*$BD$3,IF(t_ExtractAll[[#This Row],[Currency]]="MXN",t_ExtractAll[[#This Row],[Claimed Amount]]*$BD$4,t_ExtractAll[[#This Row],[Claimed Amount]])))</f>
        <v>2241.9807479999999</v>
      </c>
      <c r="AU1332" s="20">
        <f>IF(t_ExtractAll[[#This Row],[Currency2]]="GBP",t_ExtractAll[[#This Row],[Accruals Plant]]*$BD$2,IF(t_ExtractAll[[#This Row],[Currency2]]="USD",t_ExtractAll[[#This Row],[Accruals Plant]]*$BD$3,IF(t_ExtractAll[[#This Row],[Currency2]]="MXN",t_ExtractAll[[#This Row],[Accruals Plant]]*$BD$4,t_ExtractAll[[#This Row],[Accruals Plant]])))</f>
        <v>0</v>
      </c>
      <c r="AV1332" s="20">
        <f>IF(t_ExtractAll[[#This Row],[IMD_Currency]]="GBP",t_ExtractAll[[#This Row],[Accruals ABII]]*$BD$2,IF(t_ExtractAll[[#This Row],[IMD_Currency]]="USD",t_ExtractAll[[#This Row],[Accruals ABII]]*$BD$3,t_ExtractAll[[#This Row],[Accruals ABII]]))</f>
        <v>2241.9807479999999</v>
      </c>
      <c r="AW13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2" s="20">
        <f>IF(t_ExtractAll[[#This Row],[IMD_Currency]]="GBP",t_ExtractAll[[#This Row],[Amount Accepted (ABII)]]*$BD$2,IF(t_ExtractAll[[#This Row],[IMD_Currency]]="USD",t_ExtractAll[[#This Row],[Amount Accepted (ABII)]]*$BD$3,t_ExtractAll[[#This Row],[Amount Accepted (ABII)]]))</f>
        <v>2241.9807479999999</v>
      </c>
      <c r="AY1332" s="20">
        <f>IF((t_ExtractAll[[#This Row],[Amount Accepted ABII '[EUR']]]-t_ExtractAll[[#This Row],[Amount Accepted Plant '[EUR']]])&lt;0,0,t_ExtractAll[[#This Row],[Amount Accepted ABII '[EUR']]]-t_ExtractAll[[#This Row],[Amount Accepted Plant '[EUR']]])</f>
        <v>2241.9807479999999</v>
      </c>
      <c r="AZ13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333" spans="1:52" ht="14.25" hidden="1" customHeight="1" x14ac:dyDescent="0.25">
      <c r="A1333" t="s">
        <v>6562</v>
      </c>
      <c r="B1333" s="16">
        <v>42766</v>
      </c>
      <c r="C1333" s="16">
        <v>42894</v>
      </c>
      <c r="D1333" s="16"/>
      <c r="E1333">
        <v>2017113</v>
      </c>
      <c r="F1333" t="s">
        <v>64</v>
      </c>
      <c r="G1333" t="s">
        <v>1286</v>
      </c>
      <c r="H1333" t="s">
        <v>287</v>
      </c>
      <c r="I1333" t="s">
        <v>479</v>
      </c>
      <c r="J1333" t="s">
        <v>118</v>
      </c>
      <c r="K1333" t="s">
        <v>69</v>
      </c>
      <c r="L1333" t="s">
        <v>70</v>
      </c>
      <c r="N1333" t="s">
        <v>71</v>
      </c>
      <c r="O1333" t="s">
        <v>72</v>
      </c>
      <c r="P1333" t="s">
        <v>5974</v>
      </c>
      <c r="Q1333">
        <v>9598306</v>
      </c>
      <c r="R1333" t="s">
        <v>6581</v>
      </c>
      <c r="T1333" t="s">
        <v>6582</v>
      </c>
      <c r="U1333" t="s">
        <v>341</v>
      </c>
      <c r="V1333" t="s">
        <v>145</v>
      </c>
      <c r="W1333">
        <v>45416</v>
      </c>
      <c r="X1333" t="s">
        <v>529</v>
      </c>
      <c r="Y1333">
        <v>528</v>
      </c>
      <c r="Z1333">
        <v>158.4</v>
      </c>
      <c r="AA1333" t="s">
        <v>2824</v>
      </c>
      <c r="AB1333" t="s">
        <v>79</v>
      </c>
      <c r="AC1333" t="s">
        <v>80</v>
      </c>
      <c r="AD1333" s="3" t="s">
        <v>6583</v>
      </c>
      <c r="AE1333" s="3">
        <v>0</v>
      </c>
      <c r="AF1333" s="3"/>
      <c r="AG1333">
        <v>2869.2</v>
      </c>
      <c r="AH1333" t="s">
        <v>100</v>
      </c>
      <c r="AI1333" s="18">
        <v>0</v>
      </c>
      <c r="AJ1333">
        <v>2869.2</v>
      </c>
      <c r="AK1333">
        <v>2869.2</v>
      </c>
      <c r="AL1333">
        <v>2869.2</v>
      </c>
      <c r="AM1333" s="19" t="s">
        <v>100</v>
      </c>
      <c r="AN1333">
        <v>0</v>
      </c>
      <c r="AO1333">
        <v>0</v>
      </c>
      <c r="AP1333">
        <v>0</v>
      </c>
      <c r="AQ1333">
        <v>0</v>
      </c>
      <c r="AR1333" s="19" t="s">
        <v>82</v>
      </c>
      <c r="AS1333">
        <v>2683.75</v>
      </c>
      <c r="AT1333" s="20">
        <f>IF(t_ExtractAll[[#This Row],[Currency]]="GBP",t_ExtractAll[[#This Row],[Claimed Amount]]*$BD$2,IF(t_ExtractAll[[#This Row],[Currency]]="USD",t_ExtractAll[[#This Row],[Claimed Amount]]*$BD$3,IF(t_ExtractAll[[#This Row],[Currency]]="MXN",t_ExtractAll[[#This Row],[Claimed Amount]]*$BD$4,t_ExtractAll[[#This Row],[Claimed Amount]])))</f>
        <v>2625.0310799999997</v>
      </c>
      <c r="AU1333" s="20">
        <f>IF(t_ExtractAll[[#This Row],[Currency2]]="GBP",t_ExtractAll[[#This Row],[Accruals Plant]]*$BD$2,IF(t_ExtractAll[[#This Row],[Currency2]]="USD",t_ExtractAll[[#This Row],[Accruals Plant]]*$BD$3,IF(t_ExtractAll[[#This Row],[Currency2]]="MXN",t_ExtractAll[[#This Row],[Accruals Plant]]*$BD$4,t_ExtractAll[[#This Row],[Accruals Plant]])))</f>
        <v>0</v>
      </c>
      <c r="AV1333" s="20">
        <f>IF(t_ExtractAll[[#This Row],[IMD_Currency]]="GBP",t_ExtractAll[[#This Row],[Accruals ABII]]*$BD$2,IF(t_ExtractAll[[#This Row],[IMD_Currency]]="USD",t_ExtractAll[[#This Row],[Accruals ABII]]*$BD$3,t_ExtractAll[[#This Row],[Accruals ABII]]))</f>
        <v>2625.0310799999997</v>
      </c>
      <c r="AW13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3" s="20">
        <f>IF(t_ExtractAll[[#This Row],[IMD_Currency]]="GBP",t_ExtractAll[[#This Row],[Amount Accepted (ABII)]]*$BD$2,IF(t_ExtractAll[[#This Row],[IMD_Currency]]="USD",t_ExtractAll[[#This Row],[Amount Accepted (ABII)]]*$BD$3,t_ExtractAll[[#This Row],[Amount Accepted (ABII)]]))</f>
        <v>2625.0310799999997</v>
      </c>
      <c r="AY1333" s="20">
        <f>IF((t_ExtractAll[[#This Row],[Amount Accepted ABII '[EUR']]]-t_ExtractAll[[#This Row],[Amount Accepted Plant '[EUR']]])&lt;0,0,t_ExtractAll[[#This Row],[Amount Accepted ABII '[EUR']]]-t_ExtractAll[[#This Row],[Amount Accepted Plant '[EUR']]])</f>
        <v>2625.0310799999997</v>
      </c>
      <c r="AZ13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334" spans="1:52" ht="14.25" customHeight="1" x14ac:dyDescent="0.25">
      <c r="A1334" t="s">
        <v>6562</v>
      </c>
      <c r="B1334" s="16">
        <v>42766</v>
      </c>
      <c r="C1334" s="16"/>
      <c r="D1334" s="16"/>
      <c r="E1334">
        <v>2017114</v>
      </c>
      <c r="F1334" t="s">
        <v>64</v>
      </c>
      <c r="G1334" t="s">
        <v>1286</v>
      </c>
      <c r="H1334" t="s">
        <v>287</v>
      </c>
      <c r="I1334" t="s">
        <v>479</v>
      </c>
      <c r="J1334" t="s">
        <v>118</v>
      </c>
      <c r="K1334" t="s">
        <v>2023</v>
      </c>
      <c r="L1334" t="s">
        <v>70</v>
      </c>
      <c r="N1334" t="s">
        <v>71</v>
      </c>
      <c r="O1334" t="s">
        <v>72</v>
      </c>
      <c r="P1334" t="s">
        <v>6584</v>
      </c>
      <c r="Q1334" t="s">
        <v>6585</v>
      </c>
      <c r="R1334" t="s">
        <v>6586</v>
      </c>
      <c r="T1334" t="s">
        <v>6587</v>
      </c>
      <c r="U1334" t="s">
        <v>341</v>
      </c>
      <c r="V1334" t="s">
        <v>145</v>
      </c>
      <c r="W1334">
        <v>45416</v>
      </c>
      <c r="X1334" t="s">
        <v>529</v>
      </c>
      <c r="Y1334">
        <v>528</v>
      </c>
      <c r="Z1334">
        <v>158.4</v>
      </c>
      <c r="AA1334" t="s">
        <v>2824</v>
      </c>
      <c r="AB1334" t="s">
        <v>79</v>
      </c>
      <c r="AC1334" t="s">
        <v>80</v>
      </c>
      <c r="AD1334" s="3" t="s">
        <v>6588</v>
      </c>
      <c r="AE1334" s="3">
        <v>0</v>
      </c>
      <c r="AF1334" s="3"/>
      <c r="AG1334">
        <v>0</v>
      </c>
      <c r="AH1334" t="s">
        <v>82</v>
      </c>
      <c r="AI1334" s="18">
        <v>0</v>
      </c>
      <c r="AJ1334">
        <v>0</v>
      </c>
      <c r="AK1334">
        <v>0</v>
      </c>
      <c r="AM1334" s="19" t="s">
        <v>82</v>
      </c>
      <c r="AN1334">
        <v>0</v>
      </c>
      <c r="AO1334">
        <v>0</v>
      </c>
      <c r="AP1334">
        <v>0</v>
      </c>
      <c r="AR1334" s="19" t="s">
        <v>82</v>
      </c>
      <c r="AS1334">
        <v>0</v>
      </c>
      <c r="AT1334" s="20">
        <f>IF(t_ExtractAll[[#This Row],[Currency]]="GBP",t_ExtractAll[[#This Row],[Claimed Amount]]*$BD$2,IF(t_ExtractAll[[#This Row],[Currency]]="USD",t_ExtractAll[[#This Row],[Claimed Amount]]*$BD$3,IF(t_ExtractAll[[#This Row],[Currency]]="MXN",t_ExtractAll[[#This Row],[Claimed Amount]]*$BD$4,t_ExtractAll[[#This Row],[Claimed Amount]])))</f>
        <v>0</v>
      </c>
      <c r="AU1334" s="20">
        <f>IF(t_ExtractAll[[#This Row],[Currency2]]="GBP",t_ExtractAll[[#This Row],[Accruals Plant]]*$BD$2,IF(t_ExtractAll[[#This Row],[Currency2]]="USD",t_ExtractAll[[#This Row],[Accruals Plant]]*$BD$3,IF(t_ExtractAll[[#This Row],[Currency2]]="MXN",t_ExtractAll[[#This Row],[Accruals Plant]]*$BD$4,t_ExtractAll[[#This Row],[Accruals Plant]])))</f>
        <v>0</v>
      </c>
      <c r="AV1334" s="20">
        <f>IF(t_ExtractAll[[#This Row],[IMD_Currency]]="GBP",t_ExtractAll[[#This Row],[Accruals ABII]]*$BD$2,IF(t_ExtractAll[[#This Row],[IMD_Currency]]="USD",t_ExtractAll[[#This Row],[Accruals ABII]]*$BD$3,t_ExtractAll[[#This Row],[Accruals ABII]]))</f>
        <v>0</v>
      </c>
      <c r="AW13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4" s="20">
        <f>IF(t_ExtractAll[[#This Row],[IMD_Currency]]="GBP",t_ExtractAll[[#This Row],[Amount Accepted (ABII)]]*$BD$2,IF(t_ExtractAll[[#This Row],[IMD_Currency]]="USD",t_ExtractAll[[#This Row],[Amount Accepted (ABII)]]*$BD$3,t_ExtractAll[[#This Row],[Amount Accepted (ABII)]]))</f>
        <v>0</v>
      </c>
      <c r="AY1334" s="20">
        <f>IF((t_ExtractAll[[#This Row],[Amount Accepted ABII '[EUR']]]-t_ExtractAll[[#This Row],[Amount Accepted Plant '[EUR']]])&lt;0,0,t_ExtractAll[[#This Row],[Amount Accepted ABII '[EUR']]]-t_ExtractAll[[#This Row],[Amount Accepted Plant '[EUR']]])</f>
        <v>0</v>
      </c>
      <c r="AZ13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35" spans="1:52" ht="14.25" hidden="1" customHeight="1" x14ac:dyDescent="0.25">
      <c r="A1335" t="s">
        <v>6589</v>
      </c>
      <c r="B1335" s="16">
        <v>42769</v>
      </c>
      <c r="C1335" s="16">
        <v>42824</v>
      </c>
      <c r="D1335" s="16">
        <v>42824</v>
      </c>
      <c r="E1335">
        <v>2017115</v>
      </c>
      <c r="F1335" t="s">
        <v>64</v>
      </c>
      <c r="G1335" t="s">
        <v>6546</v>
      </c>
      <c r="H1335" t="s">
        <v>66</v>
      </c>
      <c r="I1335" t="s">
        <v>6547</v>
      </c>
      <c r="J1335" t="s">
        <v>68</v>
      </c>
      <c r="K1335" t="s">
        <v>88</v>
      </c>
      <c r="L1335" t="s">
        <v>130</v>
      </c>
      <c r="M1335" t="s">
        <v>4601</v>
      </c>
      <c r="N1335" t="s">
        <v>90</v>
      </c>
      <c r="O1335" t="s">
        <v>121</v>
      </c>
      <c r="P1335" s="3" t="s">
        <v>6590</v>
      </c>
      <c r="Q1335" t="s">
        <v>6591</v>
      </c>
      <c r="R1335" t="s">
        <v>6592</v>
      </c>
      <c r="S1335" t="s">
        <v>6593</v>
      </c>
      <c r="T1335" t="s">
        <v>6594</v>
      </c>
      <c r="U1335" t="s">
        <v>75</v>
      </c>
      <c r="V1335" t="s">
        <v>76</v>
      </c>
      <c r="W1335">
        <v>52541</v>
      </c>
      <c r="X1335" t="s">
        <v>6550</v>
      </c>
      <c r="Y1335">
        <v>12</v>
      </c>
      <c r="Z1335">
        <v>1.02</v>
      </c>
      <c r="AA1335" t="s">
        <v>2628</v>
      </c>
      <c r="AB1335" t="s">
        <v>79</v>
      </c>
      <c r="AC1335" t="s">
        <v>127</v>
      </c>
      <c r="AD1335" s="3" t="s">
        <v>6595</v>
      </c>
      <c r="AE1335" s="3">
        <v>0</v>
      </c>
      <c r="AF1335" s="3"/>
      <c r="AG1335">
        <v>100.08</v>
      </c>
      <c r="AH1335" t="s">
        <v>82</v>
      </c>
      <c r="AI1335" s="18">
        <v>0</v>
      </c>
      <c r="AJ1335">
        <v>0</v>
      </c>
      <c r="AK1335">
        <v>0</v>
      </c>
      <c r="AM1335" s="19" t="s">
        <v>82</v>
      </c>
      <c r="AN1335">
        <v>100.08</v>
      </c>
      <c r="AO1335">
        <v>0</v>
      </c>
      <c r="AP1335">
        <v>100.08</v>
      </c>
      <c r="AR1335" s="19" t="s">
        <v>82</v>
      </c>
      <c r="AS1335">
        <v>0</v>
      </c>
      <c r="AT1335" s="20">
        <f>IF(t_ExtractAll[[#This Row],[Currency]]="GBP",t_ExtractAll[[#This Row],[Claimed Amount]]*$BD$2,IF(t_ExtractAll[[#This Row],[Currency]]="USD",t_ExtractAll[[#This Row],[Claimed Amount]]*$BD$3,IF(t_ExtractAll[[#This Row],[Currency]]="MXN",t_ExtractAll[[#This Row],[Claimed Amount]]*$BD$4,t_ExtractAll[[#This Row],[Claimed Amount]])))</f>
        <v>100.08</v>
      </c>
      <c r="AU1335" s="20">
        <f>IF(t_ExtractAll[[#This Row],[Currency2]]="GBP",t_ExtractAll[[#This Row],[Accruals Plant]]*$BD$2,IF(t_ExtractAll[[#This Row],[Currency2]]="USD",t_ExtractAll[[#This Row],[Accruals Plant]]*$BD$3,IF(t_ExtractAll[[#This Row],[Currency2]]="MXN",t_ExtractAll[[#This Row],[Accruals Plant]]*$BD$4,t_ExtractAll[[#This Row],[Accruals Plant]])))</f>
        <v>100.08</v>
      </c>
      <c r="AV1335" s="20">
        <f>IF(t_ExtractAll[[#This Row],[IMD_Currency]]="GBP",t_ExtractAll[[#This Row],[Accruals ABII]]*$BD$2,IF(t_ExtractAll[[#This Row],[IMD_Currency]]="USD",t_ExtractAll[[#This Row],[Accruals ABII]]*$BD$3,t_ExtractAll[[#This Row],[Accruals ABII]]))</f>
        <v>0</v>
      </c>
      <c r="AW13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5" s="20">
        <f>IF(t_ExtractAll[[#This Row],[IMD_Currency]]="GBP",t_ExtractAll[[#This Row],[Amount Accepted (ABII)]]*$BD$2,IF(t_ExtractAll[[#This Row],[IMD_Currency]]="USD",t_ExtractAll[[#This Row],[Amount Accepted (ABII)]]*$BD$3,t_ExtractAll[[#This Row],[Amount Accepted (ABII)]]))</f>
        <v>0</v>
      </c>
      <c r="AY1335" s="20">
        <f>IF((t_ExtractAll[[#This Row],[Amount Accepted ABII '[EUR']]]-t_ExtractAll[[#This Row],[Amount Accepted Plant '[EUR']]])&lt;0,0,t_ExtractAll[[#This Row],[Amount Accepted ABII '[EUR']]]-t_ExtractAll[[#This Row],[Amount Accepted Plant '[EUR']]])</f>
        <v>0</v>
      </c>
      <c r="AZ13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36" spans="1:52" ht="14.25" hidden="1" customHeight="1" x14ac:dyDescent="0.25">
      <c r="A1336" t="s">
        <v>6596</v>
      </c>
      <c r="B1336" s="16">
        <v>42772</v>
      </c>
      <c r="C1336" s="16">
        <v>42772</v>
      </c>
      <c r="D1336" s="16">
        <v>42773</v>
      </c>
      <c r="E1336">
        <v>2017116</v>
      </c>
      <c r="F1336" t="s">
        <v>64</v>
      </c>
      <c r="G1336" t="s">
        <v>329</v>
      </c>
      <c r="H1336" t="s">
        <v>273</v>
      </c>
      <c r="I1336" t="s">
        <v>330</v>
      </c>
      <c r="J1336" t="s">
        <v>118</v>
      </c>
      <c r="K1336" t="s">
        <v>69</v>
      </c>
      <c r="L1336" t="s">
        <v>210</v>
      </c>
      <c r="N1336" t="s">
        <v>161</v>
      </c>
      <c r="O1336" t="s">
        <v>177</v>
      </c>
      <c r="P1336" s="3" t="s">
        <v>6597</v>
      </c>
      <c r="Q1336">
        <v>9527428</v>
      </c>
      <c r="R1336" t="s">
        <v>6598</v>
      </c>
      <c r="U1336" t="s">
        <v>144</v>
      </c>
      <c r="V1336" t="s">
        <v>145</v>
      </c>
      <c r="W1336">
        <v>18618</v>
      </c>
      <c r="X1336" t="s">
        <v>246</v>
      </c>
      <c r="Y1336">
        <v>2</v>
      </c>
      <c r="Z1336">
        <v>0.6</v>
      </c>
      <c r="AA1336" t="s">
        <v>2824</v>
      </c>
      <c r="AB1336" t="s">
        <v>112</v>
      </c>
      <c r="AC1336" t="s">
        <v>185</v>
      </c>
      <c r="AD1336" t="s">
        <v>6599</v>
      </c>
      <c r="AE1336" s="3">
        <v>0</v>
      </c>
      <c r="AF1336" s="3"/>
      <c r="AG1336">
        <v>107.75</v>
      </c>
      <c r="AH1336" t="s">
        <v>82</v>
      </c>
      <c r="AI1336" s="18">
        <v>34.04</v>
      </c>
      <c r="AJ1336">
        <v>70.709999999999994</v>
      </c>
      <c r="AK1336">
        <v>104.75</v>
      </c>
      <c r="AL1336">
        <v>104.75</v>
      </c>
      <c r="AM1336" s="19" t="s">
        <v>82</v>
      </c>
      <c r="AN1336">
        <v>20.38</v>
      </c>
      <c r="AO1336">
        <v>70.709999999999994</v>
      </c>
      <c r="AP1336">
        <v>91.09</v>
      </c>
      <c r="AQ1336">
        <v>91.09</v>
      </c>
      <c r="AR1336" s="19" t="s">
        <v>82</v>
      </c>
      <c r="AS1336">
        <v>0</v>
      </c>
      <c r="AT1336" s="20">
        <f>IF(t_ExtractAll[[#This Row],[Currency]]="GBP",t_ExtractAll[[#This Row],[Claimed Amount]]*$BD$2,IF(t_ExtractAll[[#This Row],[Currency]]="USD",t_ExtractAll[[#This Row],[Claimed Amount]]*$BD$3,IF(t_ExtractAll[[#This Row],[Currency]]="MXN",t_ExtractAll[[#This Row],[Claimed Amount]]*$BD$4,t_ExtractAll[[#This Row],[Claimed Amount]])))</f>
        <v>107.75</v>
      </c>
      <c r="AU1336" s="20">
        <f>IF(t_ExtractAll[[#This Row],[Currency2]]="GBP",t_ExtractAll[[#This Row],[Accruals Plant]]*$BD$2,IF(t_ExtractAll[[#This Row],[Currency2]]="USD",t_ExtractAll[[#This Row],[Accruals Plant]]*$BD$3,IF(t_ExtractAll[[#This Row],[Currency2]]="MXN",t_ExtractAll[[#This Row],[Accruals Plant]]*$BD$4,t_ExtractAll[[#This Row],[Accruals Plant]])))</f>
        <v>91.09</v>
      </c>
      <c r="AV1336" s="20">
        <f>IF(t_ExtractAll[[#This Row],[IMD_Currency]]="GBP",t_ExtractAll[[#This Row],[Accruals ABII]]*$BD$2,IF(t_ExtractAll[[#This Row],[IMD_Currency]]="USD",t_ExtractAll[[#This Row],[Accruals ABII]]*$BD$3,t_ExtractAll[[#This Row],[Accruals ABII]]))</f>
        <v>104.75</v>
      </c>
      <c r="AW1336" s="20">
        <f>IF(t_ExtractAll[[#This Row],[Currency2]]="GBP",t_ExtractAll[[#This Row],[PlantAmountAccepted]]*$BD$2,IF(t_ExtractAll[[#This Row],[Currency2]]="USD",t_ExtractAll[[#This Row],[PlantAmountAccepted]]*$BD$3,IF(t_ExtractAll[[#This Row],[Currency2]]="MXN",t_ExtractAll[[#This Row],[PlantAmountAccepted]]*$BD$4,t_ExtractAll[[#This Row],[PlantAmountAccepted]])))</f>
        <v>91.09</v>
      </c>
      <c r="AX1336" s="20">
        <f>IF(t_ExtractAll[[#This Row],[IMD_Currency]]="GBP",t_ExtractAll[[#This Row],[Amount Accepted (ABII)]]*$BD$2,IF(t_ExtractAll[[#This Row],[IMD_Currency]]="USD",t_ExtractAll[[#This Row],[Amount Accepted (ABII)]]*$BD$3,t_ExtractAll[[#This Row],[Amount Accepted (ABII)]]))</f>
        <v>104.75</v>
      </c>
      <c r="AY1336" s="20">
        <f>IF((t_ExtractAll[[#This Row],[Amount Accepted ABII '[EUR']]]-t_ExtractAll[[#This Row],[Amount Accepted Plant '[EUR']]])&lt;0,0,t_ExtractAll[[#This Row],[Amount Accepted ABII '[EUR']]]-t_ExtractAll[[#This Row],[Amount Accepted Plant '[EUR']]])</f>
        <v>13.659999999999997</v>
      </c>
      <c r="AZ13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37" spans="1:52" ht="14.25" hidden="1" customHeight="1" x14ac:dyDescent="0.25">
      <c r="A1337" t="s">
        <v>6600</v>
      </c>
      <c r="B1337" s="16">
        <v>42773</v>
      </c>
      <c r="C1337" s="16">
        <v>42816</v>
      </c>
      <c r="D1337" s="16">
        <v>42816</v>
      </c>
      <c r="E1337">
        <v>2017119</v>
      </c>
      <c r="F1337" t="s">
        <v>64</v>
      </c>
      <c r="G1337" t="s">
        <v>2949</v>
      </c>
      <c r="H1337" t="s">
        <v>287</v>
      </c>
      <c r="I1337" t="s">
        <v>2950</v>
      </c>
      <c r="J1337" t="s">
        <v>68</v>
      </c>
      <c r="K1337" t="s">
        <v>88</v>
      </c>
      <c r="L1337" t="s">
        <v>546</v>
      </c>
      <c r="M1337" t="s">
        <v>5636</v>
      </c>
      <c r="N1337" t="s">
        <v>90</v>
      </c>
      <c r="O1337" t="s">
        <v>547</v>
      </c>
      <c r="P1337" t="s">
        <v>6601</v>
      </c>
      <c r="Q1337" t="s">
        <v>6602</v>
      </c>
      <c r="R1337" t="s">
        <v>6603</v>
      </c>
      <c r="S1337" t="s">
        <v>6604</v>
      </c>
      <c r="T1337" t="s">
        <v>6605</v>
      </c>
      <c r="U1337" t="s">
        <v>75</v>
      </c>
      <c r="V1337" t="s">
        <v>76</v>
      </c>
      <c r="W1337">
        <v>41719</v>
      </c>
      <c r="X1337" t="s">
        <v>3727</v>
      </c>
      <c r="Y1337">
        <v>102</v>
      </c>
      <c r="Z1337">
        <v>8.69</v>
      </c>
      <c r="AA1337" t="s">
        <v>2628</v>
      </c>
      <c r="AB1337" t="s">
        <v>97</v>
      </c>
      <c r="AC1337" t="s">
        <v>98</v>
      </c>
      <c r="AD1337" s="3" t="s">
        <v>6606</v>
      </c>
      <c r="AE1337" s="3">
        <v>0</v>
      </c>
      <c r="AF1337" s="3"/>
      <c r="AG1337">
        <v>1884.96</v>
      </c>
      <c r="AH1337" t="s">
        <v>82</v>
      </c>
      <c r="AI1337" s="18">
        <v>0</v>
      </c>
      <c r="AJ1337">
        <v>0</v>
      </c>
      <c r="AK1337">
        <v>0</v>
      </c>
      <c r="AM1337" s="19" t="s">
        <v>82</v>
      </c>
      <c r="AN1337">
        <v>1884.96</v>
      </c>
      <c r="AO1337">
        <v>0</v>
      </c>
      <c r="AP1337">
        <v>1884.96</v>
      </c>
      <c r="AR1337" s="19" t="s">
        <v>82</v>
      </c>
      <c r="AS1337">
        <v>0</v>
      </c>
      <c r="AT1337" s="20">
        <f>IF(t_ExtractAll[[#This Row],[Currency]]="GBP",t_ExtractAll[[#This Row],[Claimed Amount]]*$BD$2,IF(t_ExtractAll[[#This Row],[Currency]]="USD",t_ExtractAll[[#This Row],[Claimed Amount]]*$BD$3,IF(t_ExtractAll[[#This Row],[Currency]]="MXN",t_ExtractAll[[#This Row],[Claimed Amount]]*$BD$4,t_ExtractAll[[#This Row],[Claimed Amount]])))</f>
        <v>1884.96</v>
      </c>
      <c r="AU1337" s="20">
        <f>IF(t_ExtractAll[[#This Row],[Currency2]]="GBP",t_ExtractAll[[#This Row],[Accruals Plant]]*$BD$2,IF(t_ExtractAll[[#This Row],[Currency2]]="USD",t_ExtractAll[[#This Row],[Accruals Plant]]*$BD$3,IF(t_ExtractAll[[#This Row],[Currency2]]="MXN",t_ExtractAll[[#This Row],[Accruals Plant]]*$BD$4,t_ExtractAll[[#This Row],[Accruals Plant]])))</f>
        <v>1884.96</v>
      </c>
      <c r="AV1337" s="20">
        <f>IF(t_ExtractAll[[#This Row],[IMD_Currency]]="GBP",t_ExtractAll[[#This Row],[Accruals ABII]]*$BD$2,IF(t_ExtractAll[[#This Row],[IMD_Currency]]="USD",t_ExtractAll[[#This Row],[Accruals ABII]]*$BD$3,t_ExtractAll[[#This Row],[Accruals ABII]]))</f>
        <v>0</v>
      </c>
      <c r="AW133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7" s="20">
        <f>IF(t_ExtractAll[[#This Row],[IMD_Currency]]="GBP",t_ExtractAll[[#This Row],[Amount Accepted (ABII)]]*$BD$2,IF(t_ExtractAll[[#This Row],[IMD_Currency]]="USD",t_ExtractAll[[#This Row],[Amount Accepted (ABII)]]*$BD$3,t_ExtractAll[[#This Row],[Amount Accepted (ABII)]]))</f>
        <v>0</v>
      </c>
      <c r="AY1337" s="20">
        <f>IF((t_ExtractAll[[#This Row],[Amount Accepted ABII '[EUR']]]-t_ExtractAll[[#This Row],[Amount Accepted Plant '[EUR']]])&lt;0,0,t_ExtractAll[[#This Row],[Amount Accepted ABII '[EUR']]]-t_ExtractAll[[#This Row],[Amount Accepted Plant '[EUR']]])</f>
        <v>0</v>
      </c>
      <c r="AZ13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38" spans="1:52" ht="14.25" hidden="1" customHeight="1" x14ac:dyDescent="0.25">
      <c r="A1338" t="s">
        <v>6607</v>
      </c>
      <c r="B1338" s="16">
        <v>42773</v>
      </c>
      <c r="C1338" s="16">
        <v>42845</v>
      </c>
      <c r="D1338" s="16">
        <v>42845</v>
      </c>
      <c r="E1338">
        <v>2017121</v>
      </c>
      <c r="F1338" t="s">
        <v>64</v>
      </c>
      <c r="G1338" t="s">
        <v>2949</v>
      </c>
      <c r="H1338" t="s">
        <v>66</v>
      </c>
      <c r="I1338" t="s">
        <v>2950</v>
      </c>
      <c r="J1338" t="s">
        <v>68</v>
      </c>
      <c r="K1338" t="s">
        <v>88</v>
      </c>
      <c r="L1338" t="s">
        <v>546</v>
      </c>
      <c r="M1338" t="s">
        <v>5636</v>
      </c>
      <c r="N1338" t="s">
        <v>90</v>
      </c>
      <c r="O1338" t="s">
        <v>91</v>
      </c>
      <c r="P1338" s="3" t="s">
        <v>6608</v>
      </c>
      <c r="Q1338">
        <v>9382466</v>
      </c>
      <c r="R1338" t="s">
        <v>6609</v>
      </c>
      <c r="S1338">
        <v>80503353</v>
      </c>
      <c r="T1338" t="s">
        <v>6610</v>
      </c>
      <c r="U1338" t="s">
        <v>75</v>
      </c>
      <c r="V1338" t="s">
        <v>76</v>
      </c>
      <c r="W1338">
        <v>41760</v>
      </c>
      <c r="X1338" t="s">
        <v>5639</v>
      </c>
      <c r="Y1338">
        <v>31</v>
      </c>
      <c r="Z1338">
        <v>2.64</v>
      </c>
      <c r="AA1338" t="s">
        <v>2628</v>
      </c>
      <c r="AB1338" t="s">
        <v>97</v>
      </c>
      <c r="AC1338" t="s">
        <v>98</v>
      </c>
      <c r="AD1338" s="3" t="s">
        <v>6611</v>
      </c>
      <c r="AE1338" s="3">
        <v>0</v>
      </c>
      <c r="AF1338" s="3"/>
      <c r="AG1338">
        <v>908</v>
      </c>
      <c r="AH1338" t="s">
        <v>100</v>
      </c>
      <c r="AI1338" s="18">
        <v>0</v>
      </c>
      <c r="AJ1338">
        <v>0</v>
      </c>
      <c r="AK1338">
        <v>0</v>
      </c>
      <c r="AM1338" s="19" t="s">
        <v>82</v>
      </c>
      <c r="AN1338">
        <v>400</v>
      </c>
      <c r="AO1338">
        <v>508</v>
      </c>
      <c r="AP1338">
        <v>908</v>
      </c>
      <c r="AR1338" s="19" t="s">
        <v>100</v>
      </c>
      <c r="AS1338">
        <v>0</v>
      </c>
      <c r="AT1338" s="20">
        <f>IF(t_ExtractAll[[#This Row],[Currency]]="GBP",t_ExtractAll[[#This Row],[Claimed Amount]]*$BD$2,IF(t_ExtractAll[[#This Row],[Currency]]="USD",t_ExtractAll[[#This Row],[Claimed Amount]]*$BD$3,IF(t_ExtractAll[[#This Row],[Currency]]="MXN",t_ExtractAll[[#This Row],[Claimed Amount]]*$BD$4,t_ExtractAll[[#This Row],[Claimed Amount]])))</f>
        <v>830.72919999999999</v>
      </c>
      <c r="AU1338" s="20">
        <f>IF(t_ExtractAll[[#This Row],[Currency2]]="GBP",t_ExtractAll[[#This Row],[Accruals Plant]]*$BD$2,IF(t_ExtractAll[[#This Row],[Currency2]]="USD",t_ExtractAll[[#This Row],[Accruals Plant]]*$BD$3,IF(t_ExtractAll[[#This Row],[Currency2]]="MXN",t_ExtractAll[[#This Row],[Accruals Plant]]*$BD$4,t_ExtractAll[[#This Row],[Accruals Plant]])))</f>
        <v>830.72919999999999</v>
      </c>
      <c r="AV1338" s="20">
        <f>IF(t_ExtractAll[[#This Row],[IMD_Currency]]="GBP",t_ExtractAll[[#This Row],[Accruals ABII]]*$BD$2,IF(t_ExtractAll[[#This Row],[IMD_Currency]]="USD",t_ExtractAll[[#This Row],[Accruals ABII]]*$BD$3,t_ExtractAll[[#This Row],[Accruals ABII]]))</f>
        <v>0</v>
      </c>
      <c r="AW13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38" s="20">
        <f>IF(t_ExtractAll[[#This Row],[IMD_Currency]]="GBP",t_ExtractAll[[#This Row],[Amount Accepted (ABII)]]*$BD$2,IF(t_ExtractAll[[#This Row],[IMD_Currency]]="USD",t_ExtractAll[[#This Row],[Amount Accepted (ABII)]]*$BD$3,t_ExtractAll[[#This Row],[Amount Accepted (ABII)]]))</f>
        <v>0</v>
      </c>
      <c r="AY1338" s="20">
        <f>IF((t_ExtractAll[[#This Row],[Amount Accepted ABII '[EUR']]]-t_ExtractAll[[#This Row],[Amount Accepted Plant '[EUR']]])&lt;0,0,t_ExtractAll[[#This Row],[Amount Accepted ABII '[EUR']]]-t_ExtractAll[[#This Row],[Amount Accepted Plant '[EUR']]])</f>
        <v>0</v>
      </c>
      <c r="AZ13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39" spans="1:52" ht="14.25" hidden="1" customHeight="1" x14ac:dyDescent="0.25">
      <c r="A1339" t="s">
        <v>6612</v>
      </c>
      <c r="B1339" s="16">
        <v>42772</v>
      </c>
      <c r="C1339" s="16">
        <v>42807</v>
      </c>
      <c r="D1339" s="16">
        <v>42837</v>
      </c>
      <c r="E1339">
        <v>2017122</v>
      </c>
      <c r="F1339" t="s">
        <v>64</v>
      </c>
      <c r="G1339" t="s">
        <v>65</v>
      </c>
      <c r="H1339" t="s">
        <v>86</v>
      </c>
      <c r="I1339" t="s">
        <v>67</v>
      </c>
      <c r="J1339" t="s">
        <v>68</v>
      </c>
      <c r="K1339" t="s">
        <v>69</v>
      </c>
      <c r="L1339" t="s">
        <v>4715</v>
      </c>
      <c r="M1339" t="s">
        <v>2706</v>
      </c>
      <c r="N1339" t="s">
        <v>161</v>
      </c>
      <c r="O1339" t="s">
        <v>211</v>
      </c>
      <c r="P1339" t="s">
        <v>6613</v>
      </c>
      <c r="Q1339">
        <v>9544112</v>
      </c>
      <c r="R1339" t="s">
        <v>6614</v>
      </c>
      <c r="S1339" t="s">
        <v>6615</v>
      </c>
      <c r="T1339" t="s">
        <v>6616</v>
      </c>
      <c r="U1339" t="s">
        <v>5901</v>
      </c>
      <c r="V1339" t="s">
        <v>117</v>
      </c>
      <c r="W1339">
        <v>54535</v>
      </c>
      <c r="X1339" t="s">
        <v>5115</v>
      </c>
      <c r="Y1339">
        <v>2</v>
      </c>
      <c r="Z1339">
        <v>0.58599999999999997</v>
      </c>
      <c r="AA1339" t="s">
        <v>2824</v>
      </c>
      <c r="AB1339" t="s">
        <v>112</v>
      </c>
      <c r="AC1339" t="s">
        <v>164</v>
      </c>
      <c r="AD1339" s="3" t="s">
        <v>6617</v>
      </c>
      <c r="AE1339" s="3">
        <v>0</v>
      </c>
      <c r="AF1339" s="3"/>
      <c r="AG1339">
        <v>469.42</v>
      </c>
      <c r="AH1339" t="s">
        <v>100</v>
      </c>
      <c r="AI1339" s="18">
        <v>0</v>
      </c>
      <c r="AJ1339">
        <v>0</v>
      </c>
      <c r="AK1339">
        <v>0</v>
      </c>
      <c r="AL1339">
        <v>0</v>
      </c>
      <c r="AM1339" s="19" t="s">
        <v>82</v>
      </c>
      <c r="AN1339">
        <v>105.42</v>
      </c>
      <c r="AO1339">
        <v>364</v>
      </c>
      <c r="AP1339">
        <v>469.42</v>
      </c>
      <c r="AQ1339">
        <v>469.42</v>
      </c>
      <c r="AR1339" s="19" t="s">
        <v>100</v>
      </c>
      <c r="AS1339">
        <v>0</v>
      </c>
      <c r="AT1339" s="20">
        <f>IF(t_ExtractAll[[#This Row],[Currency]]="GBP",t_ExtractAll[[#This Row],[Claimed Amount]]*$BD$2,IF(t_ExtractAll[[#This Row],[Currency]]="USD",t_ExtractAll[[#This Row],[Claimed Amount]]*$BD$3,IF(t_ExtractAll[[#This Row],[Currency]]="MXN",t_ExtractAll[[#This Row],[Claimed Amount]]*$BD$4,t_ExtractAll[[#This Row],[Claimed Amount]])))</f>
        <v>429.47235800000004</v>
      </c>
      <c r="AU1339" s="20">
        <f>IF(t_ExtractAll[[#This Row],[Currency2]]="GBP",t_ExtractAll[[#This Row],[Accruals Plant]]*$BD$2,IF(t_ExtractAll[[#This Row],[Currency2]]="USD",t_ExtractAll[[#This Row],[Accruals Plant]]*$BD$3,IF(t_ExtractAll[[#This Row],[Currency2]]="MXN",t_ExtractAll[[#This Row],[Accruals Plant]]*$BD$4,t_ExtractAll[[#This Row],[Accruals Plant]])))</f>
        <v>429.47235800000004</v>
      </c>
      <c r="AV1339" s="20">
        <f>IF(t_ExtractAll[[#This Row],[IMD_Currency]]="GBP",t_ExtractAll[[#This Row],[Accruals ABII]]*$BD$2,IF(t_ExtractAll[[#This Row],[IMD_Currency]]="USD",t_ExtractAll[[#This Row],[Accruals ABII]]*$BD$3,t_ExtractAll[[#This Row],[Accruals ABII]]))</f>
        <v>0</v>
      </c>
      <c r="AW1339" s="20">
        <f>IF(t_ExtractAll[[#This Row],[Currency2]]="GBP",t_ExtractAll[[#This Row],[PlantAmountAccepted]]*$BD$2,IF(t_ExtractAll[[#This Row],[Currency2]]="USD",t_ExtractAll[[#This Row],[PlantAmountAccepted]]*$BD$3,IF(t_ExtractAll[[#This Row],[Currency2]]="MXN",t_ExtractAll[[#This Row],[PlantAmountAccepted]]*$BD$4,t_ExtractAll[[#This Row],[PlantAmountAccepted]])))</f>
        <v>429.47235800000004</v>
      </c>
      <c r="AX1339" s="20">
        <f>IF(t_ExtractAll[[#This Row],[IMD_Currency]]="GBP",t_ExtractAll[[#This Row],[Amount Accepted (ABII)]]*$BD$2,IF(t_ExtractAll[[#This Row],[IMD_Currency]]="USD",t_ExtractAll[[#This Row],[Amount Accepted (ABII)]]*$BD$3,t_ExtractAll[[#This Row],[Amount Accepted (ABII)]]))</f>
        <v>0</v>
      </c>
      <c r="AY1339" s="20">
        <f>IF((t_ExtractAll[[#This Row],[Amount Accepted ABII '[EUR']]]-t_ExtractAll[[#This Row],[Amount Accepted Plant '[EUR']]])&lt;0,0,t_ExtractAll[[#This Row],[Amount Accepted ABII '[EUR']]]-t_ExtractAll[[#This Row],[Amount Accepted Plant '[EUR']]])</f>
        <v>0</v>
      </c>
      <c r="AZ13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40" spans="1:52" ht="14.25" hidden="1" customHeight="1" x14ac:dyDescent="0.25">
      <c r="A1340" t="s">
        <v>6618</v>
      </c>
      <c r="B1340" s="16">
        <v>42773</v>
      </c>
      <c r="C1340" s="16">
        <v>42783</v>
      </c>
      <c r="D1340" s="16">
        <v>42787</v>
      </c>
      <c r="E1340">
        <v>2017123</v>
      </c>
      <c r="F1340" t="s">
        <v>64</v>
      </c>
      <c r="G1340" t="s">
        <v>396</v>
      </c>
      <c r="H1340" t="s">
        <v>1695</v>
      </c>
      <c r="I1340" t="s">
        <v>117</v>
      </c>
      <c r="J1340" t="s">
        <v>68</v>
      </c>
      <c r="K1340" t="s">
        <v>69</v>
      </c>
      <c r="L1340" t="s">
        <v>609</v>
      </c>
      <c r="N1340" t="s">
        <v>90</v>
      </c>
      <c r="O1340" t="s">
        <v>121</v>
      </c>
      <c r="P1340" t="s">
        <v>6619</v>
      </c>
      <c r="Q1340">
        <v>9437419</v>
      </c>
      <c r="R1340">
        <v>4504789267</v>
      </c>
      <c r="S1340">
        <v>80526123</v>
      </c>
      <c r="U1340" t="s">
        <v>144</v>
      </c>
      <c r="V1340" t="s">
        <v>145</v>
      </c>
      <c r="W1340">
        <v>48982</v>
      </c>
      <c r="X1340" t="s">
        <v>1945</v>
      </c>
      <c r="Y1340">
        <v>72</v>
      </c>
      <c r="Z1340">
        <v>5.7</v>
      </c>
      <c r="AA1340" t="s">
        <v>2628</v>
      </c>
      <c r="AB1340" t="s">
        <v>79</v>
      </c>
      <c r="AC1340" t="s">
        <v>127</v>
      </c>
      <c r="AD1340" s="3" t="s">
        <v>6620</v>
      </c>
      <c r="AE1340" s="3">
        <v>0</v>
      </c>
      <c r="AF1340" s="3"/>
      <c r="AG1340">
        <v>896.33</v>
      </c>
      <c r="AH1340" t="s">
        <v>82</v>
      </c>
      <c r="AI1340" s="18">
        <v>0</v>
      </c>
      <c r="AJ1340">
        <v>0</v>
      </c>
      <c r="AK1340">
        <v>0</v>
      </c>
      <c r="AL1340">
        <v>0</v>
      </c>
      <c r="AM1340" s="19" t="s">
        <v>82</v>
      </c>
      <c r="AN1340">
        <v>896.33</v>
      </c>
      <c r="AO1340">
        <v>0</v>
      </c>
      <c r="AP1340">
        <v>896.33</v>
      </c>
      <c r="AQ1340">
        <v>896.33</v>
      </c>
      <c r="AR1340" s="19" t="s">
        <v>82</v>
      </c>
      <c r="AS1340">
        <v>0</v>
      </c>
      <c r="AT1340" s="20">
        <f>IF(t_ExtractAll[[#This Row],[Currency]]="GBP",t_ExtractAll[[#This Row],[Claimed Amount]]*$BD$2,IF(t_ExtractAll[[#This Row],[Currency]]="USD",t_ExtractAll[[#This Row],[Claimed Amount]]*$BD$3,IF(t_ExtractAll[[#This Row],[Currency]]="MXN",t_ExtractAll[[#This Row],[Claimed Amount]]*$BD$4,t_ExtractAll[[#This Row],[Claimed Amount]])))</f>
        <v>896.33</v>
      </c>
      <c r="AU1340" s="20">
        <f>IF(t_ExtractAll[[#This Row],[Currency2]]="GBP",t_ExtractAll[[#This Row],[Accruals Plant]]*$BD$2,IF(t_ExtractAll[[#This Row],[Currency2]]="USD",t_ExtractAll[[#This Row],[Accruals Plant]]*$BD$3,IF(t_ExtractAll[[#This Row],[Currency2]]="MXN",t_ExtractAll[[#This Row],[Accruals Plant]]*$BD$4,t_ExtractAll[[#This Row],[Accruals Plant]])))</f>
        <v>896.33</v>
      </c>
      <c r="AV1340" s="20">
        <f>IF(t_ExtractAll[[#This Row],[IMD_Currency]]="GBP",t_ExtractAll[[#This Row],[Accruals ABII]]*$BD$2,IF(t_ExtractAll[[#This Row],[IMD_Currency]]="USD",t_ExtractAll[[#This Row],[Accruals ABII]]*$BD$3,t_ExtractAll[[#This Row],[Accruals ABII]]))</f>
        <v>0</v>
      </c>
      <c r="AW1340" s="20">
        <f>IF(t_ExtractAll[[#This Row],[Currency2]]="GBP",t_ExtractAll[[#This Row],[PlantAmountAccepted]]*$BD$2,IF(t_ExtractAll[[#This Row],[Currency2]]="USD",t_ExtractAll[[#This Row],[PlantAmountAccepted]]*$BD$3,IF(t_ExtractAll[[#This Row],[Currency2]]="MXN",t_ExtractAll[[#This Row],[PlantAmountAccepted]]*$BD$4,t_ExtractAll[[#This Row],[PlantAmountAccepted]])))</f>
        <v>896.33</v>
      </c>
      <c r="AX1340" s="20">
        <f>IF(t_ExtractAll[[#This Row],[IMD_Currency]]="GBP",t_ExtractAll[[#This Row],[Amount Accepted (ABII)]]*$BD$2,IF(t_ExtractAll[[#This Row],[IMD_Currency]]="USD",t_ExtractAll[[#This Row],[Amount Accepted (ABII)]]*$BD$3,t_ExtractAll[[#This Row],[Amount Accepted (ABII)]]))</f>
        <v>0</v>
      </c>
      <c r="AY1340" s="20">
        <f>IF((t_ExtractAll[[#This Row],[Amount Accepted ABII '[EUR']]]-t_ExtractAll[[#This Row],[Amount Accepted Plant '[EUR']]])&lt;0,0,t_ExtractAll[[#This Row],[Amount Accepted ABII '[EUR']]]-t_ExtractAll[[#This Row],[Amount Accepted Plant '[EUR']]])</f>
        <v>0</v>
      </c>
      <c r="AZ13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41" spans="1:52" ht="14.25" hidden="1" customHeight="1" x14ac:dyDescent="0.25">
      <c r="A1341" t="s">
        <v>6621</v>
      </c>
      <c r="B1341" s="16">
        <v>42774</v>
      </c>
      <c r="C1341" s="16">
        <v>42774</v>
      </c>
      <c r="D1341" s="16">
        <v>42774</v>
      </c>
      <c r="E1341">
        <v>2017120</v>
      </c>
      <c r="F1341" t="s">
        <v>64</v>
      </c>
      <c r="G1341" t="s">
        <v>65</v>
      </c>
      <c r="H1341" t="s">
        <v>86</v>
      </c>
      <c r="I1341" t="s">
        <v>67</v>
      </c>
      <c r="J1341" t="s">
        <v>68</v>
      </c>
      <c r="K1341" t="s">
        <v>88</v>
      </c>
      <c r="L1341" t="s">
        <v>609</v>
      </c>
      <c r="N1341" t="s">
        <v>90</v>
      </c>
      <c r="O1341" t="s">
        <v>121</v>
      </c>
      <c r="P1341" t="s">
        <v>6622</v>
      </c>
      <c r="Q1341">
        <v>9617331</v>
      </c>
      <c r="R1341" t="s">
        <v>6623</v>
      </c>
      <c r="U1341" t="s">
        <v>278</v>
      </c>
      <c r="V1341" t="s">
        <v>145</v>
      </c>
      <c r="W1341">
        <v>6526</v>
      </c>
      <c r="X1341" t="s">
        <v>3260</v>
      </c>
      <c r="Y1341">
        <v>14</v>
      </c>
      <c r="Z1341">
        <v>1.4</v>
      </c>
      <c r="AA1341" t="s">
        <v>2628</v>
      </c>
      <c r="AB1341" t="s">
        <v>79</v>
      </c>
      <c r="AC1341" t="s">
        <v>127</v>
      </c>
      <c r="AD1341" s="3" t="s">
        <v>6624</v>
      </c>
      <c r="AE1341" s="3">
        <v>0</v>
      </c>
      <c r="AF1341" s="3"/>
      <c r="AG1341">
        <v>80.25</v>
      </c>
      <c r="AH1341" t="s">
        <v>82</v>
      </c>
      <c r="AI1341" s="18">
        <v>0</v>
      </c>
      <c r="AJ1341">
        <v>0</v>
      </c>
      <c r="AK1341">
        <v>0</v>
      </c>
      <c r="AM1341" s="19" t="s">
        <v>82</v>
      </c>
      <c r="AN1341">
        <v>0</v>
      </c>
      <c r="AO1341">
        <v>0</v>
      </c>
      <c r="AP1341">
        <v>0</v>
      </c>
      <c r="AR1341" s="19" t="s">
        <v>82</v>
      </c>
      <c r="AS1341">
        <v>0</v>
      </c>
      <c r="AT1341" s="20">
        <f>IF(t_ExtractAll[[#This Row],[Currency]]="GBP",t_ExtractAll[[#This Row],[Claimed Amount]]*$BD$2,IF(t_ExtractAll[[#This Row],[Currency]]="USD",t_ExtractAll[[#This Row],[Claimed Amount]]*$BD$3,IF(t_ExtractAll[[#This Row],[Currency]]="MXN",t_ExtractAll[[#This Row],[Claimed Amount]]*$BD$4,t_ExtractAll[[#This Row],[Claimed Amount]])))</f>
        <v>80.25</v>
      </c>
      <c r="AU1341" s="20">
        <f>IF(t_ExtractAll[[#This Row],[Currency2]]="GBP",t_ExtractAll[[#This Row],[Accruals Plant]]*$BD$2,IF(t_ExtractAll[[#This Row],[Currency2]]="USD",t_ExtractAll[[#This Row],[Accruals Plant]]*$BD$3,IF(t_ExtractAll[[#This Row],[Currency2]]="MXN",t_ExtractAll[[#This Row],[Accruals Plant]]*$BD$4,t_ExtractAll[[#This Row],[Accruals Plant]])))</f>
        <v>0</v>
      </c>
      <c r="AV1341" s="20">
        <f>IF(t_ExtractAll[[#This Row],[IMD_Currency]]="GBP",t_ExtractAll[[#This Row],[Accruals ABII]]*$BD$2,IF(t_ExtractAll[[#This Row],[IMD_Currency]]="USD",t_ExtractAll[[#This Row],[Accruals ABII]]*$BD$3,t_ExtractAll[[#This Row],[Accruals ABII]]))</f>
        <v>0</v>
      </c>
      <c r="AW13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41" s="20">
        <f>IF(t_ExtractAll[[#This Row],[IMD_Currency]]="GBP",t_ExtractAll[[#This Row],[Amount Accepted (ABII)]]*$BD$2,IF(t_ExtractAll[[#This Row],[IMD_Currency]]="USD",t_ExtractAll[[#This Row],[Amount Accepted (ABII)]]*$BD$3,t_ExtractAll[[#This Row],[Amount Accepted (ABII)]]))</f>
        <v>0</v>
      </c>
      <c r="AY1341" s="20">
        <f>IF((t_ExtractAll[[#This Row],[Amount Accepted ABII '[EUR']]]-t_ExtractAll[[#This Row],[Amount Accepted Plant '[EUR']]])&lt;0,0,t_ExtractAll[[#This Row],[Amount Accepted ABII '[EUR']]]-t_ExtractAll[[#This Row],[Amount Accepted Plant '[EUR']]])</f>
        <v>0</v>
      </c>
      <c r="AZ13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342" spans="1:52" ht="14.25" hidden="1" customHeight="1" x14ac:dyDescent="0.25">
      <c r="A1342" t="s">
        <v>6625</v>
      </c>
      <c r="B1342" s="16">
        <v>42774</v>
      </c>
      <c r="C1342" s="16">
        <v>42793</v>
      </c>
      <c r="D1342" s="16">
        <v>42809</v>
      </c>
      <c r="E1342">
        <v>2017124</v>
      </c>
      <c r="F1342" t="s">
        <v>64</v>
      </c>
      <c r="G1342" t="s">
        <v>116</v>
      </c>
      <c r="H1342" t="s">
        <v>86</v>
      </c>
      <c r="I1342" t="s">
        <v>117</v>
      </c>
      <c r="J1342" t="s">
        <v>118</v>
      </c>
      <c r="K1342" t="s">
        <v>69</v>
      </c>
      <c r="L1342" t="s">
        <v>4292</v>
      </c>
      <c r="M1342" t="s">
        <v>3600</v>
      </c>
      <c r="N1342" t="s">
        <v>90</v>
      </c>
      <c r="O1342" t="s">
        <v>121</v>
      </c>
      <c r="P1342" t="s">
        <v>6626</v>
      </c>
      <c r="Q1342">
        <v>9753969</v>
      </c>
      <c r="R1342">
        <v>93017</v>
      </c>
      <c r="S1342">
        <v>80558908</v>
      </c>
      <c r="T1342" t="s">
        <v>6627</v>
      </c>
      <c r="U1342" t="s">
        <v>124</v>
      </c>
      <c r="V1342" t="s">
        <v>117</v>
      </c>
      <c r="W1342">
        <v>52674</v>
      </c>
      <c r="X1342" t="s">
        <v>4420</v>
      </c>
      <c r="Y1342">
        <v>1</v>
      </c>
      <c r="Z1342">
        <v>0.11352</v>
      </c>
      <c r="AA1342" t="s">
        <v>2628</v>
      </c>
      <c r="AB1342" t="s">
        <v>79</v>
      </c>
      <c r="AC1342" t="s">
        <v>127</v>
      </c>
      <c r="AD1342" s="3" t="s">
        <v>6628</v>
      </c>
      <c r="AE1342" s="3"/>
      <c r="AF1342" s="3"/>
      <c r="AG1342">
        <v>18.420000000000002</v>
      </c>
      <c r="AH1342" t="s">
        <v>100</v>
      </c>
      <c r="AI1342" s="18">
        <v>0</v>
      </c>
      <c r="AJ1342">
        <v>0</v>
      </c>
      <c r="AK1342">
        <v>0</v>
      </c>
      <c r="AL1342">
        <v>0</v>
      </c>
      <c r="AM1342" s="19" t="s">
        <v>82</v>
      </c>
      <c r="AN1342">
        <v>18.420000000000002</v>
      </c>
      <c r="AO1342">
        <v>0</v>
      </c>
      <c r="AP1342">
        <v>18.420000000000002</v>
      </c>
      <c r="AQ1342">
        <v>18.420000000000002</v>
      </c>
      <c r="AR1342" s="19" t="s">
        <v>100</v>
      </c>
      <c r="AS1342">
        <v>0</v>
      </c>
      <c r="AT1342" s="20">
        <f>IF(t_ExtractAll[[#This Row],[Currency]]="GBP",t_ExtractAll[[#This Row],[Claimed Amount]]*$BD$2,IF(t_ExtractAll[[#This Row],[Currency]]="USD",t_ExtractAll[[#This Row],[Claimed Amount]]*$BD$3,IF(t_ExtractAll[[#This Row],[Currency]]="MXN",t_ExtractAll[[#This Row],[Claimed Amount]]*$BD$4,t_ExtractAll[[#This Row],[Claimed Amount]])))</f>
        <v>16.852458000000002</v>
      </c>
      <c r="AU1342" s="20">
        <f>IF(t_ExtractAll[[#This Row],[Currency2]]="GBP",t_ExtractAll[[#This Row],[Accruals Plant]]*$BD$2,IF(t_ExtractAll[[#This Row],[Currency2]]="USD",t_ExtractAll[[#This Row],[Accruals Plant]]*$BD$3,IF(t_ExtractAll[[#This Row],[Currency2]]="MXN",t_ExtractAll[[#This Row],[Accruals Plant]]*$BD$4,t_ExtractAll[[#This Row],[Accruals Plant]])))</f>
        <v>16.852458000000002</v>
      </c>
      <c r="AV1342" s="20">
        <f>IF(t_ExtractAll[[#This Row],[IMD_Currency]]="GBP",t_ExtractAll[[#This Row],[Accruals ABII]]*$BD$2,IF(t_ExtractAll[[#This Row],[IMD_Currency]]="USD",t_ExtractAll[[#This Row],[Accruals ABII]]*$BD$3,t_ExtractAll[[#This Row],[Accruals ABII]]))</f>
        <v>0</v>
      </c>
      <c r="AW1342" s="20">
        <f>IF(t_ExtractAll[[#This Row],[Currency2]]="GBP",t_ExtractAll[[#This Row],[PlantAmountAccepted]]*$BD$2,IF(t_ExtractAll[[#This Row],[Currency2]]="USD",t_ExtractAll[[#This Row],[PlantAmountAccepted]]*$BD$3,IF(t_ExtractAll[[#This Row],[Currency2]]="MXN",t_ExtractAll[[#This Row],[PlantAmountAccepted]]*$BD$4,t_ExtractAll[[#This Row],[PlantAmountAccepted]])))</f>
        <v>16.852458000000002</v>
      </c>
      <c r="AX1342" s="20">
        <f>IF(t_ExtractAll[[#This Row],[IMD_Currency]]="GBP",t_ExtractAll[[#This Row],[Amount Accepted (ABII)]]*$BD$2,IF(t_ExtractAll[[#This Row],[IMD_Currency]]="USD",t_ExtractAll[[#This Row],[Amount Accepted (ABII)]]*$BD$3,t_ExtractAll[[#This Row],[Amount Accepted (ABII)]]))</f>
        <v>0</v>
      </c>
      <c r="AY1342" s="20">
        <f>IF((t_ExtractAll[[#This Row],[Amount Accepted ABII '[EUR']]]-t_ExtractAll[[#This Row],[Amount Accepted Plant '[EUR']]])&lt;0,0,t_ExtractAll[[#This Row],[Amount Accepted ABII '[EUR']]]-t_ExtractAll[[#This Row],[Amount Accepted Plant '[EUR']]])</f>
        <v>0</v>
      </c>
      <c r="AZ13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3" spans="1:52" ht="14.25" hidden="1" customHeight="1" x14ac:dyDescent="0.25">
      <c r="A1343" t="s">
        <v>6629</v>
      </c>
      <c r="B1343" s="16">
        <v>42773</v>
      </c>
      <c r="C1343" s="16">
        <v>42835</v>
      </c>
      <c r="D1343" s="16">
        <v>42835</v>
      </c>
      <c r="E1343">
        <v>2017125</v>
      </c>
      <c r="F1343" t="s">
        <v>64</v>
      </c>
      <c r="G1343" t="s">
        <v>2949</v>
      </c>
      <c r="H1343" t="s">
        <v>287</v>
      </c>
      <c r="I1343" t="s">
        <v>2950</v>
      </c>
      <c r="J1343" t="s">
        <v>68</v>
      </c>
      <c r="K1343" t="s">
        <v>88</v>
      </c>
      <c r="L1343" t="s">
        <v>5461</v>
      </c>
      <c r="M1343" t="s">
        <v>5462</v>
      </c>
      <c r="N1343" t="s">
        <v>90</v>
      </c>
      <c r="O1343" t="s">
        <v>91</v>
      </c>
      <c r="P1343" t="s">
        <v>6630</v>
      </c>
      <c r="Q1343">
        <v>9500210</v>
      </c>
      <c r="R1343" t="s">
        <v>6631</v>
      </c>
      <c r="S1343">
        <v>80527250</v>
      </c>
      <c r="T1343" t="s">
        <v>6632</v>
      </c>
      <c r="U1343" t="s">
        <v>75</v>
      </c>
      <c r="V1343" t="s">
        <v>76</v>
      </c>
      <c r="W1343">
        <v>41719</v>
      </c>
      <c r="X1343" t="s">
        <v>3727</v>
      </c>
      <c r="Y1343">
        <v>7</v>
      </c>
      <c r="Z1343">
        <v>0.59</v>
      </c>
      <c r="AA1343" t="s">
        <v>2628</v>
      </c>
      <c r="AB1343" t="s">
        <v>97</v>
      </c>
      <c r="AC1343" t="s">
        <v>98</v>
      </c>
      <c r="AD1343" s="3" t="s">
        <v>6633</v>
      </c>
      <c r="AE1343" s="3">
        <v>0</v>
      </c>
      <c r="AF1343" s="3"/>
      <c r="AG1343">
        <v>0</v>
      </c>
      <c r="AH1343" t="s">
        <v>82</v>
      </c>
      <c r="AI1343" s="18">
        <v>0</v>
      </c>
      <c r="AJ1343">
        <v>0</v>
      </c>
      <c r="AK1343">
        <v>0</v>
      </c>
      <c r="AM1343" s="19" t="s">
        <v>82</v>
      </c>
      <c r="AN1343">
        <v>0</v>
      </c>
      <c r="AO1343">
        <v>0</v>
      </c>
      <c r="AP1343">
        <v>0</v>
      </c>
      <c r="AR1343" s="19" t="s">
        <v>82</v>
      </c>
      <c r="AS1343">
        <v>0</v>
      </c>
      <c r="AT1343" s="20">
        <f>IF(t_ExtractAll[[#This Row],[Currency]]="GBP",t_ExtractAll[[#This Row],[Claimed Amount]]*$BD$2,IF(t_ExtractAll[[#This Row],[Currency]]="USD",t_ExtractAll[[#This Row],[Claimed Amount]]*$BD$3,IF(t_ExtractAll[[#This Row],[Currency]]="MXN",t_ExtractAll[[#This Row],[Claimed Amount]]*$BD$4,t_ExtractAll[[#This Row],[Claimed Amount]])))</f>
        <v>0</v>
      </c>
      <c r="AU1343" s="20">
        <f>IF(t_ExtractAll[[#This Row],[Currency2]]="GBP",t_ExtractAll[[#This Row],[Accruals Plant]]*$BD$2,IF(t_ExtractAll[[#This Row],[Currency2]]="USD",t_ExtractAll[[#This Row],[Accruals Plant]]*$BD$3,IF(t_ExtractAll[[#This Row],[Currency2]]="MXN",t_ExtractAll[[#This Row],[Accruals Plant]]*$BD$4,t_ExtractAll[[#This Row],[Accruals Plant]])))</f>
        <v>0</v>
      </c>
      <c r="AV1343" s="20">
        <f>IF(t_ExtractAll[[#This Row],[IMD_Currency]]="GBP",t_ExtractAll[[#This Row],[Accruals ABII]]*$BD$2,IF(t_ExtractAll[[#This Row],[IMD_Currency]]="USD",t_ExtractAll[[#This Row],[Accruals ABII]]*$BD$3,t_ExtractAll[[#This Row],[Accruals ABII]]))</f>
        <v>0</v>
      </c>
      <c r="AW13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43" s="20">
        <f>IF(t_ExtractAll[[#This Row],[IMD_Currency]]="GBP",t_ExtractAll[[#This Row],[Amount Accepted (ABII)]]*$BD$2,IF(t_ExtractAll[[#This Row],[IMD_Currency]]="USD",t_ExtractAll[[#This Row],[Amount Accepted (ABII)]]*$BD$3,t_ExtractAll[[#This Row],[Amount Accepted (ABII)]]))</f>
        <v>0</v>
      </c>
      <c r="AY1343" s="20">
        <f>IF((t_ExtractAll[[#This Row],[Amount Accepted ABII '[EUR']]]-t_ExtractAll[[#This Row],[Amount Accepted Plant '[EUR']]])&lt;0,0,t_ExtractAll[[#This Row],[Amount Accepted ABII '[EUR']]]-t_ExtractAll[[#This Row],[Amount Accepted Plant '[EUR']]])</f>
        <v>0</v>
      </c>
      <c r="AZ13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4" spans="1:52" ht="14.25" customHeight="1" x14ac:dyDescent="0.25">
      <c r="A1344" t="s">
        <v>6634</v>
      </c>
      <c r="B1344" s="16">
        <v>42775</v>
      </c>
      <c r="C1344" s="16"/>
      <c r="D1344" s="16"/>
      <c r="E1344">
        <v>2017126</v>
      </c>
      <c r="F1344" t="s">
        <v>64</v>
      </c>
      <c r="G1344" t="s">
        <v>116</v>
      </c>
      <c r="H1344" t="s">
        <v>86</v>
      </c>
      <c r="I1344" t="s">
        <v>117</v>
      </c>
      <c r="J1344" t="s">
        <v>118</v>
      </c>
      <c r="K1344" t="s">
        <v>2023</v>
      </c>
      <c r="L1344" t="s">
        <v>6215</v>
      </c>
      <c r="M1344" t="s">
        <v>4601</v>
      </c>
      <c r="N1344" t="s">
        <v>161</v>
      </c>
      <c r="O1344" t="s">
        <v>91</v>
      </c>
      <c r="P1344" t="s">
        <v>6635</v>
      </c>
      <c r="Q1344">
        <v>8937328</v>
      </c>
      <c r="R1344">
        <v>89174</v>
      </c>
      <c r="S1344">
        <v>80451159</v>
      </c>
      <c r="T1344" t="s">
        <v>6636</v>
      </c>
      <c r="U1344" t="s">
        <v>75</v>
      </c>
      <c r="V1344" t="s">
        <v>76</v>
      </c>
      <c r="W1344">
        <v>52294</v>
      </c>
      <c r="X1344" t="s">
        <v>6637</v>
      </c>
      <c r="Y1344">
        <v>1976</v>
      </c>
      <c r="Z1344">
        <v>168.35</v>
      </c>
      <c r="AA1344" t="s">
        <v>2628</v>
      </c>
      <c r="AB1344" t="s">
        <v>97</v>
      </c>
      <c r="AC1344" t="s">
        <v>98</v>
      </c>
      <c r="AD1344" s="3" t="s">
        <v>6638</v>
      </c>
      <c r="AE1344" s="3">
        <v>0</v>
      </c>
      <c r="AF1344" s="3"/>
      <c r="AG1344">
        <v>24904.84</v>
      </c>
      <c r="AH1344" t="s">
        <v>100</v>
      </c>
      <c r="AI1344" s="18">
        <v>22407.84</v>
      </c>
      <c r="AJ1344">
        <v>2500</v>
      </c>
      <c r="AK1344">
        <v>24907.84</v>
      </c>
      <c r="AM1344" s="19" t="s">
        <v>82</v>
      </c>
      <c r="AN1344">
        <v>0</v>
      </c>
      <c r="AO1344">
        <v>2500</v>
      </c>
      <c r="AP1344">
        <v>2500</v>
      </c>
      <c r="AR1344" s="19" t="s">
        <v>100</v>
      </c>
      <c r="AS1344">
        <v>0</v>
      </c>
      <c r="AT1344" s="20">
        <f>IF(t_ExtractAll[[#This Row],[Currency]]="GBP",t_ExtractAll[[#This Row],[Claimed Amount]]*$BD$2,IF(t_ExtractAll[[#This Row],[Currency]]="USD",t_ExtractAll[[#This Row],[Claimed Amount]]*$BD$3,IF(t_ExtractAll[[#This Row],[Currency]]="MXN",t_ExtractAll[[#This Row],[Claimed Amount]]*$BD$4,t_ExtractAll[[#This Row],[Claimed Amount]])))</f>
        <v>22785.438116000001</v>
      </c>
      <c r="AU1344" s="20">
        <f>IF(t_ExtractAll[[#This Row],[Currency2]]="GBP",t_ExtractAll[[#This Row],[Accruals Plant]]*$BD$2,IF(t_ExtractAll[[#This Row],[Currency2]]="USD",t_ExtractAll[[#This Row],[Accruals Plant]]*$BD$3,IF(t_ExtractAll[[#This Row],[Currency2]]="MXN",t_ExtractAll[[#This Row],[Accruals Plant]]*$BD$4,t_ExtractAll[[#This Row],[Accruals Plant]])))</f>
        <v>2287.25</v>
      </c>
      <c r="AV1344" s="20">
        <f>IF(t_ExtractAll[[#This Row],[IMD_Currency]]="GBP",t_ExtractAll[[#This Row],[Accruals ABII]]*$BD$2,IF(t_ExtractAll[[#This Row],[IMD_Currency]]="USD",t_ExtractAll[[#This Row],[Accruals ABII]]*$BD$3,t_ExtractAll[[#This Row],[Accruals ABII]]))</f>
        <v>24907.84</v>
      </c>
      <c r="AW13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44" s="20">
        <f>IF(t_ExtractAll[[#This Row],[IMD_Currency]]="GBP",t_ExtractAll[[#This Row],[Amount Accepted (ABII)]]*$BD$2,IF(t_ExtractAll[[#This Row],[IMD_Currency]]="USD",t_ExtractAll[[#This Row],[Amount Accepted (ABII)]]*$BD$3,t_ExtractAll[[#This Row],[Amount Accepted (ABII)]]))</f>
        <v>0</v>
      </c>
      <c r="AY1344" s="20">
        <f>IF((t_ExtractAll[[#This Row],[Amount Accepted ABII '[EUR']]]-t_ExtractAll[[#This Row],[Amount Accepted Plant '[EUR']]])&lt;0,0,t_ExtractAll[[#This Row],[Amount Accepted ABII '[EUR']]]-t_ExtractAll[[#This Row],[Amount Accepted Plant '[EUR']]])</f>
        <v>0</v>
      </c>
      <c r="AZ13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345" spans="1:52" ht="14.25" hidden="1" customHeight="1" x14ac:dyDescent="0.25">
      <c r="A1345" t="s">
        <v>6639</v>
      </c>
      <c r="B1345" s="16">
        <v>42776</v>
      </c>
      <c r="C1345" s="16">
        <v>42807</v>
      </c>
      <c r="D1345" s="16">
        <v>42807</v>
      </c>
      <c r="E1345">
        <v>2017128</v>
      </c>
      <c r="F1345" t="s">
        <v>64</v>
      </c>
      <c r="G1345" t="s">
        <v>667</v>
      </c>
      <c r="H1345" t="s">
        <v>66</v>
      </c>
      <c r="I1345" t="s">
        <v>288</v>
      </c>
      <c r="J1345" t="s">
        <v>118</v>
      </c>
      <c r="K1345" t="s">
        <v>88</v>
      </c>
      <c r="L1345" t="s">
        <v>609</v>
      </c>
      <c r="M1345" t="s">
        <v>2024</v>
      </c>
      <c r="N1345" t="s">
        <v>90</v>
      </c>
      <c r="O1345" t="s">
        <v>331</v>
      </c>
      <c r="P1345" t="s">
        <v>6640</v>
      </c>
      <c r="R1345" t="s">
        <v>6641</v>
      </c>
      <c r="U1345" t="s">
        <v>998</v>
      </c>
      <c r="V1345" t="s">
        <v>145</v>
      </c>
      <c r="W1345">
        <v>6268</v>
      </c>
      <c r="X1345" t="s">
        <v>2182</v>
      </c>
      <c r="Y1345">
        <v>3500</v>
      </c>
      <c r="Z1345">
        <v>350</v>
      </c>
      <c r="AA1345" t="s">
        <v>2824</v>
      </c>
      <c r="AB1345" t="s">
        <v>79</v>
      </c>
      <c r="AC1345" t="s">
        <v>127</v>
      </c>
      <c r="AD1345" s="3" t="s">
        <v>6642</v>
      </c>
      <c r="AE1345" s="3">
        <v>0</v>
      </c>
      <c r="AF1345" s="3"/>
      <c r="AG1345">
        <v>0</v>
      </c>
      <c r="AH1345" t="s">
        <v>82</v>
      </c>
      <c r="AI1345" s="18">
        <v>33670</v>
      </c>
      <c r="AJ1345">
        <v>0</v>
      </c>
      <c r="AK1345">
        <v>33670</v>
      </c>
      <c r="AM1345" s="19" t="s">
        <v>82</v>
      </c>
      <c r="AN1345">
        <v>25386.55</v>
      </c>
      <c r="AO1345">
        <v>0</v>
      </c>
      <c r="AP1345">
        <v>25386.55</v>
      </c>
      <c r="AR1345" s="19" t="s">
        <v>82</v>
      </c>
      <c r="AS1345">
        <v>0</v>
      </c>
      <c r="AT1345" s="20">
        <f>IF(t_ExtractAll[[#This Row],[Currency]]="GBP",t_ExtractAll[[#This Row],[Claimed Amount]]*$BD$2,IF(t_ExtractAll[[#This Row],[Currency]]="USD",t_ExtractAll[[#This Row],[Claimed Amount]]*$BD$3,IF(t_ExtractAll[[#This Row],[Currency]]="MXN",t_ExtractAll[[#This Row],[Claimed Amount]]*$BD$4,t_ExtractAll[[#This Row],[Claimed Amount]])))</f>
        <v>0</v>
      </c>
      <c r="AU1345" s="20">
        <f>IF(t_ExtractAll[[#This Row],[Currency2]]="GBP",t_ExtractAll[[#This Row],[Accruals Plant]]*$BD$2,IF(t_ExtractAll[[#This Row],[Currency2]]="USD",t_ExtractAll[[#This Row],[Accruals Plant]]*$BD$3,IF(t_ExtractAll[[#This Row],[Currency2]]="MXN",t_ExtractAll[[#This Row],[Accruals Plant]]*$BD$4,t_ExtractAll[[#This Row],[Accruals Plant]])))</f>
        <v>25386.55</v>
      </c>
      <c r="AV1345" s="20">
        <f>IF(t_ExtractAll[[#This Row],[IMD_Currency]]="GBP",t_ExtractAll[[#This Row],[Accruals ABII]]*$BD$2,IF(t_ExtractAll[[#This Row],[IMD_Currency]]="USD",t_ExtractAll[[#This Row],[Accruals ABII]]*$BD$3,t_ExtractAll[[#This Row],[Accruals ABII]]))</f>
        <v>33670</v>
      </c>
      <c r="AW13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45" s="20">
        <f>IF(t_ExtractAll[[#This Row],[IMD_Currency]]="GBP",t_ExtractAll[[#This Row],[Amount Accepted (ABII)]]*$BD$2,IF(t_ExtractAll[[#This Row],[IMD_Currency]]="USD",t_ExtractAll[[#This Row],[Amount Accepted (ABII)]]*$BD$3,t_ExtractAll[[#This Row],[Amount Accepted (ABII)]]))</f>
        <v>0</v>
      </c>
      <c r="AY1345" s="20">
        <f>IF((t_ExtractAll[[#This Row],[Amount Accepted ABII '[EUR']]]-t_ExtractAll[[#This Row],[Amount Accepted Plant '[EUR']]])&lt;0,0,t_ExtractAll[[#This Row],[Amount Accepted ABII '[EUR']]]-t_ExtractAll[[#This Row],[Amount Accepted Plant '[EUR']]])</f>
        <v>0</v>
      </c>
      <c r="AZ13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6" spans="1:52" ht="14.25" hidden="1" customHeight="1" x14ac:dyDescent="0.25">
      <c r="A1346" t="s">
        <v>807</v>
      </c>
      <c r="B1346" s="16">
        <v>42774</v>
      </c>
      <c r="C1346" s="16">
        <v>42783</v>
      </c>
      <c r="D1346" s="16">
        <v>42783</v>
      </c>
      <c r="E1346">
        <v>2017127</v>
      </c>
      <c r="F1346" t="s">
        <v>64</v>
      </c>
      <c r="G1346" t="s">
        <v>2035</v>
      </c>
      <c r="H1346" t="s">
        <v>287</v>
      </c>
      <c r="I1346" t="s">
        <v>375</v>
      </c>
      <c r="J1346" t="s">
        <v>118</v>
      </c>
      <c r="K1346" t="s">
        <v>69</v>
      </c>
      <c r="L1346" t="s">
        <v>6643</v>
      </c>
      <c r="N1346" t="s">
        <v>90</v>
      </c>
      <c r="O1346" t="s">
        <v>361</v>
      </c>
      <c r="P1346" t="s">
        <v>6644</v>
      </c>
      <c r="Q1346">
        <v>9486033</v>
      </c>
      <c r="R1346" t="s">
        <v>6162</v>
      </c>
      <c r="U1346" t="s">
        <v>182</v>
      </c>
      <c r="V1346" t="s">
        <v>145</v>
      </c>
      <c r="W1346" t="s">
        <v>6645</v>
      </c>
      <c r="Z1346">
        <v>0</v>
      </c>
      <c r="AB1346" t="s">
        <v>79</v>
      </c>
      <c r="AC1346" t="s">
        <v>80</v>
      </c>
      <c r="AD1346" s="3" t="s">
        <v>6646</v>
      </c>
      <c r="AE1346" s="3">
        <v>0</v>
      </c>
      <c r="AF1346" s="3"/>
      <c r="AG1346">
        <v>0</v>
      </c>
      <c r="AH1346" t="s">
        <v>82</v>
      </c>
      <c r="AI1346" s="18">
        <v>0</v>
      </c>
      <c r="AJ1346">
        <v>0</v>
      </c>
      <c r="AK1346">
        <v>0</v>
      </c>
      <c r="AL1346">
        <v>0</v>
      </c>
      <c r="AM1346" s="19" t="s">
        <v>82</v>
      </c>
      <c r="AN1346">
        <v>0</v>
      </c>
      <c r="AO1346">
        <v>0</v>
      </c>
      <c r="AP1346">
        <v>0</v>
      </c>
      <c r="AQ1346">
        <v>0</v>
      </c>
      <c r="AR1346" s="19" t="s">
        <v>82</v>
      </c>
      <c r="AS1346">
        <v>0</v>
      </c>
      <c r="AT1346" s="20">
        <f>IF(t_ExtractAll[[#This Row],[Currency]]="GBP",t_ExtractAll[[#This Row],[Claimed Amount]]*$BD$2,IF(t_ExtractAll[[#This Row],[Currency]]="USD",t_ExtractAll[[#This Row],[Claimed Amount]]*$BD$3,IF(t_ExtractAll[[#This Row],[Currency]]="MXN",t_ExtractAll[[#This Row],[Claimed Amount]]*$BD$4,t_ExtractAll[[#This Row],[Claimed Amount]])))</f>
        <v>0</v>
      </c>
      <c r="AU1346" s="20">
        <f>IF(t_ExtractAll[[#This Row],[Currency2]]="GBP",t_ExtractAll[[#This Row],[Accruals Plant]]*$BD$2,IF(t_ExtractAll[[#This Row],[Currency2]]="USD",t_ExtractAll[[#This Row],[Accruals Plant]]*$BD$3,IF(t_ExtractAll[[#This Row],[Currency2]]="MXN",t_ExtractAll[[#This Row],[Accruals Plant]]*$BD$4,t_ExtractAll[[#This Row],[Accruals Plant]])))</f>
        <v>0</v>
      </c>
      <c r="AV1346" s="20">
        <f>IF(t_ExtractAll[[#This Row],[IMD_Currency]]="GBP",t_ExtractAll[[#This Row],[Accruals ABII]]*$BD$2,IF(t_ExtractAll[[#This Row],[IMD_Currency]]="USD",t_ExtractAll[[#This Row],[Accruals ABII]]*$BD$3,t_ExtractAll[[#This Row],[Accruals ABII]]))</f>
        <v>0</v>
      </c>
      <c r="AW13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46" s="20">
        <f>IF(t_ExtractAll[[#This Row],[IMD_Currency]]="GBP",t_ExtractAll[[#This Row],[Amount Accepted (ABII)]]*$BD$2,IF(t_ExtractAll[[#This Row],[IMD_Currency]]="USD",t_ExtractAll[[#This Row],[Amount Accepted (ABII)]]*$BD$3,t_ExtractAll[[#This Row],[Amount Accepted (ABII)]]))</f>
        <v>0</v>
      </c>
      <c r="AY1346" s="20">
        <f>IF((t_ExtractAll[[#This Row],[Amount Accepted ABII '[EUR']]]-t_ExtractAll[[#This Row],[Amount Accepted Plant '[EUR']]])&lt;0,0,t_ExtractAll[[#This Row],[Amount Accepted ABII '[EUR']]]-t_ExtractAll[[#This Row],[Amount Accepted Plant '[EUR']]])</f>
        <v>0</v>
      </c>
      <c r="AZ13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7" spans="1:52" ht="14.25" hidden="1" customHeight="1" x14ac:dyDescent="0.25">
      <c r="A1347" t="s">
        <v>6647</v>
      </c>
      <c r="B1347" s="16">
        <v>42776</v>
      </c>
      <c r="C1347" s="16">
        <v>42821</v>
      </c>
      <c r="D1347" s="16">
        <v>42821</v>
      </c>
      <c r="E1347">
        <v>2017129</v>
      </c>
      <c r="F1347" t="s">
        <v>64</v>
      </c>
      <c r="G1347" t="s">
        <v>1639</v>
      </c>
      <c r="H1347" t="s">
        <v>66</v>
      </c>
      <c r="I1347" t="s">
        <v>1640</v>
      </c>
      <c r="J1347" t="s">
        <v>68</v>
      </c>
      <c r="K1347" t="s">
        <v>69</v>
      </c>
      <c r="L1347" t="s">
        <v>130</v>
      </c>
      <c r="M1347" t="s">
        <v>4601</v>
      </c>
      <c r="N1347" t="s">
        <v>90</v>
      </c>
      <c r="O1347" t="s">
        <v>131</v>
      </c>
      <c r="P1347" t="s">
        <v>6648</v>
      </c>
      <c r="Q1347">
        <v>9599970</v>
      </c>
      <c r="R1347" t="s">
        <v>6649</v>
      </c>
      <c r="S1347">
        <v>80542778</v>
      </c>
      <c r="T1347" t="s">
        <v>6650</v>
      </c>
      <c r="U1347" t="s">
        <v>75</v>
      </c>
      <c r="V1347" t="s">
        <v>76</v>
      </c>
      <c r="W1347">
        <v>52468</v>
      </c>
      <c r="X1347" t="s">
        <v>2133</v>
      </c>
      <c r="Y1347">
        <v>6</v>
      </c>
      <c r="Z1347">
        <v>0.51</v>
      </c>
      <c r="AA1347" t="s">
        <v>2628</v>
      </c>
      <c r="AB1347" t="s">
        <v>97</v>
      </c>
      <c r="AC1347" t="s">
        <v>98</v>
      </c>
      <c r="AD1347" s="3" t="s">
        <v>6651</v>
      </c>
      <c r="AE1347" s="3">
        <v>0</v>
      </c>
      <c r="AF1347" s="3"/>
      <c r="AG1347">
        <v>63</v>
      </c>
      <c r="AH1347" t="s">
        <v>82</v>
      </c>
      <c r="AI1347" s="18">
        <v>0</v>
      </c>
      <c r="AJ1347">
        <v>0</v>
      </c>
      <c r="AK1347">
        <v>0</v>
      </c>
      <c r="AL1347">
        <v>0</v>
      </c>
      <c r="AM1347" s="19" t="s">
        <v>82</v>
      </c>
      <c r="AN1347">
        <v>63</v>
      </c>
      <c r="AO1347">
        <v>0</v>
      </c>
      <c r="AP1347">
        <v>63</v>
      </c>
      <c r="AQ1347">
        <v>63</v>
      </c>
      <c r="AR1347" s="19" t="s">
        <v>82</v>
      </c>
      <c r="AS1347">
        <v>0</v>
      </c>
      <c r="AT1347" s="20">
        <f>IF(t_ExtractAll[[#This Row],[Currency]]="GBP",t_ExtractAll[[#This Row],[Claimed Amount]]*$BD$2,IF(t_ExtractAll[[#This Row],[Currency]]="USD",t_ExtractAll[[#This Row],[Claimed Amount]]*$BD$3,IF(t_ExtractAll[[#This Row],[Currency]]="MXN",t_ExtractAll[[#This Row],[Claimed Amount]]*$BD$4,t_ExtractAll[[#This Row],[Claimed Amount]])))</f>
        <v>63</v>
      </c>
      <c r="AU1347" s="20">
        <f>IF(t_ExtractAll[[#This Row],[Currency2]]="GBP",t_ExtractAll[[#This Row],[Accruals Plant]]*$BD$2,IF(t_ExtractAll[[#This Row],[Currency2]]="USD",t_ExtractAll[[#This Row],[Accruals Plant]]*$BD$3,IF(t_ExtractAll[[#This Row],[Currency2]]="MXN",t_ExtractAll[[#This Row],[Accruals Plant]]*$BD$4,t_ExtractAll[[#This Row],[Accruals Plant]])))</f>
        <v>63</v>
      </c>
      <c r="AV1347" s="20">
        <f>IF(t_ExtractAll[[#This Row],[IMD_Currency]]="GBP",t_ExtractAll[[#This Row],[Accruals ABII]]*$BD$2,IF(t_ExtractAll[[#This Row],[IMD_Currency]]="USD",t_ExtractAll[[#This Row],[Accruals ABII]]*$BD$3,t_ExtractAll[[#This Row],[Accruals ABII]]))</f>
        <v>0</v>
      </c>
      <c r="AW1347" s="20">
        <f>IF(t_ExtractAll[[#This Row],[Currency2]]="GBP",t_ExtractAll[[#This Row],[PlantAmountAccepted]]*$BD$2,IF(t_ExtractAll[[#This Row],[Currency2]]="USD",t_ExtractAll[[#This Row],[PlantAmountAccepted]]*$BD$3,IF(t_ExtractAll[[#This Row],[Currency2]]="MXN",t_ExtractAll[[#This Row],[PlantAmountAccepted]]*$BD$4,t_ExtractAll[[#This Row],[PlantAmountAccepted]])))</f>
        <v>63</v>
      </c>
      <c r="AX1347" s="20">
        <f>IF(t_ExtractAll[[#This Row],[IMD_Currency]]="GBP",t_ExtractAll[[#This Row],[Amount Accepted (ABII)]]*$BD$2,IF(t_ExtractAll[[#This Row],[IMD_Currency]]="USD",t_ExtractAll[[#This Row],[Amount Accepted (ABII)]]*$BD$3,t_ExtractAll[[#This Row],[Amount Accepted (ABII)]]))</f>
        <v>0</v>
      </c>
      <c r="AY1347" s="20">
        <f>IF((t_ExtractAll[[#This Row],[Amount Accepted ABII '[EUR']]]-t_ExtractAll[[#This Row],[Amount Accepted Plant '[EUR']]])&lt;0,0,t_ExtractAll[[#This Row],[Amount Accepted ABII '[EUR']]]-t_ExtractAll[[#This Row],[Amount Accepted Plant '[EUR']]])</f>
        <v>0</v>
      </c>
      <c r="AZ13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348" spans="1:52" ht="14.25" hidden="1" customHeight="1" x14ac:dyDescent="0.25">
      <c r="A1348" t="s">
        <v>6652</v>
      </c>
      <c r="B1348" s="16">
        <v>42779</v>
      </c>
      <c r="C1348" s="16">
        <v>42782</v>
      </c>
      <c r="D1348" s="16">
        <v>42783</v>
      </c>
      <c r="E1348">
        <v>2017130</v>
      </c>
      <c r="F1348" t="s">
        <v>64</v>
      </c>
      <c r="G1348" t="s">
        <v>305</v>
      </c>
      <c r="H1348" t="s">
        <v>306</v>
      </c>
      <c r="I1348" t="s">
        <v>307</v>
      </c>
      <c r="J1348" t="s">
        <v>118</v>
      </c>
      <c r="K1348" t="s">
        <v>69</v>
      </c>
      <c r="L1348" t="s">
        <v>103</v>
      </c>
      <c r="N1348" t="s">
        <v>90</v>
      </c>
      <c r="O1348" t="s">
        <v>91</v>
      </c>
      <c r="P1348" t="s">
        <v>6653</v>
      </c>
      <c r="Q1348">
        <v>9716939</v>
      </c>
      <c r="R1348" t="s">
        <v>6654</v>
      </c>
      <c r="U1348" t="s">
        <v>108</v>
      </c>
      <c r="V1348" t="s">
        <v>109</v>
      </c>
      <c r="W1348">
        <v>3452</v>
      </c>
      <c r="X1348" t="s">
        <v>898</v>
      </c>
      <c r="Y1348">
        <v>1</v>
      </c>
      <c r="Z1348">
        <v>0.12</v>
      </c>
      <c r="AA1348" t="s">
        <v>2628</v>
      </c>
      <c r="AB1348" t="s">
        <v>97</v>
      </c>
      <c r="AC1348" t="s">
        <v>98</v>
      </c>
      <c r="AD1348" s="3" t="s">
        <v>6655</v>
      </c>
      <c r="AE1348" s="3">
        <v>0</v>
      </c>
      <c r="AF1348" s="3"/>
      <c r="AG1348">
        <v>8.5299999999999994</v>
      </c>
      <c r="AH1348" t="s">
        <v>82</v>
      </c>
      <c r="AI1348" s="18">
        <v>8.5299999999999994</v>
      </c>
      <c r="AJ1348">
        <v>0</v>
      </c>
      <c r="AK1348">
        <v>8.5299999999999994</v>
      </c>
      <c r="AL1348">
        <v>8.5299999999999994</v>
      </c>
      <c r="AM1348" s="19" t="s">
        <v>82</v>
      </c>
      <c r="AN1348">
        <v>5.79</v>
      </c>
      <c r="AO1348">
        <v>0</v>
      </c>
      <c r="AP1348">
        <v>5.79</v>
      </c>
      <c r="AQ1348">
        <v>5.79</v>
      </c>
      <c r="AR1348" s="19" t="s">
        <v>82</v>
      </c>
      <c r="AS1348">
        <v>0</v>
      </c>
      <c r="AT1348" s="20">
        <f>IF(t_ExtractAll[[#This Row],[Currency]]="GBP",t_ExtractAll[[#This Row],[Claimed Amount]]*$BD$2,IF(t_ExtractAll[[#This Row],[Currency]]="USD",t_ExtractAll[[#This Row],[Claimed Amount]]*$BD$3,IF(t_ExtractAll[[#This Row],[Currency]]="MXN",t_ExtractAll[[#This Row],[Claimed Amount]]*$BD$4,t_ExtractAll[[#This Row],[Claimed Amount]])))</f>
        <v>8.5299999999999994</v>
      </c>
      <c r="AU1348" s="20">
        <f>IF(t_ExtractAll[[#This Row],[Currency2]]="GBP",t_ExtractAll[[#This Row],[Accruals Plant]]*$BD$2,IF(t_ExtractAll[[#This Row],[Currency2]]="USD",t_ExtractAll[[#This Row],[Accruals Plant]]*$BD$3,IF(t_ExtractAll[[#This Row],[Currency2]]="MXN",t_ExtractAll[[#This Row],[Accruals Plant]]*$BD$4,t_ExtractAll[[#This Row],[Accruals Plant]])))</f>
        <v>5.79</v>
      </c>
      <c r="AV1348" s="20">
        <f>IF(t_ExtractAll[[#This Row],[IMD_Currency]]="GBP",t_ExtractAll[[#This Row],[Accruals ABII]]*$BD$2,IF(t_ExtractAll[[#This Row],[IMD_Currency]]="USD",t_ExtractAll[[#This Row],[Accruals ABII]]*$BD$3,t_ExtractAll[[#This Row],[Accruals ABII]]))</f>
        <v>8.5299999999999994</v>
      </c>
      <c r="AW1348" s="20">
        <f>IF(t_ExtractAll[[#This Row],[Currency2]]="GBP",t_ExtractAll[[#This Row],[PlantAmountAccepted]]*$BD$2,IF(t_ExtractAll[[#This Row],[Currency2]]="USD",t_ExtractAll[[#This Row],[PlantAmountAccepted]]*$BD$3,IF(t_ExtractAll[[#This Row],[Currency2]]="MXN",t_ExtractAll[[#This Row],[PlantAmountAccepted]]*$BD$4,t_ExtractAll[[#This Row],[PlantAmountAccepted]])))</f>
        <v>5.79</v>
      </c>
      <c r="AX1348" s="20">
        <f>IF(t_ExtractAll[[#This Row],[IMD_Currency]]="GBP",t_ExtractAll[[#This Row],[Amount Accepted (ABII)]]*$BD$2,IF(t_ExtractAll[[#This Row],[IMD_Currency]]="USD",t_ExtractAll[[#This Row],[Amount Accepted (ABII)]]*$BD$3,t_ExtractAll[[#This Row],[Amount Accepted (ABII)]]))</f>
        <v>8.5299999999999994</v>
      </c>
      <c r="AY1348" s="20">
        <f>IF((t_ExtractAll[[#This Row],[Amount Accepted ABII '[EUR']]]-t_ExtractAll[[#This Row],[Amount Accepted Plant '[EUR']]])&lt;0,0,t_ExtractAll[[#This Row],[Amount Accepted ABII '[EUR']]]-t_ExtractAll[[#This Row],[Amount Accepted Plant '[EUR']]])</f>
        <v>2.7399999999999993</v>
      </c>
      <c r="AZ13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49" spans="1:52" ht="14.25" hidden="1" customHeight="1" x14ac:dyDescent="0.25">
      <c r="A1349" t="s">
        <v>6656</v>
      </c>
      <c r="B1349" s="16">
        <v>42776</v>
      </c>
      <c r="C1349" s="16">
        <v>42849</v>
      </c>
      <c r="D1349" s="16">
        <v>42849</v>
      </c>
      <c r="E1349">
        <v>2017131</v>
      </c>
      <c r="F1349" t="s">
        <v>64</v>
      </c>
      <c r="G1349" t="s">
        <v>65</v>
      </c>
      <c r="H1349" t="s">
        <v>86</v>
      </c>
      <c r="I1349" t="s">
        <v>67</v>
      </c>
      <c r="J1349" t="s">
        <v>68</v>
      </c>
      <c r="K1349" t="s">
        <v>69</v>
      </c>
      <c r="L1349" t="s">
        <v>5779</v>
      </c>
      <c r="M1349" t="s">
        <v>6657</v>
      </c>
      <c r="N1349" t="s">
        <v>90</v>
      </c>
      <c r="O1349" t="s">
        <v>91</v>
      </c>
      <c r="P1349" t="s">
        <v>3117</v>
      </c>
      <c r="Q1349">
        <v>9450582</v>
      </c>
      <c r="R1349" t="s">
        <v>6658</v>
      </c>
      <c r="S1349" t="s">
        <v>6659</v>
      </c>
      <c r="T1349" t="s">
        <v>6660</v>
      </c>
      <c r="U1349" t="s">
        <v>3812</v>
      </c>
      <c r="V1349" t="s">
        <v>117</v>
      </c>
      <c r="W1349">
        <v>55824</v>
      </c>
      <c r="X1349" t="s">
        <v>6661</v>
      </c>
      <c r="Y1349">
        <v>280</v>
      </c>
      <c r="Z1349">
        <v>23.85</v>
      </c>
      <c r="AA1349" t="s">
        <v>2628</v>
      </c>
      <c r="AB1349" t="s">
        <v>97</v>
      </c>
      <c r="AC1349" t="s">
        <v>98</v>
      </c>
      <c r="AD1349" s="3" t="s">
        <v>6662</v>
      </c>
      <c r="AE1349" s="3">
        <v>0</v>
      </c>
      <c r="AF1349" s="3"/>
      <c r="AG1349">
        <v>4056.52</v>
      </c>
      <c r="AH1349" t="s">
        <v>100</v>
      </c>
      <c r="AI1349" s="18">
        <v>0</v>
      </c>
      <c r="AJ1349">
        <v>0</v>
      </c>
      <c r="AK1349">
        <v>0</v>
      </c>
      <c r="AL1349">
        <v>0</v>
      </c>
      <c r="AM1349" s="19" t="s">
        <v>82</v>
      </c>
      <c r="AN1349">
        <v>3831.52</v>
      </c>
      <c r="AO1349">
        <v>7070.36</v>
      </c>
      <c r="AP1349">
        <v>10901.88</v>
      </c>
      <c r="AQ1349">
        <v>10901.88</v>
      </c>
      <c r="AR1349" s="19" t="s">
        <v>100</v>
      </c>
      <c r="AS1349">
        <v>0</v>
      </c>
      <c r="AT1349" s="20">
        <f>IF(t_ExtractAll[[#This Row],[Currency]]="GBP",t_ExtractAll[[#This Row],[Claimed Amount]]*$BD$2,IF(t_ExtractAll[[#This Row],[Currency]]="USD",t_ExtractAll[[#This Row],[Claimed Amount]]*$BD$3,IF(t_ExtractAll[[#This Row],[Currency]]="MXN",t_ExtractAll[[#This Row],[Claimed Amount]]*$BD$4,t_ExtractAll[[#This Row],[Claimed Amount]])))</f>
        <v>3711.310148</v>
      </c>
      <c r="AU1349" s="20">
        <f>IF(t_ExtractAll[[#This Row],[Currency2]]="GBP",t_ExtractAll[[#This Row],[Accruals Plant]]*$BD$2,IF(t_ExtractAll[[#This Row],[Currency2]]="USD",t_ExtractAll[[#This Row],[Accruals Plant]]*$BD$3,IF(t_ExtractAll[[#This Row],[Currency2]]="MXN",t_ExtractAll[[#This Row],[Accruals Plant]]*$BD$4,t_ExtractAll[[#This Row],[Accruals Plant]])))</f>
        <v>9974.1300119999996</v>
      </c>
      <c r="AV1349" s="20">
        <f>IF(t_ExtractAll[[#This Row],[IMD_Currency]]="GBP",t_ExtractAll[[#This Row],[Accruals ABII]]*$BD$2,IF(t_ExtractAll[[#This Row],[IMD_Currency]]="USD",t_ExtractAll[[#This Row],[Accruals ABII]]*$BD$3,t_ExtractAll[[#This Row],[Accruals ABII]]))</f>
        <v>0</v>
      </c>
      <c r="AW1349" s="20">
        <f>IF(t_ExtractAll[[#This Row],[Currency2]]="GBP",t_ExtractAll[[#This Row],[PlantAmountAccepted]]*$BD$2,IF(t_ExtractAll[[#This Row],[Currency2]]="USD",t_ExtractAll[[#This Row],[PlantAmountAccepted]]*$BD$3,IF(t_ExtractAll[[#This Row],[Currency2]]="MXN",t_ExtractAll[[#This Row],[PlantAmountAccepted]]*$BD$4,t_ExtractAll[[#This Row],[PlantAmountAccepted]])))</f>
        <v>9974.1300119999996</v>
      </c>
      <c r="AX1349" s="20">
        <f>IF(t_ExtractAll[[#This Row],[IMD_Currency]]="GBP",t_ExtractAll[[#This Row],[Amount Accepted (ABII)]]*$BD$2,IF(t_ExtractAll[[#This Row],[IMD_Currency]]="USD",t_ExtractAll[[#This Row],[Amount Accepted (ABII)]]*$BD$3,t_ExtractAll[[#This Row],[Amount Accepted (ABII)]]))</f>
        <v>0</v>
      </c>
      <c r="AY1349" s="20">
        <f>IF((t_ExtractAll[[#This Row],[Amount Accepted ABII '[EUR']]]-t_ExtractAll[[#This Row],[Amount Accepted Plant '[EUR']]])&lt;0,0,t_ExtractAll[[#This Row],[Amount Accepted ABII '[EUR']]]-t_ExtractAll[[#This Row],[Amount Accepted Plant '[EUR']]])</f>
        <v>0</v>
      </c>
      <c r="AZ13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350" spans="1:52" ht="14.25" hidden="1" customHeight="1" x14ac:dyDescent="0.25">
      <c r="A1350" t="s">
        <v>6663</v>
      </c>
      <c r="B1350" s="16">
        <v>42769</v>
      </c>
      <c r="C1350" s="16">
        <v>42779</v>
      </c>
      <c r="D1350" s="16">
        <v>42780</v>
      </c>
      <c r="E1350">
        <v>2017132</v>
      </c>
      <c r="F1350" t="s">
        <v>64</v>
      </c>
      <c r="G1350" t="s">
        <v>1068</v>
      </c>
      <c r="H1350" t="s">
        <v>306</v>
      </c>
      <c r="I1350" t="s">
        <v>313</v>
      </c>
      <c r="J1350" t="s">
        <v>118</v>
      </c>
      <c r="K1350" t="s">
        <v>69</v>
      </c>
      <c r="L1350" t="s">
        <v>139</v>
      </c>
      <c r="N1350" t="s">
        <v>90</v>
      </c>
      <c r="O1350" t="s">
        <v>121</v>
      </c>
      <c r="P1350" s="3" t="s">
        <v>6664</v>
      </c>
      <c r="Q1350">
        <v>9481212</v>
      </c>
      <c r="R1350" t="s">
        <v>6665</v>
      </c>
      <c r="U1350" t="s">
        <v>144</v>
      </c>
      <c r="V1350" t="s">
        <v>145</v>
      </c>
      <c r="W1350">
        <v>31771</v>
      </c>
      <c r="X1350" t="s">
        <v>1615</v>
      </c>
      <c r="Y1350">
        <v>69</v>
      </c>
      <c r="Z1350">
        <v>0</v>
      </c>
      <c r="AA1350" t="s">
        <v>2628</v>
      </c>
      <c r="AB1350" t="s">
        <v>79</v>
      </c>
      <c r="AC1350" t="s">
        <v>127</v>
      </c>
      <c r="AD1350" s="3" t="s">
        <v>6666</v>
      </c>
      <c r="AE1350" s="3">
        <v>0</v>
      </c>
      <c r="AF1350" s="3"/>
      <c r="AG1350">
        <v>380.88</v>
      </c>
      <c r="AH1350" t="s">
        <v>523</v>
      </c>
      <c r="AI1350" s="18">
        <v>380.88</v>
      </c>
      <c r="AJ1350">
        <v>0</v>
      </c>
      <c r="AK1350">
        <v>380.88</v>
      </c>
      <c r="AL1350">
        <v>380.88</v>
      </c>
      <c r="AM1350" s="19" t="s">
        <v>82</v>
      </c>
      <c r="AN1350">
        <v>0</v>
      </c>
      <c r="AO1350">
        <v>0</v>
      </c>
      <c r="AP1350">
        <v>0</v>
      </c>
      <c r="AQ1350">
        <v>0</v>
      </c>
      <c r="AR1350" s="19" t="s">
        <v>523</v>
      </c>
      <c r="AS1350">
        <v>0</v>
      </c>
      <c r="AT1350" s="20">
        <f>IF(t_ExtractAll[[#This Row],[Currency]]="GBP",t_ExtractAll[[#This Row],[Claimed Amount]]*$BD$2,IF(t_ExtractAll[[#This Row],[Currency]]="USD",t_ExtractAll[[#This Row],[Claimed Amount]]*$BD$3,IF(t_ExtractAll[[#This Row],[Currency]]="MXN",t_ExtractAll[[#This Row],[Claimed Amount]]*$BD$4,t_ExtractAll[[#This Row],[Claimed Amount]])))</f>
        <v>450.88574399999999</v>
      </c>
      <c r="AU1350" s="20">
        <f>IF(t_ExtractAll[[#This Row],[Currency2]]="GBP",t_ExtractAll[[#This Row],[Accruals Plant]]*$BD$2,IF(t_ExtractAll[[#This Row],[Currency2]]="USD",t_ExtractAll[[#This Row],[Accruals Plant]]*$BD$3,IF(t_ExtractAll[[#This Row],[Currency2]]="MXN",t_ExtractAll[[#This Row],[Accruals Plant]]*$BD$4,t_ExtractAll[[#This Row],[Accruals Plant]])))</f>
        <v>0</v>
      </c>
      <c r="AV1350" s="20">
        <f>IF(t_ExtractAll[[#This Row],[IMD_Currency]]="GBP",t_ExtractAll[[#This Row],[Accruals ABII]]*$BD$2,IF(t_ExtractAll[[#This Row],[IMD_Currency]]="USD",t_ExtractAll[[#This Row],[Accruals ABII]]*$BD$3,t_ExtractAll[[#This Row],[Accruals ABII]]))</f>
        <v>380.88</v>
      </c>
      <c r="AW13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0" s="20">
        <f>IF(t_ExtractAll[[#This Row],[IMD_Currency]]="GBP",t_ExtractAll[[#This Row],[Amount Accepted (ABII)]]*$BD$2,IF(t_ExtractAll[[#This Row],[IMD_Currency]]="USD",t_ExtractAll[[#This Row],[Amount Accepted (ABII)]]*$BD$3,t_ExtractAll[[#This Row],[Amount Accepted (ABII)]]))</f>
        <v>380.88</v>
      </c>
      <c r="AY1350" s="20">
        <f>IF((t_ExtractAll[[#This Row],[Amount Accepted ABII '[EUR']]]-t_ExtractAll[[#This Row],[Amount Accepted Plant '[EUR']]])&lt;0,0,t_ExtractAll[[#This Row],[Amount Accepted ABII '[EUR']]]-t_ExtractAll[[#This Row],[Amount Accepted Plant '[EUR']]])</f>
        <v>380.88</v>
      </c>
      <c r="AZ13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51" spans="1:52" ht="14.25" hidden="1" customHeight="1" x14ac:dyDescent="0.25">
      <c r="A1351" t="s">
        <v>6667</v>
      </c>
      <c r="B1351" s="16">
        <v>42780</v>
      </c>
      <c r="C1351" s="16">
        <v>42787</v>
      </c>
      <c r="D1351" s="16">
        <v>42787</v>
      </c>
      <c r="E1351">
        <v>2017134</v>
      </c>
      <c r="F1351" t="s">
        <v>64</v>
      </c>
      <c r="G1351" t="s">
        <v>396</v>
      </c>
      <c r="H1351" t="s">
        <v>1695</v>
      </c>
      <c r="I1351" t="s">
        <v>117</v>
      </c>
      <c r="J1351" t="s">
        <v>68</v>
      </c>
      <c r="K1351" t="s">
        <v>69</v>
      </c>
      <c r="L1351" t="s">
        <v>210</v>
      </c>
      <c r="N1351" t="s">
        <v>161</v>
      </c>
      <c r="O1351" t="s">
        <v>211</v>
      </c>
      <c r="P1351" t="s">
        <v>6668</v>
      </c>
      <c r="Q1351">
        <v>9157333</v>
      </c>
      <c r="R1351">
        <v>4504749884</v>
      </c>
      <c r="S1351">
        <v>80533988</v>
      </c>
      <c r="U1351" t="s">
        <v>144</v>
      </c>
      <c r="V1351" t="s">
        <v>145</v>
      </c>
      <c r="W1351">
        <v>47523</v>
      </c>
      <c r="X1351" t="s">
        <v>1697</v>
      </c>
      <c r="Y1351">
        <v>10</v>
      </c>
      <c r="Z1351">
        <v>1.95</v>
      </c>
      <c r="AA1351" t="s">
        <v>2824</v>
      </c>
      <c r="AB1351" t="s">
        <v>112</v>
      </c>
      <c r="AC1351" t="s">
        <v>164</v>
      </c>
      <c r="AD1351" s="3" t="s">
        <v>6669</v>
      </c>
      <c r="AE1351" s="3">
        <v>0</v>
      </c>
      <c r="AF1351" s="3"/>
      <c r="AG1351">
        <v>201.63</v>
      </c>
      <c r="AH1351" t="s">
        <v>82</v>
      </c>
      <c r="AI1351" s="18">
        <v>0</v>
      </c>
      <c r="AJ1351">
        <v>0</v>
      </c>
      <c r="AK1351">
        <v>0</v>
      </c>
      <c r="AL1351">
        <v>0</v>
      </c>
      <c r="AM1351" s="19" t="s">
        <v>82</v>
      </c>
      <c r="AN1351">
        <v>201.63</v>
      </c>
      <c r="AO1351">
        <v>0</v>
      </c>
      <c r="AP1351">
        <v>201.63</v>
      </c>
      <c r="AQ1351">
        <v>201.63</v>
      </c>
      <c r="AR1351" s="19" t="s">
        <v>82</v>
      </c>
      <c r="AS1351">
        <v>0</v>
      </c>
      <c r="AT1351" s="20">
        <f>IF(t_ExtractAll[[#This Row],[Currency]]="GBP",t_ExtractAll[[#This Row],[Claimed Amount]]*$BD$2,IF(t_ExtractAll[[#This Row],[Currency]]="USD",t_ExtractAll[[#This Row],[Claimed Amount]]*$BD$3,IF(t_ExtractAll[[#This Row],[Currency]]="MXN",t_ExtractAll[[#This Row],[Claimed Amount]]*$BD$4,t_ExtractAll[[#This Row],[Claimed Amount]])))</f>
        <v>201.63</v>
      </c>
      <c r="AU1351" s="20">
        <f>IF(t_ExtractAll[[#This Row],[Currency2]]="GBP",t_ExtractAll[[#This Row],[Accruals Plant]]*$BD$2,IF(t_ExtractAll[[#This Row],[Currency2]]="USD",t_ExtractAll[[#This Row],[Accruals Plant]]*$BD$3,IF(t_ExtractAll[[#This Row],[Currency2]]="MXN",t_ExtractAll[[#This Row],[Accruals Plant]]*$BD$4,t_ExtractAll[[#This Row],[Accruals Plant]])))</f>
        <v>201.63</v>
      </c>
      <c r="AV1351" s="20">
        <f>IF(t_ExtractAll[[#This Row],[IMD_Currency]]="GBP",t_ExtractAll[[#This Row],[Accruals ABII]]*$BD$2,IF(t_ExtractAll[[#This Row],[IMD_Currency]]="USD",t_ExtractAll[[#This Row],[Accruals ABII]]*$BD$3,t_ExtractAll[[#This Row],[Accruals ABII]]))</f>
        <v>0</v>
      </c>
      <c r="AW1351" s="20">
        <f>IF(t_ExtractAll[[#This Row],[Currency2]]="GBP",t_ExtractAll[[#This Row],[PlantAmountAccepted]]*$BD$2,IF(t_ExtractAll[[#This Row],[Currency2]]="USD",t_ExtractAll[[#This Row],[PlantAmountAccepted]]*$BD$3,IF(t_ExtractAll[[#This Row],[Currency2]]="MXN",t_ExtractAll[[#This Row],[PlantAmountAccepted]]*$BD$4,t_ExtractAll[[#This Row],[PlantAmountAccepted]])))</f>
        <v>201.63</v>
      </c>
      <c r="AX1351" s="20">
        <f>IF(t_ExtractAll[[#This Row],[IMD_Currency]]="GBP",t_ExtractAll[[#This Row],[Amount Accepted (ABII)]]*$BD$2,IF(t_ExtractAll[[#This Row],[IMD_Currency]]="USD",t_ExtractAll[[#This Row],[Amount Accepted (ABII)]]*$BD$3,t_ExtractAll[[#This Row],[Amount Accepted (ABII)]]))</f>
        <v>0</v>
      </c>
      <c r="AY1351" s="20">
        <f>IF((t_ExtractAll[[#This Row],[Amount Accepted ABII '[EUR']]]-t_ExtractAll[[#This Row],[Amount Accepted Plant '[EUR']]])&lt;0,0,t_ExtractAll[[#This Row],[Amount Accepted ABII '[EUR']]]-t_ExtractAll[[#This Row],[Amount Accepted Plant '[EUR']]])</f>
        <v>0</v>
      </c>
      <c r="AZ13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52" spans="1:52" ht="14.25" hidden="1" customHeight="1" x14ac:dyDescent="0.25">
      <c r="A1352" t="s">
        <v>6670</v>
      </c>
      <c r="B1352" s="16">
        <v>42780</v>
      </c>
      <c r="C1352" s="16">
        <v>42781</v>
      </c>
      <c r="D1352" s="16">
        <v>42786</v>
      </c>
      <c r="E1352">
        <v>2017133</v>
      </c>
      <c r="F1352" t="s">
        <v>64</v>
      </c>
      <c r="G1352" t="s">
        <v>1312</v>
      </c>
      <c r="H1352" t="s">
        <v>306</v>
      </c>
      <c r="I1352" t="s">
        <v>109</v>
      </c>
      <c r="J1352" t="s">
        <v>118</v>
      </c>
      <c r="K1352" t="s">
        <v>69</v>
      </c>
      <c r="L1352" t="s">
        <v>202</v>
      </c>
      <c r="N1352" t="s">
        <v>161</v>
      </c>
      <c r="O1352" t="s">
        <v>211</v>
      </c>
      <c r="P1352" t="s">
        <v>6671</v>
      </c>
      <c r="Q1352">
        <v>9898939</v>
      </c>
      <c r="R1352" t="s">
        <v>6672</v>
      </c>
      <c r="U1352" t="s">
        <v>108</v>
      </c>
      <c r="V1352" t="s">
        <v>109</v>
      </c>
      <c r="W1352">
        <v>15985</v>
      </c>
      <c r="X1352" t="s">
        <v>1282</v>
      </c>
      <c r="Y1352">
        <v>1</v>
      </c>
      <c r="Z1352">
        <v>0.3</v>
      </c>
      <c r="AA1352" t="s">
        <v>2824</v>
      </c>
      <c r="AB1352" t="s">
        <v>112</v>
      </c>
      <c r="AC1352" t="s">
        <v>164</v>
      </c>
      <c r="AD1352" s="3" t="s">
        <v>6673</v>
      </c>
      <c r="AE1352" s="3">
        <v>0</v>
      </c>
      <c r="AF1352" s="3"/>
      <c r="AG1352">
        <v>26.3</v>
      </c>
      <c r="AH1352" t="s">
        <v>82</v>
      </c>
      <c r="AI1352" s="18">
        <v>26.3</v>
      </c>
      <c r="AJ1352">
        <v>0</v>
      </c>
      <c r="AK1352">
        <v>26.3</v>
      </c>
      <c r="AL1352">
        <v>26.3</v>
      </c>
      <c r="AM1352" s="19" t="s">
        <v>82</v>
      </c>
      <c r="AN1352">
        <v>9.27</v>
      </c>
      <c r="AO1352">
        <v>0</v>
      </c>
      <c r="AP1352">
        <v>9.27</v>
      </c>
      <c r="AQ1352">
        <v>9.27</v>
      </c>
      <c r="AR1352" s="19" t="s">
        <v>82</v>
      </c>
      <c r="AS1352">
        <v>0</v>
      </c>
      <c r="AT1352" s="20">
        <f>IF(t_ExtractAll[[#This Row],[Currency]]="GBP",t_ExtractAll[[#This Row],[Claimed Amount]]*$BD$2,IF(t_ExtractAll[[#This Row],[Currency]]="USD",t_ExtractAll[[#This Row],[Claimed Amount]]*$BD$3,IF(t_ExtractAll[[#This Row],[Currency]]="MXN",t_ExtractAll[[#This Row],[Claimed Amount]]*$BD$4,t_ExtractAll[[#This Row],[Claimed Amount]])))</f>
        <v>26.3</v>
      </c>
      <c r="AU1352" s="20">
        <f>IF(t_ExtractAll[[#This Row],[Currency2]]="GBP",t_ExtractAll[[#This Row],[Accruals Plant]]*$BD$2,IF(t_ExtractAll[[#This Row],[Currency2]]="USD",t_ExtractAll[[#This Row],[Accruals Plant]]*$BD$3,IF(t_ExtractAll[[#This Row],[Currency2]]="MXN",t_ExtractAll[[#This Row],[Accruals Plant]]*$BD$4,t_ExtractAll[[#This Row],[Accruals Plant]])))</f>
        <v>9.27</v>
      </c>
      <c r="AV1352" s="20">
        <f>IF(t_ExtractAll[[#This Row],[IMD_Currency]]="GBP",t_ExtractAll[[#This Row],[Accruals ABII]]*$BD$2,IF(t_ExtractAll[[#This Row],[IMD_Currency]]="USD",t_ExtractAll[[#This Row],[Accruals ABII]]*$BD$3,t_ExtractAll[[#This Row],[Accruals ABII]]))</f>
        <v>26.3</v>
      </c>
      <c r="AW1352" s="20">
        <f>IF(t_ExtractAll[[#This Row],[Currency2]]="GBP",t_ExtractAll[[#This Row],[PlantAmountAccepted]]*$BD$2,IF(t_ExtractAll[[#This Row],[Currency2]]="USD",t_ExtractAll[[#This Row],[PlantAmountAccepted]]*$BD$3,IF(t_ExtractAll[[#This Row],[Currency2]]="MXN",t_ExtractAll[[#This Row],[PlantAmountAccepted]]*$BD$4,t_ExtractAll[[#This Row],[PlantAmountAccepted]])))</f>
        <v>9.27</v>
      </c>
      <c r="AX1352" s="20">
        <f>IF(t_ExtractAll[[#This Row],[IMD_Currency]]="GBP",t_ExtractAll[[#This Row],[Amount Accepted (ABII)]]*$BD$2,IF(t_ExtractAll[[#This Row],[IMD_Currency]]="USD",t_ExtractAll[[#This Row],[Amount Accepted (ABII)]]*$BD$3,t_ExtractAll[[#This Row],[Amount Accepted (ABII)]]))</f>
        <v>26.3</v>
      </c>
      <c r="AY1352" s="20">
        <f>IF((t_ExtractAll[[#This Row],[Amount Accepted ABII '[EUR']]]-t_ExtractAll[[#This Row],[Amount Accepted Plant '[EUR']]])&lt;0,0,t_ExtractAll[[#This Row],[Amount Accepted ABII '[EUR']]]-t_ExtractAll[[#This Row],[Amount Accepted Plant '[EUR']]])</f>
        <v>17.03</v>
      </c>
      <c r="AZ13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53" spans="1:52" ht="14.25" hidden="1" customHeight="1" x14ac:dyDescent="0.25">
      <c r="A1353" t="s">
        <v>6674</v>
      </c>
      <c r="B1353" s="16">
        <v>42780</v>
      </c>
      <c r="C1353" s="16">
        <v>42881</v>
      </c>
      <c r="D1353" s="16">
        <v>42881</v>
      </c>
      <c r="E1353">
        <v>2017136</v>
      </c>
      <c r="F1353" t="s">
        <v>64</v>
      </c>
      <c r="G1353" t="s">
        <v>4612</v>
      </c>
      <c r="H1353" t="s">
        <v>66</v>
      </c>
      <c r="I1353" t="s">
        <v>313</v>
      </c>
      <c r="J1353" t="s">
        <v>68</v>
      </c>
      <c r="K1353" t="s">
        <v>88</v>
      </c>
      <c r="L1353" t="s">
        <v>5461</v>
      </c>
      <c r="M1353" t="s">
        <v>5462</v>
      </c>
      <c r="N1353" t="s">
        <v>90</v>
      </c>
      <c r="O1353" t="s">
        <v>547</v>
      </c>
      <c r="P1353" s="3" t="s">
        <v>6675</v>
      </c>
      <c r="Q1353" t="s">
        <v>6676</v>
      </c>
      <c r="R1353" t="s">
        <v>6677</v>
      </c>
      <c r="S1353" t="s">
        <v>6678</v>
      </c>
      <c r="T1353" t="s">
        <v>6679</v>
      </c>
      <c r="U1353" t="s">
        <v>75</v>
      </c>
      <c r="V1353" t="s">
        <v>76</v>
      </c>
      <c r="W1353">
        <v>46967</v>
      </c>
      <c r="X1353" t="s">
        <v>6680</v>
      </c>
      <c r="Y1353">
        <v>87</v>
      </c>
      <c r="Z1353">
        <v>7.41</v>
      </c>
      <c r="AA1353" t="s">
        <v>2628</v>
      </c>
      <c r="AB1353" t="s">
        <v>97</v>
      </c>
      <c r="AC1353" t="s">
        <v>98</v>
      </c>
      <c r="AD1353" s="3" t="s">
        <v>6681</v>
      </c>
      <c r="AE1353" s="3">
        <v>0</v>
      </c>
      <c r="AF1353" s="3"/>
      <c r="AG1353">
        <v>318.5</v>
      </c>
      <c r="AH1353" t="s">
        <v>82</v>
      </c>
      <c r="AI1353" s="18">
        <v>0</v>
      </c>
      <c r="AJ1353">
        <v>0</v>
      </c>
      <c r="AK1353">
        <v>0</v>
      </c>
      <c r="AM1353" s="19" t="s">
        <v>82</v>
      </c>
      <c r="AN1353">
        <v>318.5</v>
      </c>
      <c r="AO1353">
        <v>0</v>
      </c>
      <c r="AP1353">
        <v>318.5</v>
      </c>
      <c r="AR1353" s="19" t="s">
        <v>82</v>
      </c>
      <c r="AS1353">
        <v>0</v>
      </c>
      <c r="AT1353" s="20">
        <f>IF(t_ExtractAll[[#This Row],[Currency]]="GBP",t_ExtractAll[[#This Row],[Claimed Amount]]*$BD$2,IF(t_ExtractAll[[#This Row],[Currency]]="USD",t_ExtractAll[[#This Row],[Claimed Amount]]*$BD$3,IF(t_ExtractAll[[#This Row],[Currency]]="MXN",t_ExtractAll[[#This Row],[Claimed Amount]]*$BD$4,t_ExtractAll[[#This Row],[Claimed Amount]])))</f>
        <v>318.5</v>
      </c>
      <c r="AU1353" s="20">
        <f>IF(t_ExtractAll[[#This Row],[Currency2]]="GBP",t_ExtractAll[[#This Row],[Accruals Plant]]*$BD$2,IF(t_ExtractAll[[#This Row],[Currency2]]="USD",t_ExtractAll[[#This Row],[Accruals Plant]]*$BD$3,IF(t_ExtractAll[[#This Row],[Currency2]]="MXN",t_ExtractAll[[#This Row],[Accruals Plant]]*$BD$4,t_ExtractAll[[#This Row],[Accruals Plant]])))</f>
        <v>318.5</v>
      </c>
      <c r="AV1353" s="20">
        <f>IF(t_ExtractAll[[#This Row],[IMD_Currency]]="GBP",t_ExtractAll[[#This Row],[Accruals ABII]]*$BD$2,IF(t_ExtractAll[[#This Row],[IMD_Currency]]="USD",t_ExtractAll[[#This Row],[Accruals ABII]]*$BD$3,t_ExtractAll[[#This Row],[Accruals ABII]]))</f>
        <v>0</v>
      </c>
      <c r="AW13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3" s="20">
        <f>IF(t_ExtractAll[[#This Row],[IMD_Currency]]="GBP",t_ExtractAll[[#This Row],[Amount Accepted (ABII)]]*$BD$2,IF(t_ExtractAll[[#This Row],[IMD_Currency]]="USD",t_ExtractAll[[#This Row],[Amount Accepted (ABII)]]*$BD$3,t_ExtractAll[[#This Row],[Amount Accepted (ABII)]]))</f>
        <v>0</v>
      </c>
      <c r="AY1353" s="20">
        <f>IF((t_ExtractAll[[#This Row],[Amount Accepted ABII '[EUR']]]-t_ExtractAll[[#This Row],[Amount Accepted Plant '[EUR']]])&lt;0,0,t_ExtractAll[[#This Row],[Amount Accepted ABII '[EUR']]]-t_ExtractAll[[#This Row],[Amount Accepted Plant '[EUR']]])</f>
        <v>0</v>
      </c>
      <c r="AZ13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54" spans="1:52" ht="14.25" hidden="1" customHeight="1" x14ac:dyDescent="0.25">
      <c r="A1354" t="s">
        <v>6682</v>
      </c>
      <c r="B1354" s="16">
        <v>42782</v>
      </c>
      <c r="C1354" s="16">
        <v>42782</v>
      </c>
      <c r="D1354" s="16">
        <v>42783</v>
      </c>
      <c r="E1354">
        <v>2017137</v>
      </c>
      <c r="F1354" t="s">
        <v>64</v>
      </c>
      <c r="G1354" t="s">
        <v>305</v>
      </c>
      <c r="H1354" t="s">
        <v>306</v>
      </c>
      <c r="I1354" t="s">
        <v>307</v>
      </c>
      <c r="J1354" t="s">
        <v>118</v>
      </c>
      <c r="K1354" t="s">
        <v>69</v>
      </c>
      <c r="L1354" t="s">
        <v>308</v>
      </c>
      <c r="N1354" t="s">
        <v>90</v>
      </c>
      <c r="O1354" t="s">
        <v>91</v>
      </c>
      <c r="P1354" t="s">
        <v>3117</v>
      </c>
      <c r="Q1354" t="s">
        <v>6683</v>
      </c>
      <c r="R1354" t="s">
        <v>6684</v>
      </c>
      <c r="U1354" t="s">
        <v>341</v>
      </c>
      <c r="V1354" t="s">
        <v>313</v>
      </c>
      <c r="W1354">
        <v>35658</v>
      </c>
      <c r="X1354" t="s">
        <v>342</v>
      </c>
      <c r="Y1354">
        <v>4</v>
      </c>
      <c r="Z1354">
        <v>0.48</v>
      </c>
      <c r="AA1354" t="s">
        <v>2628</v>
      </c>
      <c r="AB1354" t="s">
        <v>97</v>
      </c>
      <c r="AC1354" t="s">
        <v>98</v>
      </c>
      <c r="AD1354" s="3" t="s">
        <v>6685</v>
      </c>
      <c r="AE1354" s="3">
        <v>0</v>
      </c>
      <c r="AF1354" s="3"/>
      <c r="AG1354">
        <v>0</v>
      </c>
      <c r="AH1354" t="s">
        <v>82</v>
      </c>
      <c r="AI1354" s="18">
        <v>0</v>
      </c>
      <c r="AJ1354">
        <v>0</v>
      </c>
      <c r="AK1354">
        <v>0</v>
      </c>
      <c r="AL1354">
        <v>0</v>
      </c>
      <c r="AM1354" s="19" t="s">
        <v>82</v>
      </c>
      <c r="AN1354">
        <v>0</v>
      </c>
      <c r="AO1354">
        <v>0</v>
      </c>
      <c r="AP1354">
        <v>0</v>
      </c>
      <c r="AQ1354">
        <v>0</v>
      </c>
      <c r="AR1354" s="19" t="s">
        <v>82</v>
      </c>
      <c r="AS1354">
        <v>0</v>
      </c>
      <c r="AT1354" s="20">
        <f>IF(t_ExtractAll[[#This Row],[Currency]]="GBP",t_ExtractAll[[#This Row],[Claimed Amount]]*$BD$2,IF(t_ExtractAll[[#This Row],[Currency]]="USD",t_ExtractAll[[#This Row],[Claimed Amount]]*$BD$3,IF(t_ExtractAll[[#This Row],[Currency]]="MXN",t_ExtractAll[[#This Row],[Claimed Amount]]*$BD$4,t_ExtractAll[[#This Row],[Claimed Amount]])))</f>
        <v>0</v>
      </c>
      <c r="AU1354" s="20">
        <f>IF(t_ExtractAll[[#This Row],[Currency2]]="GBP",t_ExtractAll[[#This Row],[Accruals Plant]]*$BD$2,IF(t_ExtractAll[[#This Row],[Currency2]]="USD",t_ExtractAll[[#This Row],[Accruals Plant]]*$BD$3,IF(t_ExtractAll[[#This Row],[Currency2]]="MXN",t_ExtractAll[[#This Row],[Accruals Plant]]*$BD$4,t_ExtractAll[[#This Row],[Accruals Plant]])))</f>
        <v>0</v>
      </c>
      <c r="AV1354" s="20">
        <f>IF(t_ExtractAll[[#This Row],[IMD_Currency]]="GBP",t_ExtractAll[[#This Row],[Accruals ABII]]*$BD$2,IF(t_ExtractAll[[#This Row],[IMD_Currency]]="USD",t_ExtractAll[[#This Row],[Accruals ABII]]*$BD$3,t_ExtractAll[[#This Row],[Accruals ABII]]))</f>
        <v>0</v>
      </c>
      <c r="AW13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4" s="20">
        <f>IF(t_ExtractAll[[#This Row],[IMD_Currency]]="GBP",t_ExtractAll[[#This Row],[Amount Accepted (ABII)]]*$BD$2,IF(t_ExtractAll[[#This Row],[IMD_Currency]]="USD",t_ExtractAll[[#This Row],[Amount Accepted (ABII)]]*$BD$3,t_ExtractAll[[#This Row],[Amount Accepted (ABII)]]))</f>
        <v>0</v>
      </c>
      <c r="AY1354" s="20">
        <f>IF((t_ExtractAll[[#This Row],[Amount Accepted ABII '[EUR']]]-t_ExtractAll[[#This Row],[Amount Accepted Plant '[EUR']]])&lt;0,0,t_ExtractAll[[#This Row],[Amount Accepted ABII '[EUR']]]-t_ExtractAll[[#This Row],[Amount Accepted Plant '[EUR']]])</f>
        <v>0</v>
      </c>
      <c r="AZ13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55" spans="1:52" ht="14.25" hidden="1" customHeight="1" x14ac:dyDescent="0.25">
      <c r="A1355" t="s">
        <v>6682</v>
      </c>
      <c r="B1355" s="16">
        <v>42782</v>
      </c>
      <c r="C1355" s="16">
        <v>42782</v>
      </c>
      <c r="D1355" s="16">
        <v>42783</v>
      </c>
      <c r="E1355">
        <v>2017137</v>
      </c>
      <c r="F1355" t="s">
        <v>64</v>
      </c>
      <c r="G1355" t="s">
        <v>305</v>
      </c>
      <c r="H1355" t="s">
        <v>306</v>
      </c>
      <c r="I1355" t="s">
        <v>307</v>
      </c>
      <c r="J1355" t="s">
        <v>118</v>
      </c>
      <c r="K1355" t="s">
        <v>69</v>
      </c>
      <c r="L1355" t="s">
        <v>308</v>
      </c>
      <c r="N1355" t="s">
        <v>90</v>
      </c>
      <c r="O1355" t="s">
        <v>91</v>
      </c>
      <c r="P1355" t="s">
        <v>3117</v>
      </c>
      <c r="Q1355" t="s">
        <v>6683</v>
      </c>
      <c r="R1355" t="s">
        <v>6684</v>
      </c>
      <c r="U1355" t="s">
        <v>312</v>
      </c>
      <c r="V1355" t="s">
        <v>313</v>
      </c>
      <c r="W1355">
        <v>47757</v>
      </c>
      <c r="X1355" t="s">
        <v>314</v>
      </c>
      <c r="Y1355">
        <v>1</v>
      </c>
      <c r="Z1355">
        <v>0.12</v>
      </c>
      <c r="AA1355" t="s">
        <v>2628</v>
      </c>
      <c r="AB1355" t="s">
        <v>97</v>
      </c>
      <c r="AC1355" t="s">
        <v>98</v>
      </c>
      <c r="AD1355" t="s">
        <v>6686</v>
      </c>
      <c r="AE1355" s="3">
        <v>0</v>
      </c>
      <c r="AF1355" s="3"/>
      <c r="AG1355">
        <v>0</v>
      </c>
      <c r="AH1355" t="s">
        <v>82</v>
      </c>
      <c r="AI1355" s="18">
        <v>0</v>
      </c>
      <c r="AJ1355">
        <v>0</v>
      </c>
      <c r="AK1355">
        <v>0</v>
      </c>
      <c r="AL1355">
        <v>0</v>
      </c>
      <c r="AM1355" s="19" t="s">
        <v>82</v>
      </c>
      <c r="AN1355">
        <v>0</v>
      </c>
      <c r="AO1355">
        <v>0</v>
      </c>
      <c r="AP1355">
        <v>0</v>
      </c>
      <c r="AQ1355">
        <v>0</v>
      </c>
      <c r="AR1355" s="19" t="s">
        <v>82</v>
      </c>
      <c r="AS1355">
        <v>0</v>
      </c>
      <c r="AT1355" s="20">
        <f>IF(t_ExtractAll[[#This Row],[Currency]]="GBP",t_ExtractAll[[#This Row],[Claimed Amount]]*$BD$2,IF(t_ExtractAll[[#This Row],[Currency]]="USD",t_ExtractAll[[#This Row],[Claimed Amount]]*$BD$3,IF(t_ExtractAll[[#This Row],[Currency]]="MXN",t_ExtractAll[[#This Row],[Claimed Amount]]*$BD$4,t_ExtractAll[[#This Row],[Claimed Amount]])))</f>
        <v>0</v>
      </c>
      <c r="AU1355" s="20">
        <f>IF(t_ExtractAll[[#This Row],[Currency2]]="GBP",t_ExtractAll[[#This Row],[Accruals Plant]]*$BD$2,IF(t_ExtractAll[[#This Row],[Currency2]]="USD",t_ExtractAll[[#This Row],[Accruals Plant]]*$BD$3,IF(t_ExtractAll[[#This Row],[Currency2]]="MXN",t_ExtractAll[[#This Row],[Accruals Plant]]*$BD$4,t_ExtractAll[[#This Row],[Accruals Plant]])))</f>
        <v>0</v>
      </c>
      <c r="AV1355" s="20">
        <f>IF(t_ExtractAll[[#This Row],[IMD_Currency]]="GBP",t_ExtractAll[[#This Row],[Accruals ABII]]*$BD$2,IF(t_ExtractAll[[#This Row],[IMD_Currency]]="USD",t_ExtractAll[[#This Row],[Accruals ABII]]*$BD$3,t_ExtractAll[[#This Row],[Accruals ABII]]))</f>
        <v>0</v>
      </c>
      <c r="AW13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5" s="20">
        <f>IF(t_ExtractAll[[#This Row],[IMD_Currency]]="GBP",t_ExtractAll[[#This Row],[Amount Accepted (ABII)]]*$BD$2,IF(t_ExtractAll[[#This Row],[IMD_Currency]]="USD",t_ExtractAll[[#This Row],[Amount Accepted (ABII)]]*$BD$3,t_ExtractAll[[#This Row],[Amount Accepted (ABII)]]))</f>
        <v>0</v>
      </c>
      <c r="AY1355" s="20">
        <f>IF((t_ExtractAll[[#This Row],[Amount Accepted ABII '[EUR']]]-t_ExtractAll[[#This Row],[Amount Accepted Plant '[EUR']]])&lt;0,0,t_ExtractAll[[#This Row],[Amount Accepted ABII '[EUR']]]-t_ExtractAll[[#This Row],[Amount Accepted Plant '[EUR']]])</f>
        <v>0</v>
      </c>
      <c r="AZ13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56" spans="1:52" ht="14.25" hidden="1" customHeight="1" x14ac:dyDescent="0.25">
      <c r="A1356" t="s">
        <v>6687</v>
      </c>
      <c r="B1356" s="16">
        <v>42782</v>
      </c>
      <c r="C1356" s="16">
        <v>42789</v>
      </c>
      <c r="D1356" s="16">
        <v>42789</v>
      </c>
      <c r="E1356">
        <v>2017139</v>
      </c>
      <c r="F1356" t="s">
        <v>64</v>
      </c>
      <c r="G1356" t="s">
        <v>478</v>
      </c>
      <c r="H1356" t="s">
        <v>273</v>
      </c>
      <c r="I1356" t="s">
        <v>479</v>
      </c>
      <c r="J1356" t="s">
        <v>118</v>
      </c>
      <c r="K1356" t="s">
        <v>88</v>
      </c>
      <c r="L1356" t="s">
        <v>70</v>
      </c>
      <c r="N1356" t="s">
        <v>71</v>
      </c>
      <c r="O1356" t="s">
        <v>361</v>
      </c>
      <c r="P1356" t="s">
        <v>6688</v>
      </c>
      <c r="Q1356">
        <v>9731402</v>
      </c>
      <c r="R1356" t="s">
        <v>6689</v>
      </c>
      <c r="U1356" t="s">
        <v>108</v>
      </c>
      <c r="V1356" t="s">
        <v>145</v>
      </c>
      <c r="W1356">
        <v>3452</v>
      </c>
      <c r="X1356" t="s">
        <v>898</v>
      </c>
      <c r="Y1356">
        <v>1605</v>
      </c>
      <c r="Z1356">
        <v>0</v>
      </c>
      <c r="AA1356" t="s">
        <v>2628</v>
      </c>
      <c r="AB1356" t="s">
        <v>79</v>
      </c>
      <c r="AC1356" t="s">
        <v>80</v>
      </c>
      <c r="AD1356" s="3" t="s">
        <v>6690</v>
      </c>
      <c r="AE1356" s="3">
        <v>0</v>
      </c>
      <c r="AF1356" s="3"/>
      <c r="AG1356">
        <v>240.75</v>
      </c>
      <c r="AH1356" t="s">
        <v>82</v>
      </c>
      <c r="AI1356" s="18">
        <v>240.75</v>
      </c>
      <c r="AJ1356">
        <v>0</v>
      </c>
      <c r="AK1356">
        <v>240.75</v>
      </c>
      <c r="AM1356" s="19" t="s">
        <v>82</v>
      </c>
      <c r="AN1356">
        <v>0</v>
      </c>
      <c r="AO1356">
        <v>0</v>
      </c>
      <c r="AP1356">
        <v>0</v>
      </c>
      <c r="AR1356" s="19" t="s">
        <v>82</v>
      </c>
      <c r="AS1356">
        <v>240.75</v>
      </c>
      <c r="AT1356" s="20">
        <f>IF(t_ExtractAll[[#This Row],[Currency]]="GBP",t_ExtractAll[[#This Row],[Claimed Amount]]*$BD$2,IF(t_ExtractAll[[#This Row],[Currency]]="USD",t_ExtractAll[[#This Row],[Claimed Amount]]*$BD$3,IF(t_ExtractAll[[#This Row],[Currency]]="MXN",t_ExtractAll[[#This Row],[Claimed Amount]]*$BD$4,t_ExtractAll[[#This Row],[Claimed Amount]])))</f>
        <v>240.75</v>
      </c>
      <c r="AU1356" s="20">
        <f>IF(t_ExtractAll[[#This Row],[Currency2]]="GBP",t_ExtractAll[[#This Row],[Accruals Plant]]*$BD$2,IF(t_ExtractAll[[#This Row],[Currency2]]="USD",t_ExtractAll[[#This Row],[Accruals Plant]]*$BD$3,IF(t_ExtractAll[[#This Row],[Currency2]]="MXN",t_ExtractAll[[#This Row],[Accruals Plant]]*$BD$4,t_ExtractAll[[#This Row],[Accruals Plant]])))</f>
        <v>0</v>
      </c>
      <c r="AV1356" s="20">
        <f>IF(t_ExtractAll[[#This Row],[IMD_Currency]]="GBP",t_ExtractAll[[#This Row],[Accruals ABII]]*$BD$2,IF(t_ExtractAll[[#This Row],[IMD_Currency]]="USD",t_ExtractAll[[#This Row],[Accruals ABII]]*$BD$3,t_ExtractAll[[#This Row],[Accruals ABII]]))</f>
        <v>240.75</v>
      </c>
      <c r="AW13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56" s="20">
        <f>IF(t_ExtractAll[[#This Row],[IMD_Currency]]="GBP",t_ExtractAll[[#This Row],[Amount Accepted (ABII)]]*$BD$2,IF(t_ExtractAll[[#This Row],[IMD_Currency]]="USD",t_ExtractAll[[#This Row],[Amount Accepted (ABII)]]*$BD$3,t_ExtractAll[[#This Row],[Amount Accepted (ABII)]]))</f>
        <v>0</v>
      </c>
      <c r="AY1356" s="20">
        <f>IF((t_ExtractAll[[#This Row],[Amount Accepted ABII '[EUR']]]-t_ExtractAll[[#This Row],[Amount Accepted Plant '[EUR']]])&lt;0,0,t_ExtractAll[[#This Row],[Amount Accepted ABII '[EUR']]]-t_ExtractAll[[#This Row],[Amount Accepted Plant '[EUR']]])</f>
        <v>0</v>
      </c>
      <c r="AZ13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57" spans="1:52" ht="14.25" hidden="1" customHeight="1" x14ac:dyDescent="0.25">
      <c r="A1357" t="s">
        <v>6691</v>
      </c>
      <c r="B1357" s="16">
        <v>42765</v>
      </c>
      <c r="C1357" s="16">
        <v>42801</v>
      </c>
      <c r="D1357" s="16">
        <v>42814</v>
      </c>
      <c r="E1357">
        <v>2017140</v>
      </c>
      <c r="F1357" t="s">
        <v>64</v>
      </c>
      <c r="G1357" t="s">
        <v>6556</v>
      </c>
      <c r="H1357" t="s">
        <v>451</v>
      </c>
      <c r="I1357" t="s">
        <v>6557</v>
      </c>
      <c r="J1357" t="s">
        <v>118</v>
      </c>
      <c r="K1357" t="s">
        <v>69</v>
      </c>
      <c r="L1357" t="s">
        <v>471</v>
      </c>
      <c r="M1357" t="s">
        <v>469</v>
      </c>
      <c r="N1357" t="s">
        <v>90</v>
      </c>
      <c r="O1357" t="s">
        <v>121</v>
      </c>
      <c r="P1357" t="s">
        <v>6692</v>
      </c>
      <c r="Q1357">
        <v>9393135</v>
      </c>
      <c r="R1357" t="s">
        <v>6693</v>
      </c>
      <c r="S1357" t="s">
        <v>6694</v>
      </c>
      <c r="U1357" t="s">
        <v>261</v>
      </c>
      <c r="V1357" t="s">
        <v>117</v>
      </c>
      <c r="W1357" t="s">
        <v>6695</v>
      </c>
      <c r="Y1357">
        <v>341</v>
      </c>
      <c r="Z1357">
        <v>29.094000000000001</v>
      </c>
      <c r="AA1357" t="s">
        <v>2628</v>
      </c>
      <c r="AB1357" t="s">
        <v>79</v>
      </c>
      <c r="AC1357" t="s">
        <v>127</v>
      </c>
      <c r="AD1357" s="3" t="s">
        <v>6696</v>
      </c>
      <c r="AE1357" s="3">
        <v>0</v>
      </c>
      <c r="AF1357" s="3"/>
      <c r="AG1357">
        <v>3910.74</v>
      </c>
      <c r="AH1357" t="s">
        <v>100</v>
      </c>
      <c r="AI1357" s="18">
        <v>0</v>
      </c>
      <c r="AJ1357">
        <v>0</v>
      </c>
      <c r="AK1357">
        <v>0</v>
      </c>
      <c r="AL1357">
        <v>0</v>
      </c>
      <c r="AM1357" s="19" t="s">
        <v>82</v>
      </c>
      <c r="AN1357">
        <v>3910.74</v>
      </c>
      <c r="AO1357">
        <v>0</v>
      </c>
      <c r="AP1357">
        <v>3910.74</v>
      </c>
      <c r="AQ1357">
        <v>3910.74</v>
      </c>
      <c r="AR1357" s="19" t="s">
        <v>100</v>
      </c>
      <c r="AS1357">
        <v>0</v>
      </c>
      <c r="AT1357" s="20">
        <f>IF(t_ExtractAll[[#This Row],[Currency]]="GBP",t_ExtractAll[[#This Row],[Claimed Amount]]*$BD$2,IF(t_ExtractAll[[#This Row],[Currency]]="USD",t_ExtractAll[[#This Row],[Claimed Amount]]*$BD$3,IF(t_ExtractAll[[#This Row],[Currency]]="MXN",t_ExtractAll[[#This Row],[Claimed Amount]]*$BD$4,t_ExtractAll[[#This Row],[Claimed Amount]])))</f>
        <v>3577.9360259999999</v>
      </c>
      <c r="AU1357" s="20">
        <f>IF(t_ExtractAll[[#This Row],[Currency2]]="GBP",t_ExtractAll[[#This Row],[Accruals Plant]]*$BD$2,IF(t_ExtractAll[[#This Row],[Currency2]]="USD",t_ExtractAll[[#This Row],[Accruals Plant]]*$BD$3,IF(t_ExtractAll[[#This Row],[Currency2]]="MXN",t_ExtractAll[[#This Row],[Accruals Plant]]*$BD$4,t_ExtractAll[[#This Row],[Accruals Plant]])))</f>
        <v>3577.9360259999999</v>
      </c>
      <c r="AV1357" s="20">
        <f>IF(t_ExtractAll[[#This Row],[IMD_Currency]]="GBP",t_ExtractAll[[#This Row],[Accruals ABII]]*$BD$2,IF(t_ExtractAll[[#This Row],[IMD_Currency]]="USD",t_ExtractAll[[#This Row],[Accruals ABII]]*$BD$3,t_ExtractAll[[#This Row],[Accruals ABII]]))</f>
        <v>0</v>
      </c>
      <c r="AW1357" s="20">
        <f>IF(t_ExtractAll[[#This Row],[Currency2]]="GBP",t_ExtractAll[[#This Row],[PlantAmountAccepted]]*$BD$2,IF(t_ExtractAll[[#This Row],[Currency2]]="USD",t_ExtractAll[[#This Row],[PlantAmountAccepted]]*$BD$3,IF(t_ExtractAll[[#This Row],[Currency2]]="MXN",t_ExtractAll[[#This Row],[PlantAmountAccepted]]*$BD$4,t_ExtractAll[[#This Row],[PlantAmountAccepted]])))</f>
        <v>3577.9360259999999</v>
      </c>
      <c r="AX1357" s="20">
        <f>IF(t_ExtractAll[[#This Row],[IMD_Currency]]="GBP",t_ExtractAll[[#This Row],[Amount Accepted (ABII)]]*$BD$2,IF(t_ExtractAll[[#This Row],[IMD_Currency]]="USD",t_ExtractAll[[#This Row],[Amount Accepted (ABII)]]*$BD$3,t_ExtractAll[[#This Row],[Amount Accepted (ABII)]]))</f>
        <v>0</v>
      </c>
      <c r="AY1357" s="20">
        <f>IF((t_ExtractAll[[#This Row],[Amount Accepted ABII '[EUR']]]-t_ExtractAll[[#This Row],[Amount Accepted Plant '[EUR']]])&lt;0,0,t_ExtractAll[[#This Row],[Amount Accepted ABII '[EUR']]]-t_ExtractAll[[#This Row],[Amount Accepted Plant '[EUR']]])</f>
        <v>0</v>
      </c>
      <c r="AZ13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358" spans="1:52" ht="14.25" hidden="1" customHeight="1" x14ac:dyDescent="0.25">
      <c r="A1358" t="s">
        <v>6697</v>
      </c>
      <c r="B1358" s="16">
        <v>42782</v>
      </c>
      <c r="C1358" s="16">
        <v>42829</v>
      </c>
      <c r="D1358" s="16">
        <v>42829</v>
      </c>
      <c r="E1358">
        <v>2017141</v>
      </c>
      <c r="F1358" t="s">
        <v>64</v>
      </c>
      <c r="G1358" t="s">
        <v>65</v>
      </c>
      <c r="H1358" t="s">
        <v>86</v>
      </c>
      <c r="I1358" t="s">
        <v>67</v>
      </c>
      <c r="J1358" t="s">
        <v>68</v>
      </c>
      <c r="K1358" t="s">
        <v>69</v>
      </c>
      <c r="L1358" t="s">
        <v>4715</v>
      </c>
      <c r="M1358" t="s">
        <v>2706</v>
      </c>
      <c r="N1358" t="s">
        <v>161</v>
      </c>
      <c r="O1358" t="s">
        <v>211</v>
      </c>
      <c r="P1358" t="s">
        <v>6698</v>
      </c>
      <c r="Q1358">
        <v>9544111</v>
      </c>
      <c r="R1358" t="s">
        <v>6614</v>
      </c>
      <c r="S1358" t="s">
        <v>6699</v>
      </c>
      <c r="T1358" t="s">
        <v>6700</v>
      </c>
      <c r="U1358" t="s">
        <v>2377</v>
      </c>
      <c r="V1358" t="s">
        <v>117</v>
      </c>
      <c r="W1358">
        <v>54535</v>
      </c>
      <c r="X1358" t="s">
        <v>5115</v>
      </c>
      <c r="Y1358">
        <v>3</v>
      </c>
      <c r="Z1358">
        <v>0.879</v>
      </c>
      <c r="AA1358" t="s">
        <v>2824</v>
      </c>
      <c r="AB1358" t="s">
        <v>112</v>
      </c>
      <c r="AC1358" t="s">
        <v>164</v>
      </c>
      <c r="AD1358" s="3" t="s">
        <v>6701</v>
      </c>
      <c r="AE1358" s="3">
        <v>0</v>
      </c>
      <c r="AF1358" s="3"/>
      <c r="AG1358">
        <v>158.13</v>
      </c>
      <c r="AH1358" t="s">
        <v>100</v>
      </c>
      <c r="AI1358" s="18">
        <v>0</v>
      </c>
      <c r="AJ1358">
        <v>0</v>
      </c>
      <c r="AK1358">
        <v>0</v>
      </c>
      <c r="AL1358">
        <v>0</v>
      </c>
      <c r="AM1358" s="19" t="s">
        <v>82</v>
      </c>
      <c r="AN1358">
        <v>158.13</v>
      </c>
      <c r="AO1358">
        <v>0</v>
      </c>
      <c r="AP1358">
        <v>158.13</v>
      </c>
      <c r="AQ1358">
        <v>158.13</v>
      </c>
      <c r="AR1358" s="19" t="s">
        <v>100</v>
      </c>
      <c r="AS1358">
        <v>0</v>
      </c>
      <c r="AT1358" s="20">
        <f>IF(t_ExtractAll[[#This Row],[Currency]]="GBP",t_ExtractAll[[#This Row],[Claimed Amount]]*$BD$2,IF(t_ExtractAll[[#This Row],[Currency]]="USD",t_ExtractAll[[#This Row],[Claimed Amount]]*$BD$3,IF(t_ExtractAll[[#This Row],[Currency]]="MXN",t_ExtractAll[[#This Row],[Claimed Amount]]*$BD$4,t_ExtractAll[[#This Row],[Claimed Amount]])))</f>
        <v>144.673137</v>
      </c>
      <c r="AU1358" s="20">
        <f>IF(t_ExtractAll[[#This Row],[Currency2]]="GBP",t_ExtractAll[[#This Row],[Accruals Plant]]*$BD$2,IF(t_ExtractAll[[#This Row],[Currency2]]="USD",t_ExtractAll[[#This Row],[Accruals Plant]]*$BD$3,IF(t_ExtractAll[[#This Row],[Currency2]]="MXN",t_ExtractAll[[#This Row],[Accruals Plant]]*$BD$4,t_ExtractAll[[#This Row],[Accruals Plant]])))</f>
        <v>144.673137</v>
      </c>
      <c r="AV1358" s="20">
        <f>IF(t_ExtractAll[[#This Row],[IMD_Currency]]="GBP",t_ExtractAll[[#This Row],[Accruals ABII]]*$BD$2,IF(t_ExtractAll[[#This Row],[IMD_Currency]]="USD",t_ExtractAll[[#This Row],[Accruals ABII]]*$BD$3,t_ExtractAll[[#This Row],[Accruals ABII]]))</f>
        <v>0</v>
      </c>
      <c r="AW1358" s="20">
        <f>IF(t_ExtractAll[[#This Row],[Currency2]]="GBP",t_ExtractAll[[#This Row],[PlantAmountAccepted]]*$BD$2,IF(t_ExtractAll[[#This Row],[Currency2]]="USD",t_ExtractAll[[#This Row],[PlantAmountAccepted]]*$BD$3,IF(t_ExtractAll[[#This Row],[Currency2]]="MXN",t_ExtractAll[[#This Row],[PlantAmountAccepted]]*$BD$4,t_ExtractAll[[#This Row],[PlantAmountAccepted]])))</f>
        <v>144.673137</v>
      </c>
      <c r="AX1358" s="20">
        <f>IF(t_ExtractAll[[#This Row],[IMD_Currency]]="GBP",t_ExtractAll[[#This Row],[Amount Accepted (ABII)]]*$BD$2,IF(t_ExtractAll[[#This Row],[IMD_Currency]]="USD",t_ExtractAll[[#This Row],[Amount Accepted (ABII)]]*$BD$3,t_ExtractAll[[#This Row],[Amount Accepted (ABII)]]))</f>
        <v>0</v>
      </c>
      <c r="AY1358" s="20">
        <f>IF((t_ExtractAll[[#This Row],[Amount Accepted ABII '[EUR']]]-t_ExtractAll[[#This Row],[Amount Accepted Plant '[EUR']]])&lt;0,0,t_ExtractAll[[#This Row],[Amount Accepted ABII '[EUR']]]-t_ExtractAll[[#This Row],[Amount Accepted Plant '[EUR']]])</f>
        <v>0</v>
      </c>
      <c r="AZ13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59" spans="1:52" ht="14.25" hidden="1" customHeight="1" x14ac:dyDescent="0.25">
      <c r="A1359" t="s">
        <v>6702</v>
      </c>
      <c r="B1359" s="16">
        <v>42782</v>
      </c>
      <c r="C1359" s="16">
        <v>42790</v>
      </c>
      <c r="D1359" s="16">
        <v>42790</v>
      </c>
      <c r="E1359">
        <v>2017142</v>
      </c>
      <c r="F1359" t="s">
        <v>64</v>
      </c>
      <c r="G1359" t="s">
        <v>5460</v>
      </c>
      <c r="H1359" t="s">
        <v>287</v>
      </c>
      <c r="I1359" t="s">
        <v>545</v>
      </c>
      <c r="J1359" t="s">
        <v>118</v>
      </c>
      <c r="K1359" t="s">
        <v>69</v>
      </c>
      <c r="L1359" t="s">
        <v>3943</v>
      </c>
      <c r="N1359" t="s">
        <v>90</v>
      </c>
      <c r="O1359" t="s">
        <v>121</v>
      </c>
      <c r="P1359" t="s">
        <v>6703</v>
      </c>
      <c r="Q1359">
        <v>9567464</v>
      </c>
      <c r="R1359">
        <v>4500402871</v>
      </c>
      <c r="S1359">
        <v>80534894</v>
      </c>
      <c r="T1359" t="s">
        <v>6704</v>
      </c>
      <c r="U1359" t="s">
        <v>261</v>
      </c>
      <c r="V1359" t="s">
        <v>117</v>
      </c>
      <c r="W1359">
        <v>52991</v>
      </c>
      <c r="X1359" t="s">
        <v>6705</v>
      </c>
      <c r="Y1359">
        <v>2</v>
      </c>
      <c r="Z1359">
        <v>0.17</v>
      </c>
      <c r="AA1359" t="s">
        <v>2628</v>
      </c>
      <c r="AB1359" t="s">
        <v>79</v>
      </c>
      <c r="AC1359" t="s">
        <v>127</v>
      </c>
      <c r="AD1359" s="3" t="s">
        <v>6706</v>
      </c>
      <c r="AE1359" s="3">
        <v>0</v>
      </c>
      <c r="AF1359" s="3"/>
      <c r="AG1359">
        <v>20</v>
      </c>
      <c r="AH1359" t="s">
        <v>100</v>
      </c>
      <c r="AI1359" s="18">
        <v>0</v>
      </c>
      <c r="AJ1359">
        <v>0</v>
      </c>
      <c r="AK1359">
        <v>0</v>
      </c>
      <c r="AL1359">
        <v>0</v>
      </c>
      <c r="AM1359" s="19" t="s">
        <v>82</v>
      </c>
      <c r="AN1359">
        <v>20</v>
      </c>
      <c r="AO1359">
        <v>0</v>
      </c>
      <c r="AP1359">
        <v>20</v>
      </c>
      <c r="AQ1359">
        <v>20</v>
      </c>
      <c r="AR1359" s="19" t="s">
        <v>100</v>
      </c>
      <c r="AS1359">
        <v>0</v>
      </c>
      <c r="AT1359" s="20">
        <f>IF(t_ExtractAll[[#This Row],[Currency]]="GBP",t_ExtractAll[[#This Row],[Claimed Amount]]*$BD$2,IF(t_ExtractAll[[#This Row],[Currency]]="USD",t_ExtractAll[[#This Row],[Claimed Amount]]*$BD$3,IF(t_ExtractAll[[#This Row],[Currency]]="MXN",t_ExtractAll[[#This Row],[Claimed Amount]]*$BD$4,t_ExtractAll[[#This Row],[Claimed Amount]])))</f>
        <v>18.298000000000002</v>
      </c>
      <c r="AU1359" s="20">
        <f>IF(t_ExtractAll[[#This Row],[Currency2]]="GBP",t_ExtractAll[[#This Row],[Accruals Plant]]*$BD$2,IF(t_ExtractAll[[#This Row],[Currency2]]="USD",t_ExtractAll[[#This Row],[Accruals Plant]]*$BD$3,IF(t_ExtractAll[[#This Row],[Currency2]]="MXN",t_ExtractAll[[#This Row],[Accruals Plant]]*$BD$4,t_ExtractAll[[#This Row],[Accruals Plant]])))</f>
        <v>18.298000000000002</v>
      </c>
      <c r="AV1359" s="20">
        <f>IF(t_ExtractAll[[#This Row],[IMD_Currency]]="GBP",t_ExtractAll[[#This Row],[Accruals ABII]]*$BD$2,IF(t_ExtractAll[[#This Row],[IMD_Currency]]="USD",t_ExtractAll[[#This Row],[Accruals ABII]]*$BD$3,t_ExtractAll[[#This Row],[Accruals ABII]]))</f>
        <v>0</v>
      </c>
      <c r="AW1359" s="20">
        <f>IF(t_ExtractAll[[#This Row],[Currency2]]="GBP",t_ExtractAll[[#This Row],[PlantAmountAccepted]]*$BD$2,IF(t_ExtractAll[[#This Row],[Currency2]]="USD",t_ExtractAll[[#This Row],[PlantAmountAccepted]]*$BD$3,IF(t_ExtractAll[[#This Row],[Currency2]]="MXN",t_ExtractAll[[#This Row],[PlantAmountAccepted]]*$BD$4,t_ExtractAll[[#This Row],[PlantAmountAccepted]])))</f>
        <v>18.298000000000002</v>
      </c>
      <c r="AX1359" s="20">
        <f>IF(t_ExtractAll[[#This Row],[IMD_Currency]]="GBP",t_ExtractAll[[#This Row],[Amount Accepted (ABII)]]*$BD$2,IF(t_ExtractAll[[#This Row],[IMD_Currency]]="USD",t_ExtractAll[[#This Row],[Amount Accepted (ABII)]]*$BD$3,t_ExtractAll[[#This Row],[Amount Accepted (ABII)]]))</f>
        <v>0</v>
      </c>
      <c r="AY1359" s="20">
        <f>IF((t_ExtractAll[[#This Row],[Amount Accepted ABII '[EUR']]]-t_ExtractAll[[#This Row],[Amount Accepted Plant '[EUR']]])&lt;0,0,t_ExtractAll[[#This Row],[Amount Accepted ABII '[EUR']]]-t_ExtractAll[[#This Row],[Amount Accepted Plant '[EUR']]])</f>
        <v>0</v>
      </c>
      <c r="AZ13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60" spans="1:52" ht="14.25" hidden="1" customHeight="1" x14ac:dyDescent="0.25">
      <c r="A1360" t="s">
        <v>6707</v>
      </c>
      <c r="B1360" s="16">
        <v>42782</v>
      </c>
      <c r="C1360" s="16">
        <v>42793</v>
      </c>
      <c r="D1360" s="16">
        <v>42793</v>
      </c>
      <c r="E1360">
        <v>2017143</v>
      </c>
      <c r="F1360" t="s">
        <v>64</v>
      </c>
      <c r="G1360" t="s">
        <v>396</v>
      </c>
      <c r="H1360" t="s">
        <v>1695</v>
      </c>
      <c r="I1360" t="s">
        <v>117</v>
      </c>
      <c r="J1360" t="s">
        <v>68</v>
      </c>
      <c r="K1360" t="s">
        <v>69</v>
      </c>
      <c r="L1360" t="s">
        <v>103</v>
      </c>
      <c r="N1360" t="s">
        <v>90</v>
      </c>
      <c r="O1360" t="s">
        <v>321</v>
      </c>
      <c r="P1360" t="s">
        <v>6708</v>
      </c>
      <c r="Q1360">
        <v>9649410</v>
      </c>
      <c r="R1360">
        <v>4504821064</v>
      </c>
      <c r="S1360">
        <v>80541468</v>
      </c>
      <c r="U1360" t="s">
        <v>144</v>
      </c>
      <c r="V1360" t="s">
        <v>109</v>
      </c>
      <c r="W1360">
        <v>49339</v>
      </c>
      <c r="X1360" t="s">
        <v>6709</v>
      </c>
      <c r="Y1360">
        <v>80</v>
      </c>
      <c r="Z1360">
        <v>6.33</v>
      </c>
      <c r="AA1360" t="s">
        <v>2628</v>
      </c>
      <c r="AB1360" t="s">
        <v>97</v>
      </c>
      <c r="AC1360" t="s">
        <v>98</v>
      </c>
      <c r="AD1360" s="3" t="s">
        <v>6710</v>
      </c>
      <c r="AE1360" s="3">
        <v>0</v>
      </c>
      <c r="AF1360" s="3"/>
      <c r="AG1360">
        <v>45.36</v>
      </c>
      <c r="AH1360" t="s">
        <v>82</v>
      </c>
      <c r="AI1360" s="18">
        <v>0</v>
      </c>
      <c r="AJ1360">
        <v>0</v>
      </c>
      <c r="AK1360">
        <v>0</v>
      </c>
      <c r="AL1360">
        <v>0</v>
      </c>
      <c r="AM1360" s="19" t="s">
        <v>82</v>
      </c>
      <c r="AN1360">
        <v>0</v>
      </c>
      <c r="AO1360">
        <v>0</v>
      </c>
      <c r="AP1360">
        <v>0</v>
      </c>
      <c r="AQ1360">
        <v>0</v>
      </c>
      <c r="AR1360" s="19" t="s">
        <v>82</v>
      </c>
      <c r="AS1360">
        <v>0</v>
      </c>
      <c r="AT1360" s="20">
        <f>IF(t_ExtractAll[[#This Row],[Currency]]="GBP",t_ExtractAll[[#This Row],[Claimed Amount]]*$BD$2,IF(t_ExtractAll[[#This Row],[Currency]]="USD",t_ExtractAll[[#This Row],[Claimed Amount]]*$BD$3,IF(t_ExtractAll[[#This Row],[Currency]]="MXN",t_ExtractAll[[#This Row],[Claimed Amount]]*$BD$4,t_ExtractAll[[#This Row],[Claimed Amount]])))</f>
        <v>45.36</v>
      </c>
      <c r="AU1360" s="20">
        <f>IF(t_ExtractAll[[#This Row],[Currency2]]="GBP",t_ExtractAll[[#This Row],[Accruals Plant]]*$BD$2,IF(t_ExtractAll[[#This Row],[Currency2]]="USD",t_ExtractAll[[#This Row],[Accruals Plant]]*$BD$3,IF(t_ExtractAll[[#This Row],[Currency2]]="MXN",t_ExtractAll[[#This Row],[Accruals Plant]]*$BD$4,t_ExtractAll[[#This Row],[Accruals Plant]])))</f>
        <v>0</v>
      </c>
      <c r="AV1360" s="20">
        <f>IF(t_ExtractAll[[#This Row],[IMD_Currency]]="GBP",t_ExtractAll[[#This Row],[Accruals ABII]]*$BD$2,IF(t_ExtractAll[[#This Row],[IMD_Currency]]="USD",t_ExtractAll[[#This Row],[Accruals ABII]]*$BD$3,t_ExtractAll[[#This Row],[Accruals ABII]]))</f>
        <v>0</v>
      </c>
      <c r="AW13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0" s="20">
        <f>IF(t_ExtractAll[[#This Row],[IMD_Currency]]="GBP",t_ExtractAll[[#This Row],[Amount Accepted (ABII)]]*$BD$2,IF(t_ExtractAll[[#This Row],[IMD_Currency]]="USD",t_ExtractAll[[#This Row],[Amount Accepted (ABII)]]*$BD$3,t_ExtractAll[[#This Row],[Amount Accepted (ABII)]]))</f>
        <v>0</v>
      </c>
      <c r="AY1360" s="20">
        <f>IF((t_ExtractAll[[#This Row],[Amount Accepted ABII '[EUR']]]-t_ExtractAll[[#This Row],[Amount Accepted Plant '[EUR']]])&lt;0,0,t_ExtractAll[[#This Row],[Amount Accepted ABII '[EUR']]]-t_ExtractAll[[#This Row],[Amount Accepted Plant '[EUR']]])</f>
        <v>0</v>
      </c>
      <c r="AZ13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61" spans="1:52" ht="14.25" hidden="1" customHeight="1" x14ac:dyDescent="0.25">
      <c r="A1361" t="s">
        <v>6707</v>
      </c>
      <c r="B1361" s="16">
        <v>42782</v>
      </c>
      <c r="C1361" s="16">
        <v>42793</v>
      </c>
      <c r="D1361" s="16">
        <v>42793</v>
      </c>
      <c r="E1361">
        <v>2017143</v>
      </c>
      <c r="F1361" t="s">
        <v>64</v>
      </c>
      <c r="G1361" t="s">
        <v>396</v>
      </c>
      <c r="H1361" t="s">
        <v>1695</v>
      </c>
      <c r="I1361" t="s">
        <v>117</v>
      </c>
      <c r="J1361" t="s">
        <v>68</v>
      </c>
      <c r="K1361" t="s">
        <v>69</v>
      </c>
      <c r="L1361" t="s">
        <v>103</v>
      </c>
      <c r="N1361" t="s">
        <v>90</v>
      </c>
      <c r="O1361" t="s">
        <v>91</v>
      </c>
      <c r="P1361" t="s">
        <v>6708</v>
      </c>
      <c r="Q1361">
        <v>9649410</v>
      </c>
      <c r="R1361">
        <v>4504821064</v>
      </c>
      <c r="S1361">
        <v>80541468</v>
      </c>
      <c r="U1361" t="s">
        <v>144</v>
      </c>
      <c r="V1361" t="s">
        <v>109</v>
      </c>
      <c r="W1361">
        <v>49339</v>
      </c>
      <c r="X1361" t="s">
        <v>6709</v>
      </c>
      <c r="Y1361">
        <v>4</v>
      </c>
      <c r="Z1361">
        <v>0.31</v>
      </c>
      <c r="AA1361" t="s">
        <v>2628</v>
      </c>
      <c r="AB1361" t="s">
        <v>97</v>
      </c>
      <c r="AC1361" t="s">
        <v>98</v>
      </c>
      <c r="AD1361" s="3" t="s">
        <v>6710</v>
      </c>
      <c r="AE1361" s="3">
        <v>0</v>
      </c>
      <c r="AF1361" s="3"/>
      <c r="AG1361">
        <v>45.36</v>
      </c>
      <c r="AH1361" t="s">
        <v>82</v>
      </c>
      <c r="AI1361" s="18">
        <v>0</v>
      </c>
      <c r="AJ1361">
        <v>0</v>
      </c>
      <c r="AK1361">
        <v>0</v>
      </c>
      <c r="AL1361">
        <v>0</v>
      </c>
      <c r="AM1361" s="19" t="s">
        <v>82</v>
      </c>
      <c r="AN1361">
        <v>45.36</v>
      </c>
      <c r="AO1361">
        <v>0</v>
      </c>
      <c r="AP1361">
        <v>45.36</v>
      </c>
      <c r="AQ1361">
        <v>45.36</v>
      </c>
      <c r="AR1361" s="19" t="s">
        <v>82</v>
      </c>
      <c r="AS1361">
        <v>0</v>
      </c>
      <c r="AT1361" s="20">
        <f>IF(t_ExtractAll[[#This Row],[Currency]]="GBP",t_ExtractAll[[#This Row],[Claimed Amount]]*$BD$2,IF(t_ExtractAll[[#This Row],[Currency]]="USD",t_ExtractAll[[#This Row],[Claimed Amount]]*$BD$3,IF(t_ExtractAll[[#This Row],[Currency]]="MXN",t_ExtractAll[[#This Row],[Claimed Amount]]*$BD$4,t_ExtractAll[[#This Row],[Claimed Amount]])))</f>
        <v>45.36</v>
      </c>
      <c r="AU1361" s="20">
        <f>IF(t_ExtractAll[[#This Row],[Currency2]]="GBP",t_ExtractAll[[#This Row],[Accruals Plant]]*$BD$2,IF(t_ExtractAll[[#This Row],[Currency2]]="USD",t_ExtractAll[[#This Row],[Accruals Plant]]*$BD$3,IF(t_ExtractAll[[#This Row],[Currency2]]="MXN",t_ExtractAll[[#This Row],[Accruals Plant]]*$BD$4,t_ExtractAll[[#This Row],[Accruals Plant]])))</f>
        <v>45.36</v>
      </c>
      <c r="AV1361" s="20">
        <f>IF(t_ExtractAll[[#This Row],[IMD_Currency]]="GBP",t_ExtractAll[[#This Row],[Accruals ABII]]*$BD$2,IF(t_ExtractAll[[#This Row],[IMD_Currency]]="USD",t_ExtractAll[[#This Row],[Accruals ABII]]*$BD$3,t_ExtractAll[[#This Row],[Accruals ABII]]))</f>
        <v>0</v>
      </c>
      <c r="AW1361" s="20">
        <f>IF(t_ExtractAll[[#This Row],[Currency2]]="GBP",t_ExtractAll[[#This Row],[PlantAmountAccepted]]*$BD$2,IF(t_ExtractAll[[#This Row],[Currency2]]="USD",t_ExtractAll[[#This Row],[PlantAmountAccepted]]*$BD$3,IF(t_ExtractAll[[#This Row],[Currency2]]="MXN",t_ExtractAll[[#This Row],[PlantAmountAccepted]]*$BD$4,t_ExtractAll[[#This Row],[PlantAmountAccepted]])))</f>
        <v>45.36</v>
      </c>
      <c r="AX1361" s="20">
        <f>IF(t_ExtractAll[[#This Row],[IMD_Currency]]="GBP",t_ExtractAll[[#This Row],[Amount Accepted (ABII)]]*$BD$2,IF(t_ExtractAll[[#This Row],[IMD_Currency]]="USD",t_ExtractAll[[#This Row],[Amount Accepted (ABII)]]*$BD$3,t_ExtractAll[[#This Row],[Amount Accepted (ABII)]]))</f>
        <v>0</v>
      </c>
      <c r="AY1361" s="20">
        <f>IF((t_ExtractAll[[#This Row],[Amount Accepted ABII '[EUR']]]-t_ExtractAll[[#This Row],[Amount Accepted Plant '[EUR']]])&lt;0,0,t_ExtractAll[[#This Row],[Amount Accepted ABII '[EUR']]]-t_ExtractAll[[#This Row],[Amount Accepted Plant '[EUR']]])</f>
        <v>0</v>
      </c>
      <c r="AZ13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62" spans="1:52" ht="14.25" hidden="1" customHeight="1" x14ac:dyDescent="0.25">
      <c r="A1362" t="s">
        <v>6711</v>
      </c>
      <c r="B1362" s="16">
        <v>42782</v>
      </c>
      <c r="C1362" s="16">
        <v>42814</v>
      </c>
      <c r="D1362" s="16">
        <v>42814</v>
      </c>
      <c r="E1362">
        <v>2017144</v>
      </c>
      <c r="F1362" t="s">
        <v>64</v>
      </c>
      <c r="G1362" t="s">
        <v>3611</v>
      </c>
      <c r="H1362" t="s">
        <v>287</v>
      </c>
      <c r="I1362" t="s">
        <v>375</v>
      </c>
      <c r="J1362" t="s">
        <v>118</v>
      </c>
      <c r="K1362" t="s">
        <v>69</v>
      </c>
      <c r="L1362" t="s">
        <v>70</v>
      </c>
      <c r="M1362" t="s">
        <v>3017</v>
      </c>
      <c r="N1362" t="s">
        <v>71</v>
      </c>
      <c r="O1362" t="s">
        <v>361</v>
      </c>
      <c r="P1362" t="s">
        <v>6712</v>
      </c>
      <c r="Q1362">
        <v>9753016</v>
      </c>
      <c r="R1362" t="s">
        <v>6713</v>
      </c>
      <c r="S1362" t="s">
        <v>6714</v>
      </c>
      <c r="T1362" t="s">
        <v>6715</v>
      </c>
      <c r="U1362" t="s">
        <v>261</v>
      </c>
      <c r="V1362" t="s">
        <v>117</v>
      </c>
      <c r="W1362">
        <v>52971</v>
      </c>
      <c r="X1362" t="s">
        <v>3615</v>
      </c>
      <c r="Y1362">
        <v>3240</v>
      </c>
      <c r="Z1362">
        <v>315.89999999999998</v>
      </c>
      <c r="AA1362" t="s">
        <v>2628</v>
      </c>
      <c r="AB1362" t="s">
        <v>79</v>
      </c>
      <c r="AC1362" t="s">
        <v>80</v>
      </c>
      <c r="AD1362" s="3" t="s">
        <v>6716</v>
      </c>
      <c r="AE1362" s="3">
        <v>0</v>
      </c>
      <c r="AF1362" s="3"/>
      <c r="AG1362">
        <v>384.84</v>
      </c>
      <c r="AH1362" t="s">
        <v>82</v>
      </c>
      <c r="AI1362" s="18">
        <v>0</v>
      </c>
      <c r="AJ1362">
        <v>0</v>
      </c>
      <c r="AK1362">
        <v>0</v>
      </c>
      <c r="AL1362">
        <v>0</v>
      </c>
      <c r="AM1362" s="19" t="s">
        <v>82</v>
      </c>
      <c r="AN1362">
        <v>0</v>
      </c>
      <c r="AO1362">
        <v>0</v>
      </c>
      <c r="AP1362">
        <v>0</v>
      </c>
      <c r="AQ1362">
        <v>0</v>
      </c>
      <c r="AR1362" s="19" t="s">
        <v>82</v>
      </c>
      <c r="AS1362">
        <v>384.84</v>
      </c>
      <c r="AT1362" s="20">
        <f>IF(t_ExtractAll[[#This Row],[Currency]]="GBP",t_ExtractAll[[#This Row],[Claimed Amount]]*$BD$2,IF(t_ExtractAll[[#This Row],[Currency]]="USD",t_ExtractAll[[#This Row],[Claimed Amount]]*$BD$3,IF(t_ExtractAll[[#This Row],[Currency]]="MXN",t_ExtractAll[[#This Row],[Claimed Amount]]*$BD$4,t_ExtractAll[[#This Row],[Claimed Amount]])))</f>
        <v>384.84</v>
      </c>
      <c r="AU1362" s="20">
        <f>IF(t_ExtractAll[[#This Row],[Currency2]]="GBP",t_ExtractAll[[#This Row],[Accruals Plant]]*$BD$2,IF(t_ExtractAll[[#This Row],[Currency2]]="USD",t_ExtractAll[[#This Row],[Accruals Plant]]*$BD$3,IF(t_ExtractAll[[#This Row],[Currency2]]="MXN",t_ExtractAll[[#This Row],[Accruals Plant]]*$BD$4,t_ExtractAll[[#This Row],[Accruals Plant]])))</f>
        <v>0</v>
      </c>
      <c r="AV1362" s="20">
        <f>IF(t_ExtractAll[[#This Row],[IMD_Currency]]="GBP",t_ExtractAll[[#This Row],[Accruals ABII]]*$BD$2,IF(t_ExtractAll[[#This Row],[IMD_Currency]]="USD",t_ExtractAll[[#This Row],[Accruals ABII]]*$BD$3,t_ExtractAll[[#This Row],[Accruals ABII]]))</f>
        <v>0</v>
      </c>
      <c r="AW13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2" s="20">
        <f>IF(t_ExtractAll[[#This Row],[IMD_Currency]]="GBP",t_ExtractAll[[#This Row],[Amount Accepted (ABII)]]*$BD$2,IF(t_ExtractAll[[#This Row],[IMD_Currency]]="USD",t_ExtractAll[[#This Row],[Amount Accepted (ABII)]]*$BD$3,t_ExtractAll[[#This Row],[Amount Accepted (ABII)]]))</f>
        <v>0</v>
      </c>
      <c r="AY1362" s="20">
        <f>IF((t_ExtractAll[[#This Row],[Amount Accepted ABII '[EUR']]]-t_ExtractAll[[#This Row],[Amount Accepted Plant '[EUR']]])&lt;0,0,t_ExtractAll[[#This Row],[Amount Accepted ABII '[EUR']]]-t_ExtractAll[[#This Row],[Amount Accepted Plant '[EUR']]])</f>
        <v>0</v>
      </c>
      <c r="AZ13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63" spans="1:52" ht="14.25" hidden="1" customHeight="1" x14ac:dyDescent="0.25">
      <c r="A1363" t="s">
        <v>6717</v>
      </c>
      <c r="B1363" s="16">
        <v>42780</v>
      </c>
      <c r="C1363" s="16">
        <v>42786</v>
      </c>
      <c r="D1363" s="16">
        <v>42786</v>
      </c>
      <c r="E1363">
        <v>2017135</v>
      </c>
      <c r="F1363" t="s">
        <v>64</v>
      </c>
      <c r="G1363" t="s">
        <v>241</v>
      </c>
      <c r="H1363" t="s">
        <v>86</v>
      </c>
      <c r="I1363" t="s">
        <v>242</v>
      </c>
      <c r="J1363" t="s">
        <v>68</v>
      </c>
      <c r="K1363" t="s">
        <v>88</v>
      </c>
      <c r="L1363" t="s">
        <v>6086</v>
      </c>
      <c r="N1363" t="s">
        <v>90</v>
      </c>
      <c r="O1363" t="s">
        <v>331</v>
      </c>
      <c r="P1363" t="s">
        <v>6718</v>
      </c>
      <c r="Q1363">
        <v>9553696</v>
      </c>
      <c r="R1363" t="s">
        <v>6719</v>
      </c>
      <c r="S1363">
        <v>80533356</v>
      </c>
      <c r="T1363" t="s">
        <v>6720</v>
      </c>
      <c r="U1363" t="s">
        <v>182</v>
      </c>
      <c r="V1363" t="s">
        <v>145</v>
      </c>
      <c r="W1363">
        <v>3451</v>
      </c>
      <c r="X1363" t="s">
        <v>1573</v>
      </c>
      <c r="Y1363">
        <v>544</v>
      </c>
      <c r="Z1363">
        <v>0</v>
      </c>
      <c r="AA1363" t="s">
        <v>2628</v>
      </c>
      <c r="AB1363" t="s">
        <v>79</v>
      </c>
      <c r="AC1363" t="s">
        <v>127</v>
      </c>
      <c r="AD1363" s="3" t="s">
        <v>6721</v>
      </c>
      <c r="AE1363" s="3">
        <v>0</v>
      </c>
      <c r="AF1363" s="3"/>
      <c r="AG1363">
        <v>6601</v>
      </c>
      <c r="AH1363" t="s">
        <v>82</v>
      </c>
      <c r="AI1363" s="18">
        <v>0</v>
      </c>
      <c r="AJ1363">
        <v>0</v>
      </c>
      <c r="AK1363">
        <v>0</v>
      </c>
      <c r="AM1363" s="19" t="s">
        <v>82</v>
      </c>
      <c r="AN1363">
        <v>0</v>
      </c>
      <c r="AO1363">
        <v>0</v>
      </c>
      <c r="AP1363">
        <v>0</v>
      </c>
      <c r="AR1363" s="19" t="s">
        <v>82</v>
      </c>
      <c r="AS1363">
        <v>0</v>
      </c>
      <c r="AT1363" s="20">
        <f>IF(t_ExtractAll[[#This Row],[Currency]]="GBP",t_ExtractAll[[#This Row],[Claimed Amount]]*$BD$2,IF(t_ExtractAll[[#This Row],[Currency]]="USD",t_ExtractAll[[#This Row],[Claimed Amount]]*$BD$3,IF(t_ExtractAll[[#This Row],[Currency]]="MXN",t_ExtractAll[[#This Row],[Claimed Amount]]*$BD$4,t_ExtractAll[[#This Row],[Claimed Amount]])))</f>
        <v>6601</v>
      </c>
      <c r="AU1363" s="20">
        <f>IF(t_ExtractAll[[#This Row],[Currency2]]="GBP",t_ExtractAll[[#This Row],[Accruals Plant]]*$BD$2,IF(t_ExtractAll[[#This Row],[Currency2]]="USD",t_ExtractAll[[#This Row],[Accruals Plant]]*$BD$3,IF(t_ExtractAll[[#This Row],[Currency2]]="MXN",t_ExtractAll[[#This Row],[Accruals Plant]]*$BD$4,t_ExtractAll[[#This Row],[Accruals Plant]])))</f>
        <v>0</v>
      </c>
      <c r="AV1363" s="20">
        <f>IF(t_ExtractAll[[#This Row],[IMD_Currency]]="GBP",t_ExtractAll[[#This Row],[Accruals ABII]]*$BD$2,IF(t_ExtractAll[[#This Row],[IMD_Currency]]="USD",t_ExtractAll[[#This Row],[Accruals ABII]]*$BD$3,t_ExtractAll[[#This Row],[Accruals ABII]]))</f>
        <v>0</v>
      </c>
      <c r="AW13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3" s="20">
        <f>IF(t_ExtractAll[[#This Row],[IMD_Currency]]="GBP",t_ExtractAll[[#This Row],[Amount Accepted (ABII)]]*$BD$2,IF(t_ExtractAll[[#This Row],[IMD_Currency]]="USD",t_ExtractAll[[#This Row],[Amount Accepted (ABII)]]*$BD$3,t_ExtractAll[[#This Row],[Amount Accepted (ABII)]]))</f>
        <v>0</v>
      </c>
      <c r="AY1363" s="20">
        <f>IF((t_ExtractAll[[#This Row],[Amount Accepted ABII '[EUR']]]-t_ExtractAll[[#This Row],[Amount Accepted Plant '[EUR']]])&lt;0,0,t_ExtractAll[[#This Row],[Amount Accepted ABII '[EUR']]]-t_ExtractAll[[#This Row],[Amount Accepted Plant '[EUR']]])</f>
        <v>0</v>
      </c>
      <c r="AZ13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364" spans="1:52" ht="14.25" hidden="1" customHeight="1" x14ac:dyDescent="0.25">
      <c r="A1364" t="s">
        <v>6722</v>
      </c>
      <c r="B1364" s="16">
        <v>42786</v>
      </c>
      <c r="C1364" s="16">
        <v>42821</v>
      </c>
      <c r="D1364" s="16">
        <v>42821</v>
      </c>
      <c r="E1364">
        <v>2017145</v>
      </c>
      <c r="F1364" t="s">
        <v>64</v>
      </c>
      <c r="G1364" t="s">
        <v>65</v>
      </c>
      <c r="H1364" t="s">
        <v>86</v>
      </c>
      <c r="I1364" t="s">
        <v>67</v>
      </c>
      <c r="J1364" t="s">
        <v>68</v>
      </c>
      <c r="K1364" t="s">
        <v>88</v>
      </c>
      <c r="L1364" t="s">
        <v>5779</v>
      </c>
      <c r="M1364" t="s">
        <v>2706</v>
      </c>
      <c r="N1364" t="s">
        <v>90</v>
      </c>
      <c r="O1364" t="s">
        <v>4630</v>
      </c>
      <c r="P1364" s="3" t="s">
        <v>6723</v>
      </c>
      <c r="Q1364">
        <v>9342437</v>
      </c>
      <c r="R1364" t="s">
        <v>6724</v>
      </c>
      <c r="S1364" t="s">
        <v>6725</v>
      </c>
      <c r="T1364" t="s">
        <v>6726</v>
      </c>
      <c r="U1364" t="s">
        <v>2377</v>
      </c>
      <c r="V1364" t="s">
        <v>117</v>
      </c>
      <c r="W1364">
        <v>57129</v>
      </c>
      <c r="X1364" t="s">
        <v>3843</v>
      </c>
      <c r="Y1364">
        <v>1</v>
      </c>
      <c r="Z1364">
        <v>0</v>
      </c>
      <c r="AA1364" t="s">
        <v>6727</v>
      </c>
      <c r="AB1364" t="s">
        <v>79</v>
      </c>
      <c r="AC1364" t="s">
        <v>4630</v>
      </c>
      <c r="AD1364" s="3" t="s">
        <v>6728</v>
      </c>
      <c r="AE1364" s="3"/>
      <c r="AF1364" s="3"/>
      <c r="AG1364">
        <v>116.32</v>
      </c>
      <c r="AH1364" t="s">
        <v>100</v>
      </c>
      <c r="AI1364" s="18">
        <v>0</v>
      </c>
      <c r="AJ1364">
        <v>0</v>
      </c>
      <c r="AK1364">
        <v>0</v>
      </c>
      <c r="AM1364" s="19" t="s">
        <v>82</v>
      </c>
      <c r="AN1364">
        <v>116.32</v>
      </c>
      <c r="AO1364">
        <v>58.24</v>
      </c>
      <c r="AP1364">
        <v>174.56</v>
      </c>
      <c r="AR1364" s="19" t="s">
        <v>100</v>
      </c>
      <c r="AS1364">
        <v>0</v>
      </c>
      <c r="AT1364" s="20">
        <f>IF(t_ExtractAll[[#This Row],[Currency]]="GBP",t_ExtractAll[[#This Row],[Claimed Amount]]*$BD$2,IF(t_ExtractAll[[#This Row],[Currency]]="USD",t_ExtractAll[[#This Row],[Claimed Amount]]*$BD$3,IF(t_ExtractAll[[#This Row],[Currency]]="MXN",t_ExtractAll[[#This Row],[Claimed Amount]]*$BD$4,t_ExtractAll[[#This Row],[Claimed Amount]])))</f>
        <v>106.42116799999999</v>
      </c>
      <c r="AU1364" s="20">
        <f>IF(t_ExtractAll[[#This Row],[Currency2]]="GBP",t_ExtractAll[[#This Row],[Accruals Plant]]*$BD$2,IF(t_ExtractAll[[#This Row],[Currency2]]="USD",t_ExtractAll[[#This Row],[Accruals Plant]]*$BD$3,IF(t_ExtractAll[[#This Row],[Currency2]]="MXN",t_ExtractAll[[#This Row],[Accruals Plant]]*$BD$4,t_ExtractAll[[#This Row],[Accruals Plant]])))</f>
        <v>159.70494400000001</v>
      </c>
      <c r="AV1364" s="20">
        <f>IF(t_ExtractAll[[#This Row],[IMD_Currency]]="GBP",t_ExtractAll[[#This Row],[Accruals ABII]]*$BD$2,IF(t_ExtractAll[[#This Row],[IMD_Currency]]="USD",t_ExtractAll[[#This Row],[Accruals ABII]]*$BD$3,t_ExtractAll[[#This Row],[Accruals ABII]]))</f>
        <v>0</v>
      </c>
      <c r="AW13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4" s="20">
        <f>IF(t_ExtractAll[[#This Row],[IMD_Currency]]="GBP",t_ExtractAll[[#This Row],[Amount Accepted (ABII)]]*$BD$2,IF(t_ExtractAll[[#This Row],[IMD_Currency]]="USD",t_ExtractAll[[#This Row],[Amount Accepted (ABII)]]*$BD$3,t_ExtractAll[[#This Row],[Amount Accepted (ABII)]]))</f>
        <v>0</v>
      </c>
      <c r="AY1364" s="20">
        <f>IF((t_ExtractAll[[#This Row],[Amount Accepted ABII '[EUR']]]-t_ExtractAll[[#This Row],[Amount Accepted Plant '[EUR']]])&lt;0,0,t_ExtractAll[[#This Row],[Amount Accepted ABII '[EUR']]]-t_ExtractAll[[#This Row],[Amount Accepted Plant '[EUR']]])</f>
        <v>0</v>
      </c>
      <c r="AZ13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65" spans="1:52" ht="14.25" hidden="1" customHeight="1" x14ac:dyDescent="0.25">
      <c r="A1365" t="s">
        <v>6729</v>
      </c>
      <c r="B1365" s="16">
        <v>42786</v>
      </c>
      <c r="C1365" s="16">
        <v>42845</v>
      </c>
      <c r="D1365" s="16">
        <v>42845</v>
      </c>
      <c r="E1365">
        <v>2017138</v>
      </c>
      <c r="F1365" t="s">
        <v>64</v>
      </c>
      <c r="G1365" t="s">
        <v>4612</v>
      </c>
      <c r="H1365" t="s">
        <v>66</v>
      </c>
      <c r="I1365" t="s">
        <v>313</v>
      </c>
      <c r="J1365" t="s">
        <v>68</v>
      </c>
      <c r="K1365" t="s">
        <v>88</v>
      </c>
      <c r="L1365" t="s">
        <v>5461</v>
      </c>
      <c r="M1365" t="s">
        <v>5462</v>
      </c>
      <c r="N1365" t="s">
        <v>90</v>
      </c>
      <c r="O1365" t="s">
        <v>5609</v>
      </c>
      <c r="P1365" t="s">
        <v>6730</v>
      </c>
      <c r="Q1365">
        <v>9463461</v>
      </c>
      <c r="R1365">
        <v>4503355082</v>
      </c>
      <c r="S1365">
        <v>80534684</v>
      </c>
      <c r="T1365" t="s">
        <v>6731</v>
      </c>
      <c r="U1365" t="s">
        <v>75</v>
      </c>
      <c r="V1365" t="s">
        <v>76</v>
      </c>
      <c r="W1365">
        <v>46967</v>
      </c>
      <c r="X1365" t="s">
        <v>6680</v>
      </c>
      <c r="Y1365">
        <v>15</v>
      </c>
      <c r="Z1365">
        <v>1.27</v>
      </c>
      <c r="AB1365" t="s">
        <v>97</v>
      </c>
      <c r="AC1365" t="s">
        <v>98</v>
      </c>
      <c r="AD1365" s="3" t="s">
        <v>6732</v>
      </c>
      <c r="AE1365" s="3">
        <v>0</v>
      </c>
      <c r="AF1365" s="3"/>
      <c r="AG1365">
        <v>127.8</v>
      </c>
      <c r="AH1365" t="s">
        <v>82</v>
      </c>
      <c r="AI1365" s="18">
        <v>0</v>
      </c>
      <c r="AJ1365">
        <v>0</v>
      </c>
      <c r="AK1365">
        <v>0</v>
      </c>
      <c r="AM1365" s="19" t="s">
        <v>82</v>
      </c>
      <c r="AN1365">
        <v>127.8</v>
      </c>
      <c r="AO1365">
        <v>0</v>
      </c>
      <c r="AP1365">
        <v>127.8</v>
      </c>
      <c r="AR1365" s="19" t="s">
        <v>82</v>
      </c>
      <c r="AS1365">
        <v>0</v>
      </c>
      <c r="AT1365" s="20">
        <f>IF(t_ExtractAll[[#This Row],[Currency]]="GBP",t_ExtractAll[[#This Row],[Claimed Amount]]*$BD$2,IF(t_ExtractAll[[#This Row],[Currency]]="USD",t_ExtractAll[[#This Row],[Claimed Amount]]*$BD$3,IF(t_ExtractAll[[#This Row],[Currency]]="MXN",t_ExtractAll[[#This Row],[Claimed Amount]]*$BD$4,t_ExtractAll[[#This Row],[Claimed Amount]])))</f>
        <v>127.8</v>
      </c>
      <c r="AU1365" s="20">
        <f>IF(t_ExtractAll[[#This Row],[Currency2]]="GBP",t_ExtractAll[[#This Row],[Accruals Plant]]*$BD$2,IF(t_ExtractAll[[#This Row],[Currency2]]="USD",t_ExtractAll[[#This Row],[Accruals Plant]]*$BD$3,IF(t_ExtractAll[[#This Row],[Currency2]]="MXN",t_ExtractAll[[#This Row],[Accruals Plant]]*$BD$4,t_ExtractAll[[#This Row],[Accruals Plant]])))</f>
        <v>127.8</v>
      </c>
      <c r="AV1365" s="20">
        <f>IF(t_ExtractAll[[#This Row],[IMD_Currency]]="GBP",t_ExtractAll[[#This Row],[Accruals ABII]]*$BD$2,IF(t_ExtractAll[[#This Row],[IMD_Currency]]="USD",t_ExtractAll[[#This Row],[Accruals ABII]]*$BD$3,t_ExtractAll[[#This Row],[Accruals ABII]]))</f>
        <v>0</v>
      </c>
      <c r="AW13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5" s="20">
        <f>IF(t_ExtractAll[[#This Row],[IMD_Currency]]="GBP",t_ExtractAll[[#This Row],[Amount Accepted (ABII)]]*$BD$2,IF(t_ExtractAll[[#This Row],[IMD_Currency]]="USD",t_ExtractAll[[#This Row],[Amount Accepted (ABII)]]*$BD$3,t_ExtractAll[[#This Row],[Amount Accepted (ABII)]]))</f>
        <v>0</v>
      </c>
      <c r="AY1365" s="20">
        <f>IF((t_ExtractAll[[#This Row],[Amount Accepted ABII '[EUR']]]-t_ExtractAll[[#This Row],[Amount Accepted Plant '[EUR']]])&lt;0,0,t_ExtractAll[[#This Row],[Amount Accepted ABII '[EUR']]]-t_ExtractAll[[#This Row],[Amount Accepted Plant '[EUR']]])</f>
        <v>0</v>
      </c>
      <c r="AZ13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366" spans="1:52" ht="14.25" hidden="1" customHeight="1" x14ac:dyDescent="0.25">
      <c r="A1366" t="s">
        <v>6733</v>
      </c>
      <c r="B1366" s="16">
        <v>42787</v>
      </c>
      <c r="C1366" s="16">
        <v>42828</v>
      </c>
      <c r="D1366" s="16">
        <v>42828</v>
      </c>
      <c r="E1366">
        <v>2017148</v>
      </c>
      <c r="F1366" t="s">
        <v>64</v>
      </c>
      <c r="G1366" t="s">
        <v>5460</v>
      </c>
      <c r="H1366" t="s">
        <v>287</v>
      </c>
      <c r="I1366" t="s">
        <v>545</v>
      </c>
      <c r="J1366" t="s">
        <v>118</v>
      </c>
      <c r="K1366" t="s">
        <v>2023</v>
      </c>
      <c r="L1366" t="s">
        <v>70</v>
      </c>
      <c r="N1366" t="s">
        <v>90</v>
      </c>
      <c r="O1366" t="s">
        <v>547</v>
      </c>
      <c r="P1366" s="3" t="s">
        <v>6734</v>
      </c>
      <c r="Q1366">
        <v>9595362</v>
      </c>
      <c r="R1366" t="s">
        <v>6735</v>
      </c>
      <c r="S1366">
        <v>80539499</v>
      </c>
      <c r="T1366" t="s">
        <v>6736</v>
      </c>
      <c r="U1366" t="s">
        <v>75</v>
      </c>
      <c r="V1366" t="s">
        <v>76</v>
      </c>
      <c r="W1366">
        <v>56890</v>
      </c>
      <c r="X1366" t="s">
        <v>5468</v>
      </c>
      <c r="Y1366">
        <v>1760</v>
      </c>
      <c r="Z1366">
        <v>149.94999999999999</v>
      </c>
      <c r="AA1366" t="s">
        <v>2628</v>
      </c>
      <c r="AB1366" t="s">
        <v>97</v>
      </c>
      <c r="AC1366" t="s">
        <v>98</v>
      </c>
      <c r="AD1366" s="3" t="s">
        <v>6737</v>
      </c>
      <c r="AE1366" s="3">
        <v>0</v>
      </c>
      <c r="AF1366" s="3"/>
      <c r="AG1366">
        <v>18819.150000000001</v>
      </c>
      <c r="AH1366" t="s">
        <v>100</v>
      </c>
      <c r="AI1366" s="18">
        <v>0</v>
      </c>
      <c r="AJ1366">
        <v>0</v>
      </c>
      <c r="AK1366">
        <v>0</v>
      </c>
      <c r="AM1366" s="19" t="s">
        <v>82</v>
      </c>
      <c r="AN1366">
        <v>0</v>
      </c>
      <c r="AO1366">
        <v>0</v>
      </c>
      <c r="AP1366">
        <v>0</v>
      </c>
      <c r="AR1366" s="19" t="s">
        <v>100</v>
      </c>
      <c r="AS1366">
        <v>0</v>
      </c>
      <c r="AT1366" s="20">
        <f>IF(t_ExtractAll[[#This Row],[Currency]]="GBP",t_ExtractAll[[#This Row],[Claimed Amount]]*$BD$2,IF(t_ExtractAll[[#This Row],[Currency]]="USD",t_ExtractAll[[#This Row],[Claimed Amount]]*$BD$3,IF(t_ExtractAll[[#This Row],[Currency]]="MXN",t_ExtractAll[[#This Row],[Claimed Amount]]*$BD$4,t_ExtractAll[[#This Row],[Claimed Amount]])))</f>
        <v>17217.640335000004</v>
      </c>
      <c r="AU1366" s="20">
        <f>IF(t_ExtractAll[[#This Row],[Currency2]]="GBP",t_ExtractAll[[#This Row],[Accruals Plant]]*$BD$2,IF(t_ExtractAll[[#This Row],[Currency2]]="USD",t_ExtractAll[[#This Row],[Accruals Plant]]*$BD$3,IF(t_ExtractAll[[#This Row],[Currency2]]="MXN",t_ExtractAll[[#This Row],[Accruals Plant]]*$BD$4,t_ExtractAll[[#This Row],[Accruals Plant]])))</f>
        <v>0</v>
      </c>
      <c r="AV1366" s="20">
        <f>IF(t_ExtractAll[[#This Row],[IMD_Currency]]="GBP",t_ExtractAll[[#This Row],[Accruals ABII]]*$BD$2,IF(t_ExtractAll[[#This Row],[IMD_Currency]]="USD",t_ExtractAll[[#This Row],[Accruals ABII]]*$BD$3,t_ExtractAll[[#This Row],[Accruals ABII]]))</f>
        <v>0</v>
      </c>
      <c r="AW13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6" s="20">
        <f>IF(t_ExtractAll[[#This Row],[IMD_Currency]]="GBP",t_ExtractAll[[#This Row],[Amount Accepted (ABII)]]*$BD$2,IF(t_ExtractAll[[#This Row],[IMD_Currency]]="USD",t_ExtractAll[[#This Row],[Amount Accepted (ABII)]]*$BD$3,t_ExtractAll[[#This Row],[Amount Accepted (ABII)]]))</f>
        <v>0</v>
      </c>
      <c r="AY1366" s="20">
        <f>IF((t_ExtractAll[[#This Row],[Amount Accepted ABII '[EUR']]]-t_ExtractAll[[#This Row],[Amount Accepted Plant '[EUR']]])&lt;0,0,t_ExtractAll[[#This Row],[Amount Accepted ABII '[EUR']]]-t_ExtractAll[[#This Row],[Amount Accepted Plant '[EUR']]])</f>
        <v>0</v>
      </c>
      <c r="AZ13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367" spans="1:52" ht="14.25" hidden="1" customHeight="1" x14ac:dyDescent="0.25">
      <c r="A1367" t="s">
        <v>6738</v>
      </c>
      <c r="B1367" s="16">
        <v>42787</v>
      </c>
      <c r="C1367" s="16">
        <v>42802</v>
      </c>
      <c r="D1367" s="16">
        <v>42807</v>
      </c>
      <c r="E1367">
        <v>2017152</v>
      </c>
      <c r="F1367" t="s">
        <v>64</v>
      </c>
      <c r="G1367" t="s">
        <v>352</v>
      </c>
      <c r="H1367" t="s">
        <v>273</v>
      </c>
      <c r="I1367" t="s">
        <v>353</v>
      </c>
      <c r="J1367" t="s">
        <v>118</v>
      </c>
      <c r="K1367" t="s">
        <v>69</v>
      </c>
      <c r="L1367" t="s">
        <v>195</v>
      </c>
      <c r="M1367" t="s">
        <v>3410</v>
      </c>
      <c r="N1367" t="s">
        <v>161</v>
      </c>
      <c r="O1367" t="s">
        <v>162</v>
      </c>
      <c r="P1367" t="s">
        <v>6739</v>
      </c>
      <c r="Q1367">
        <v>9175738</v>
      </c>
      <c r="R1367">
        <v>17420</v>
      </c>
      <c r="U1367" t="s">
        <v>333</v>
      </c>
      <c r="V1367" t="s">
        <v>145</v>
      </c>
      <c r="W1367">
        <v>48511</v>
      </c>
      <c r="X1367" t="s">
        <v>370</v>
      </c>
      <c r="Y1367">
        <v>25</v>
      </c>
      <c r="Z1367">
        <v>1.98</v>
      </c>
      <c r="AA1367" t="s">
        <v>2628</v>
      </c>
      <c r="AB1367" t="s">
        <v>112</v>
      </c>
      <c r="AC1367" t="s">
        <v>164</v>
      </c>
      <c r="AD1367" s="3" t="s">
        <v>6740</v>
      </c>
      <c r="AE1367" s="3">
        <v>0</v>
      </c>
      <c r="AF1367" s="3"/>
      <c r="AG1367">
        <v>306</v>
      </c>
      <c r="AH1367" t="s">
        <v>82</v>
      </c>
      <c r="AI1367" s="18">
        <v>306</v>
      </c>
      <c r="AJ1367">
        <v>0</v>
      </c>
      <c r="AK1367">
        <v>306</v>
      </c>
      <c r="AL1367">
        <v>306</v>
      </c>
      <c r="AM1367" s="19" t="s">
        <v>82</v>
      </c>
      <c r="AN1367">
        <v>161.46</v>
      </c>
      <c r="AO1367">
        <v>0</v>
      </c>
      <c r="AP1367">
        <v>161.46</v>
      </c>
      <c r="AQ1367">
        <v>161.46</v>
      </c>
      <c r="AR1367" s="19" t="s">
        <v>82</v>
      </c>
      <c r="AS1367">
        <v>0</v>
      </c>
      <c r="AT1367" s="20">
        <f>IF(t_ExtractAll[[#This Row],[Currency]]="GBP",t_ExtractAll[[#This Row],[Claimed Amount]]*$BD$2,IF(t_ExtractAll[[#This Row],[Currency]]="USD",t_ExtractAll[[#This Row],[Claimed Amount]]*$BD$3,IF(t_ExtractAll[[#This Row],[Currency]]="MXN",t_ExtractAll[[#This Row],[Claimed Amount]]*$BD$4,t_ExtractAll[[#This Row],[Claimed Amount]])))</f>
        <v>306</v>
      </c>
      <c r="AU1367" s="20">
        <f>IF(t_ExtractAll[[#This Row],[Currency2]]="GBP",t_ExtractAll[[#This Row],[Accruals Plant]]*$BD$2,IF(t_ExtractAll[[#This Row],[Currency2]]="USD",t_ExtractAll[[#This Row],[Accruals Plant]]*$BD$3,IF(t_ExtractAll[[#This Row],[Currency2]]="MXN",t_ExtractAll[[#This Row],[Accruals Plant]]*$BD$4,t_ExtractAll[[#This Row],[Accruals Plant]])))</f>
        <v>161.46</v>
      </c>
      <c r="AV1367" s="20">
        <f>IF(t_ExtractAll[[#This Row],[IMD_Currency]]="GBP",t_ExtractAll[[#This Row],[Accruals ABII]]*$BD$2,IF(t_ExtractAll[[#This Row],[IMD_Currency]]="USD",t_ExtractAll[[#This Row],[Accruals ABII]]*$BD$3,t_ExtractAll[[#This Row],[Accruals ABII]]))</f>
        <v>306</v>
      </c>
      <c r="AW1367" s="20">
        <f>IF(t_ExtractAll[[#This Row],[Currency2]]="GBP",t_ExtractAll[[#This Row],[PlantAmountAccepted]]*$BD$2,IF(t_ExtractAll[[#This Row],[Currency2]]="USD",t_ExtractAll[[#This Row],[PlantAmountAccepted]]*$BD$3,IF(t_ExtractAll[[#This Row],[Currency2]]="MXN",t_ExtractAll[[#This Row],[PlantAmountAccepted]]*$BD$4,t_ExtractAll[[#This Row],[PlantAmountAccepted]])))</f>
        <v>161.46</v>
      </c>
      <c r="AX1367" s="20">
        <f>IF(t_ExtractAll[[#This Row],[IMD_Currency]]="GBP",t_ExtractAll[[#This Row],[Amount Accepted (ABII)]]*$BD$2,IF(t_ExtractAll[[#This Row],[IMD_Currency]]="USD",t_ExtractAll[[#This Row],[Amount Accepted (ABII)]]*$BD$3,t_ExtractAll[[#This Row],[Amount Accepted (ABII)]]))</f>
        <v>306</v>
      </c>
      <c r="AY1367" s="20">
        <f>IF((t_ExtractAll[[#This Row],[Amount Accepted ABII '[EUR']]]-t_ExtractAll[[#This Row],[Amount Accepted Plant '[EUR']]])&lt;0,0,t_ExtractAll[[#This Row],[Amount Accepted ABII '[EUR']]]-t_ExtractAll[[#This Row],[Amount Accepted Plant '[EUR']]])</f>
        <v>144.54</v>
      </c>
      <c r="AZ13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68" spans="1:52" ht="14.25" hidden="1" customHeight="1" x14ac:dyDescent="0.25">
      <c r="A1368" t="s">
        <v>6741</v>
      </c>
      <c r="B1368" s="16">
        <v>42794</v>
      </c>
      <c r="C1368" s="16">
        <v>42843</v>
      </c>
      <c r="D1368" s="16">
        <v>42843</v>
      </c>
      <c r="E1368">
        <v>2017153</v>
      </c>
      <c r="F1368" t="s">
        <v>64</v>
      </c>
      <c r="G1368" t="s">
        <v>478</v>
      </c>
      <c r="H1368" t="s">
        <v>287</v>
      </c>
      <c r="I1368" t="s">
        <v>479</v>
      </c>
      <c r="J1368" t="s">
        <v>118</v>
      </c>
      <c r="K1368" t="s">
        <v>69</v>
      </c>
      <c r="L1368" t="s">
        <v>6215</v>
      </c>
      <c r="M1368" t="s">
        <v>4601</v>
      </c>
      <c r="N1368" t="s">
        <v>161</v>
      </c>
      <c r="O1368" t="s">
        <v>131</v>
      </c>
      <c r="P1368" t="s">
        <v>6742</v>
      </c>
      <c r="Q1368">
        <v>9590043</v>
      </c>
      <c r="R1368" t="s">
        <v>6743</v>
      </c>
      <c r="S1368">
        <v>80538550</v>
      </c>
      <c r="T1368" t="s">
        <v>6744</v>
      </c>
      <c r="U1368" t="s">
        <v>75</v>
      </c>
      <c r="V1368" t="s">
        <v>76</v>
      </c>
      <c r="W1368">
        <v>52547</v>
      </c>
      <c r="X1368" t="s">
        <v>4868</v>
      </c>
      <c r="Y1368">
        <v>268</v>
      </c>
      <c r="Z1368">
        <v>22.83</v>
      </c>
      <c r="AA1368" t="s">
        <v>2628</v>
      </c>
      <c r="AB1368" t="s">
        <v>97</v>
      </c>
      <c r="AC1368" t="s">
        <v>98</v>
      </c>
      <c r="AD1368" s="3" t="s">
        <v>6745</v>
      </c>
      <c r="AE1368" s="3">
        <v>0</v>
      </c>
      <c r="AF1368" s="3"/>
      <c r="AG1368">
        <v>5140.79</v>
      </c>
      <c r="AH1368" t="s">
        <v>82</v>
      </c>
      <c r="AI1368" s="18">
        <v>2867.6</v>
      </c>
      <c r="AJ1368">
        <v>2273.19</v>
      </c>
      <c r="AK1368">
        <v>5140.79</v>
      </c>
      <c r="AL1368">
        <v>5140.79</v>
      </c>
      <c r="AM1368" s="19" t="s">
        <v>82</v>
      </c>
      <c r="AN1368">
        <v>1943</v>
      </c>
      <c r="AO1368">
        <v>2273.19</v>
      </c>
      <c r="AP1368">
        <v>4216.1899999999996</v>
      </c>
      <c r="AQ1368">
        <v>4216.1899999999996</v>
      </c>
      <c r="AR1368" s="19" t="s">
        <v>82</v>
      </c>
      <c r="AS1368">
        <v>0</v>
      </c>
      <c r="AT1368" s="20">
        <f>IF(t_ExtractAll[[#This Row],[Currency]]="GBP",t_ExtractAll[[#This Row],[Claimed Amount]]*$BD$2,IF(t_ExtractAll[[#This Row],[Currency]]="USD",t_ExtractAll[[#This Row],[Claimed Amount]]*$BD$3,IF(t_ExtractAll[[#This Row],[Currency]]="MXN",t_ExtractAll[[#This Row],[Claimed Amount]]*$BD$4,t_ExtractAll[[#This Row],[Claimed Amount]])))</f>
        <v>5140.79</v>
      </c>
      <c r="AU1368" s="20">
        <f>IF(t_ExtractAll[[#This Row],[Currency2]]="GBP",t_ExtractAll[[#This Row],[Accruals Plant]]*$BD$2,IF(t_ExtractAll[[#This Row],[Currency2]]="USD",t_ExtractAll[[#This Row],[Accruals Plant]]*$BD$3,IF(t_ExtractAll[[#This Row],[Currency2]]="MXN",t_ExtractAll[[#This Row],[Accruals Plant]]*$BD$4,t_ExtractAll[[#This Row],[Accruals Plant]])))</f>
        <v>4216.1899999999996</v>
      </c>
      <c r="AV1368" s="20">
        <f>IF(t_ExtractAll[[#This Row],[IMD_Currency]]="GBP",t_ExtractAll[[#This Row],[Accruals ABII]]*$BD$2,IF(t_ExtractAll[[#This Row],[IMD_Currency]]="USD",t_ExtractAll[[#This Row],[Accruals ABII]]*$BD$3,t_ExtractAll[[#This Row],[Accruals ABII]]))</f>
        <v>5140.79</v>
      </c>
      <c r="AW1368" s="20">
        <f>IF(t_ExtractAll[[#This Row],[Currency2]]="GBP",t_ExtractAll[[#This Row],[PlantAmountAccepted]]*$BD$2,IF(t_ExtractAll[[#This Row],[Currency2]]="USD",t_ExtractAll[[#This Row],[PlantAmountAccepted]]*$BD$3,IF(t_ExtractAll[[#This Row],[Currency2]]="MXN",t_ExtractAll[[#This Row],[PlantAmountAccepted]]*$BD$4,t_ExtractAll[[#This Row],[PlantAmountAccepted]])))</f>
        <v>4216.1899999999996</v>
      </c>
      <c r="AX1368" s="20">
        <f>IF(t_ExtractAll[[#This Row],[IMD_Currency]]="GBP",t_ExtractAll[[#This Row],[Amount Accepted (ABII)]]*$BD$2,IF(t_ExtractAll[[#This Row],[IMD_Currency]]="USD",t_ExtractAll[[#This Row],[Amount Accepted (ABII)]]*$BD$3,t_ExtractAll[[#This Row],[Amount Accepted (ABII)]]))</f>
        <v>5140.79</v>
      </c>
      <c r="AY1368" s="20">
        <f>IF((t_ExtractAll[[#This Row],[Amount Accepted ABII '[EUR']]]-t_ExtractAll[[#This Row],[Amount Accepted Plant '[EUR']]])&lt;0,0,t_ExtractAll[[#This Row],[Amount Accepted ABII '[EUR']]]-t_ExtractAll[[#This Row],[Amount Accepted Plant '[EUR']]])</f>
        <v>924.60000000000036</v>
      </c>
      <c r="AZ13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369" spans="1:52" ht="14.25" hidden="1" customHeight="1" x14ac:dyDescent="0.25">
      <c r="A1369" t="s">
        <v>6746</v>
      </c>
      <c r="B1369" s="16">
        <v>42787</v>
      </c>
      <c r="C1369" s="16">
        <v>42787</v>
      </c>
      <c r="D1369" s="16">
        <v>42789</v>
      </c>
      <c r="E1369">
        <v>2017154</v>
      </c>
      <c r="F1369" t="s">
        <v>64</v>
      </c>
      <c r="G1369" t="s">
        <v>478</v>
      </c>
      <c r="I1369" t="s">
        <v>479</v>
      </c>
      <c r="J1369" t="s">
        <v>118</v>
      </c>
      <c r="K1369" t="s">
        <v>69</v>
      </c>
      <c r="L1369" t="s">
        <v>70</v>
      </c>
      <c r="N1369" t="s">
        <v>90</v>
      </c>
      <c r="O1369" t="s">
        <v>361</v>
      </c>
      <c r="P1369" t="s">
        <v>6747</v>
      </c>
      <c r="Q1369">
        <v>9709013</v>
      </c>
      <c r="R1369" t="s">
        <v>6748</v>
      </c>
      <c r="U1369" t="s">
        <v>144</v>
      </c>
      <c r="V1369" t="s">
        <v>145</v>
      </c>
      <c r="W1369">
        <v>15500</v>
      </c>
      <c r="X1369" t="s">
        <v>6749</v>
      </c>
      <c r="Y1369">
        <v>640</v>
      </c>
      <c r="Z1369">
        <v>0</v>
      </c>
      <c r="AA1369" t="s">
        <v>2824</v>
      </c>
      <c r="AB1369" t="s">
        <v>79</v>
      </c>
      <c r="AC1369" t="s">
        <v>80</v>
      </c>
      <c r="AD1369" s="3" t="s">
        <v>6750</v>
      </c>
      <c r="AE1369" s="3">
        <v>0</v>
      </c>
      <c r="AF1369" s="3"/>
      <c r="AG1369">
        <v>451.2</v>
      </c>
      <c r="AH1369" t="s">
        <v>82</v>
      </c>
      <c r="AI1369" s="18">
        <v>0</v>
      </c>
      <c r="AJ1369">
        <v>451.2</v>
      </c>
      <c r="AK1369">
        <v>451.2</v>
      </c>
      <c r="AL1369">
        <v>451.2</v>
      </c>
      <c r="AM1369" s="19" t="s">
        <v>82</v>
      </c>
      <c r="AN1369">
        <v>0</v>
      </c>
      <c r="AO1369">
        <v>0</v>
      </c>
      <c r="AP1369">
        <v>0</v>
      </c>
      <c r="AQ1369">
        <v>0</v>
      </c>
      <c r="AR1369" s="19" t="s">
        <v>82</v>
      </c>
      <c r="AS1369">
        <v>451.2</v>
      </c>
      <c r="AT1369" s="20">
        <f>IF(t_ExtractAll[[#This Row],[Currency]]="GBP",t_ExtractAll[[#This Row],[Claimed Amount]]*$BD$2,IF(t_ExtractAll[[#This Row],[Currency]]="USD",t_ExtractAll[[#This Row],[Claimed Amount]]*$BD$3,IF(t_ExtractAll[[#This Row],[Currency]]="MXN",t_ExtractAll[[#This Row],[Claimed Amount]]*$BD$4,t_ExtractAll[[#This Row],[Claimed Amount]])))</f>
        <v>451.2</v>
      </c>
      <c r="AU1369" s="20">
        <f>IF(t_ExtractAll[[#This Row],[Currency2]]="GBP",t_ExtractAll[[#This Row],[Accruals Plant]]*$BD$2,IF(t_ExtractAll[[#This Row],[Currency2]]="USD",t_ExtractAll[[#This Row],[Accruals Plant]]*$BD$3,IF(t_ExtractAll[[#This Row],[Currency2]]="MXN",t_ExtractAll[[#This Row],[Accruals Plant]]*$BD$4,t_ExtractAll[[#This Row],[Accruals Plant]])))</f>
        <v>0</v>
      </c>
      <c r="AV1369" s="20">
        <f>IF(t_ExtractAll[[#This Row],[IMD_Currency]]="GBP",t_ExtractAll[[#This Row],[Accruals ABII]]*$BD$2,IF(t_ExtractAll[[#This Row],[IMD_Currency]]="USD",t_ExtractAll[[#This Row],[Accruals ABII]]*$BD$3,t_ExtractAll[[#This Row],[Accruals ABII]]))</f>
        <v>451.2</v>
      </c>
      <c r="AW13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69" s="20">
        <f>IF(t_ExtractAll[[#This Row],[IMD_Currency]]="GBP",t_ExtractAll[[#This Row],[Amount Accepted (ABII)]]*$BD$2,IF(t_ExtractAll[[#This Row],[IMD_Currency]]="USD",t_ExtractAll[[#This Row],[Amount Accepted (ABII)]]*$BD$3,t_ExtractAll[[#This Row],[Amount Accepted (ABII)]]))</f>
        <v>451.2</v>
      </c>
      <c r="AY1369" s="20">
        <f>IF((t_ExtractAll[[#This Row],[Amount Accepted ABII '[EUR']]]-t_ExtractAll[[#This Row],[Amount Accepted Plant '[EUR']]])&lt;0,0,t_ExtractAll[[#This Row],[Amount Accepted ABII '[EUR']]]-t_ExtractAll[[#This Row],[Amount Accepted Plant '[EUR']]])</f>
        <v>451.2</v>
      </c>
      <c r="AZ13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70" spans="1:52" ht="14.25" hidden="1" customHeight="1" x14ac:dyDescent="0.25">
      <c r="A1370" t="s">
        <v>6751</v>
      </c>
      <c r="B1370" s="16">
        <v>42786</v>
      </c>
      <c r="C1370" s="16">
        <v>42850</v>
      </c>
      <c r="D1370" s="16">
        <v>42851</v>
      </c>
      <c r="E1370">
        <v>2017146</v>
      </c>
      <c r="F1370" t="s">
        <v>64</v>
      </c>
      <c r="G1370" t="s">
        <v>4645</v>
      </c>
      <c r="H1370" t="s">
        <v>287</v>
      </c>
      <c r="I1370" t="s">
        <v>4646</v>
      </c>
      <c r="J1370" t="s">
        <v>118</v>
      </c>
      <c r="K1370" t="s">
        <v>69</v>
      </c>
      <c r="L1370" t="s">
        <v>70</v>
      </c>
      <c r="N1370" t="s">
        <v>71</v>
      </c>
      <c r="O1370" t="s">
        <v>72</v>
      </c>
      <c r="P1370" t="s">
        <v>6752</v>
      </c>
      <c r="Q1370">
        <v>9617578</v>
      </c>
      <c r="R1370">
        <v>58272</v>
      </c>
      <c r="T1370" t="s">
        <v>6753</v>
      </c>
      <c r="U1370" t="s">
        <v>182</v>
      </c>
      <c r="V1370" t="s">
        <v>145</v>
      </c>
      <c r="W1370">
        <v>30603</v>
      </c>
      <c r="X1370" t="s">
        <v>1290</v>
      </c>
      <c r="Y1370">
        <v>4104</v>
      </c>
      <c r="Z1370">
        <v>325.03680000000003</v>
      </c>
      <c r="AA1370" t="s">
        <v>2628</v>
      </c>
      <c r="AB1370" t="s">
        <v>79</v>
      </c>
      <c r="AC1370" t="s">
        <v>80</v>
      </c>
      <c r="AD1370" s="3" t="s">
        <v>6754</v>
      </c>
      <c r="AE1370" s="3">
        <v>0</v>
      </c>
      <c r="AF1370" s="3"/>
      <c r="AG1370">
        <v>5071.43</v>
      </c>
      <c r="AH1370" t="s">
        <v>100</v>
      </c>
      <c r="AI1370" s="18">
        <v>0</v>
      </c>
      <c r="AJ1370">
        <v>5071.43</v>
      </c>
      <c r="AK1370">
        <v>5071.43</v>
      </c>
      <c r="AL1370">
        <v>5071.43</v>
      </c>
      <c r="AM1370" s="19" t="s">
        <v>82</v>
      </c>
      <c r="AN1370">
        <v>0</v>
      </c>
      <c r="AO1370">
        <v>0</v>
      </c>
      <c r="AP1370">
        <v>0</v>
      </c>
      <c r="AQ1370">
        <v>0</v>
      </c>
      <c r="AR1370" s="19" t="s">
        <v>82</v>
      </c>
      <c r="AS1370">
        <v>4743.6400000000003</v>
      </c>
      <c r="AT1370" s="20">
        <f>IF(t_ExtractAll[[#This Row],[Currency]]="GBP",t_ExtractAll[[#This Row],[Claimed Amount]]*$BD$2,IF(t_ExtractAll[[#This Row],[Currency]]="USD",t_ExtractAll[[#This Row],[Claimed Amount]]*$BD$3,IF(t_ExtractAll[[#This Row],[Currency]]="MXN",t_ExtractAll[[#This Row],[Claimed Amount]]*$BD$4,t_ExtractAll[[#This Row],[Claimed Amount]])))</f>
        <v>4639.8513070000008</v>
      </c>
      <c r="AU1370" s="20">
        <f>IF(t_ExtractAll[[#This Row],[Currency2]]="GBP",t_ExtractAll[[#This Row],[Accruals Plant]]*$BD$2,IF(t_ExtractAll[[#This Row],[Currency2]]="USD",t_ExtractAll[[#This Row],[Accruals Plant]]*$BD$3,IF(t_ExtractAll[[#This Row],[Currency2]]="MXN",t_ExtractAll[[#This Row],[Accruals Plant]]*$BD$4,t_ExtractAll[[#This Row],[Accruals Plant]])))</f>
        <v>0</v>
      </c>
      <c r="AV1370" s="20">
        <f>IF(t_ExtractAll[[#This Row],[IMD_Currency]]="GBP",t_ExtractAll[[#This Row],[Accruals ABII]]*$BD$2,IF(t_ExtractAll[[#This Row],[IMD_Currency]]="USD",t_ExtractAll[[#This Row],[Accruals ABII]]*$BD$3,t_ExtractAll[[#This Row],[Accruals ABII]]))</f>
        <v>5071.43</v>
      </c>
      <c r="AW13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70" s="20">
        <f>IF(t_ExtractAll[[#This Row],[IMD_Currency]]="GBP",t_ExtractAll[[#This Row],[Amount Accepted (ABII)]]*$BD$2,IF(t_ExtractAll[[#This Row],[IMD_Currency]]="USD",t_ExtractAll[[#This Row],[Amount Accepted (ABII)]]*$BD$3,t_ExtractAll[[#This Row],[Amount Accepted (ABII)]]))</f>
        <v>5071.43</v>
      </c>
      <c r="AY1370" s="20">
        <f>IF((t_ExtractAll[[#This Row],[Amount Accepted ABII '[EUR']]]-t_ExtractAll[[#This Row],[Amount Accepted Plant '[EUR']]])&lt;0,0,t_ExtractAll[[#This Row],[Amount Accepted ABII '[EUR']]]-t_ExtractAll[[#This Row],[Amount Accepted Plant '[EUR']]])</f>
        <v>5071.43</v>
      </c>
      <c r="AZ13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371" spans="1:52" ht="14.25" hidden="1" customHeight="1" x14ac:dyDescent="0.25">
      <c r="A1371" t="s">
        <v>6755</v>
      </c>
      <c r="B1371" s="16">
        <v>42786</v>
      </c>
      <c r="C1371" s="16">
        <v>42835</v>
      </c>
      <c r="D1371" s="16">
        <v>42836</v>
      </c>
      <c r="E1371">
        <v>2017149</v>
      </c>
      <c r="F1371" t="s">
        <v>64</v>
      </c>
      <c r="G1371" t="s">
        <v>329</v>
      </c>
      <c r="H1371" t="s">
        <v>273</v>
      </c>
      <c r="I1371" t="s">
        <v>330</v>
      </c>
      <c r="J1371" t="s">
        <v>118</v>
      </c>
      <c r="K1371" t="s">
        <v>69</v>
      </c>
      <c r="L1371" t="s">
        <v>70</v>
      </c>
      <c r="N1371" t="s">
        <v>71</v>
      </c>
      <c r="O1371" t="s">
        <v>72</v>
      </c>
      <c r="P1371" t="s">
        <v>5974</v>
      </c>
      <c r="Q1371">
        <v>9638508</v>
      </c>
      <c r="R1371">
        <v>16097</v>
      </c>
      <c r="S1371">
        <v>80547266</v>
      </c>
      <c r="T1371" t="s">
        <v>6756</v>
      </c>
      <c r="U1371" t="s">
        <v>278</v>
      </c>
      <c r="V1371" t="s">
        <v>145</v>
      </c>
      <c r="W1371">
        <v>6525</v>
      </c>
      <c r="X1371" t="s">
        <v>279</v>
      </c>
      <c r="Y1371">
        <v>1.1120000000000001</v>
      </c>
      <c r="Z1371">
        <v>111.2</v>
      </c>
      <c r="AA1371" t="s">
        <v>2628</v>
      </c>
      <c r="AB1371" t="s">
        <v>79</v>
      </c>
      <c r="AC1371" t="s">
        <v>80</v>
      </c>
      <c r="AD1371" s="3" t="s">
        <v>6757</v>
      </c>
      <c r="AE1371" s="3">
        <v>0</v>
      </c>
      <c r="AF1371" s="3"/>
      <c r="AG1371">
        <v>399.91</v>
      </c>
      <c r="AH1371" t="s">
        <v>82</v>
      </c>
      <c r="AI1371" s="18">
        <v>0</v>
      </c>
      <c r="AJ1371">
        <v>399.91</v>
      </c>
      <c r="AK1371">
        <v>399.91</v>
      </c>
      <c r="AL1371">
        <v>399.91</v>
      </c>
      <c r="AM1371" s="19" t="s">
        <v>82</v>
      </c>
      <c r="AN1371">
        <v>0</v>
      </c>
      <c r="AO1371">
        <v>0</v>
      </c>
      <c r="AP1371">
        <v>0</v>
      </c>
      <c r="AQ1371">
        <v>0</v>
      </c>
      <c r="AR1371" s="19" t="s">
        <v>82</v>
      </c>
      <c r="AS1371">
        <v>399.91</v>
      </c>
      <c r="AT1371" s="20">
        <f>IF(t_ExtractAll[[#This Row],[Currency]]="GBP",t_ExtractAll[[#This Row],[Claimed Amount]]*$BD$2,IF(t_ExtractAll[[#This Row],[Currency]]="USD",t_ExtractAll[[#This Row],[Claimed Amount]]*$BD$3,IF(t_ExtractAll[[#This Row],[Currency]]="MXN",t_ExtractAll[[#This Row],[Claimed Amount]]*$BD$4,t_ExtractAll[[#This Row],[Claimed Amount]])))</f>
        <v>399.91</v>
      </c>
      <c r="AU1371" s="20">
        <f>IF(t_ExtractAll[[#This Row],[Currency2]]="GBP",t_ExtractAll[[#This Row],[Accruals Plant]]*$BD$2,IF(t_ExtractAll[[#This Row],[Currency2]]="USD",t_ExtractAll[[#This Row],[Accruals Plant]]*$BD$3,IF(t_ExtractAll[[#This Row],[Currency2]]="MXN",t_ExtractAll[[#This Row],[Accruals Plant]]*$BD$4,t_ExtractAll[[#This Row],[Accruals Plant]])))</f>
        <v>0</v>
      </c>
      <c r="AV1371" s="20">
        <f>IF(t_ExtractAll[[#This Row],[IMD_Currency]]="GBP",t_ExtractAll[[#This Row],[Accruals ABII]]*$BD$2,IF(t_ExtractAll[[#This Row],[IMD_Currency]]="USD",t_ExtractAll[[#This Row],[Accruals ABII]]*$BD$3,t_ExtractAll[[#This Row],[Accruals ABII]]))</f>
        <v>399.91</v>
      </c>
      <c r="AW13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71" s="20">
        <f>IF(t_ExtractAll[[#This Row],[IMD_Currency]]="GBP",t_ExtractAll[[#This Row],[Amount Accepted (ABII)]]*$BD$2,IF(t_ExtractAll[[#This Row],[IMD_Currency]]="USD",t_ExtractAll[[#This Row],[Amount Accepted (ABII)]]*$BD$3,t_ExtractAll[[#This Row],[Amount Accepted (ABII)]]))</f>
        <v>399.91</v>
      </c>
      <c r="AY1371" s="20">
        <f>IF((t_ExtractAll[[#This Row],[Amount Accepted ABII '[EUR']]]-t_ExtractAll[[#This Row],[Amount Accepted Plant '[EUR']]])&lt;0,0,t_ExtractAll[[#This Row],[Amount Accepted ABII '[EUR']]]-t_ExtractAll[[#This Row],[Amount Accepted Plant '[EUR']]])</f>
        <v>399.91</v>
      </c>
      <c r="AZ13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72" spans="1:52" ht="14.25" hidden="1" customHeight="1" x14ac:dyDescent="0.25">
      <c r="A1372" t="s">
        <v>6755</v>
      </c>
      <c r="B1372" s="16">
        <v>42786</v>
      </c>
      <c r="C1372" s="16">
        <v>42835</v>
      </c>
      <c r="D1372" s="16">
        <v>42836</v>
      </c>
      <c r="E1372">
        <v>2017150</v>
      </c>
      <c r="F1372" t="s">
        <v>64</v>
      </c>
      <c r="G1372" t="s">
        <v>329</v>
      </c>
      <c r="H1372" t="s">
        <v>273</v>
      </c>
      <c r="I1372" t="s">
        <v>330</v>
      </c>
      <c r="J1372" t="s">
        <v>118</v>
      </c>
      <c r="K1372" t="s">
        <v>69</v>
      </c>
      <c r="L1372" t="s">
        <v>70</v>
      </c>
      <c r="N1372" t="s">
        <v>71</v>
      </c>
      <c r="O1372" t="s">
        <v>72</v>
      </c>
      <c r="P1372" t="s">
        <v>6361</v>
      </c>
      <c r="Q1372">
        <v>9638250</v>
      </c>
      <c r="R1372" t="s">
        <v>6758</v>
      </c>
      <c r="S1372">
        <v>80552702</v>
      </c>
      <c r="T1372" t="s">
        <v>6759</v>
      </c>
      <c r="U1372" t="s">
        <v>341</v>
      </c>
      <c r="V1372" t="s">
        <v>145</v>
      </c>
      <c r="W1372">
        <v>30603</v>
      </c>
      <c r="X1372" t="s">
        <v>1290</v>
      </c>
      <c r="Y1372">
        <v>1368</v>
      </c>
      <c r="Z1372">
        <v>108.3456</v>
      </c>
      <c r="AA1372" t="s">
        <v>2628</v>
      </c>
      <c r="AB1372" t="s">
        <v>79</v>
      </c>
      <c r="AC1372" t="s">
        <v>80</v>
      </c>
      <c r="AD1372" s="3" t="s">
        <v>6760</v>
      </c>
      <c r="AE1372" s="3">
        <v>0</v>
      </c>
      <c r="AF1372" s="3"/>
      <c r="AG1372">
        <v>610.25</v>
      </c>
      <c r="AH1372" t="s">
        <v>82</v>
      </c>
      <c r="AI1372" s="18">
        <v>0</v>
      </c>
      <c r="AJ1372">
        <v>610.25</v>
      </c>
      <c r="AK1372">
        <v>610.25</v>
      </c>
      <c r="AL1372">
        <v>610.25</v>
      </c>
      <c r="AM1372" s="19" t="s">
        <v>82</v>
      </c>
      <c r="AN1372">
        <v>0</v>
      </c>
      <c r="AO1372">
        <v>0</v>
      </c>
      <c r="AP1372">
        <v>0</v>
      </c>
      <c r="AQ1372">
        <v>0</v>
      </c>
      <c r="AR1372" s="19" t="s">
        <v>82</v>
      </c>
      <c r="AS1372">
        <v>610.25</v>
      </c>
      <c r="AT1372" s="20">
        <f>IF(t_ExtractAll[[#This Row],[Currency]]="GBP",t_ExtractAll[[#This Row],[Claimed Amount]]*$BD$2,IF(t_ExtractAll[[#This Row],[Currency]]="USD",t_ExtractAll[[#This Row],[Claimed Amount]]*$BD$3,IF(t_ExtractAll[[#This Row],[Currency]]="MXN",t_ExtractAll[[#This Row],[Claimed Amount]]*$BD$4,t_ExtractAll[[#This Row],[Claimed Amount]])))</f>
        <v>610.25</v>
      </c>
      <c r="AU1372" s="20">
        <f>IF(t_ExtractAll[[#This Row],[Currency2]]="GBP",t_ExtractAll[[#This Row],[Accruals Plant]]*$BD$2,IF(t_ExtractAll[[#This Row],[Currency2]]="USD",t_ExtractAll[[#This Row],[Accruals Plant]]*$BD$3,IF(t_ExtractAll[[#This Row],[Currency2]]="MXN",t_ExtractAll[[#This Row],[Accruals Plant]]*$BD$4,t_ExtractAll[[#This Row],[Accruals Plant]])))</f>
        <v>0</v>
      </c>
      <c r="AV1372" s="20">
        <f>IF(t_ExtractAll[[#This Row],[IMD_Currency]]="GBP",t_ExtractAll[[#This Row],[Accruals ABII]]*$BD$2,IF(t_ExtractAll[[#This Row],[IMD_Currency]]="USD",t_ExtractAll[[#This Row],[Accruals ABII]]*$BD$3,t_ExtractAll[[#This Row],[Accruals ABII]]))</f>
        <v>610.25</v>
      </c>
      <c r="AW13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72" s="20">
        <f>IF(t_ExtractAll[[#This Row],[IMD_Currency]]="GBP",t_ExtractAll[[#This Row],[Amount Accepted (ABII)]]*$BD$2,IF(t_ExtractAll[[#This Row],[IMD_Currency]]="USD",t_ExtractAll[[#This Row],[Amount Accepted (ABII)]]*$BD$3,t_ExtractAll[[#This Row],[Amount Accepted (ABII)]]))</f>
        <v>610.25</v>
      </c>
      <c r="AY1372" s="20">
        <f>IF((t_ExtractAll[[#This Row],[Amount Accepted ABII '[EUR']]]-t_ExtractAll[[#This Row],[Amount Accepted Plant '[EUR']]])&lt;0,0,t_ExtractAll[[#This Row],[Amount Accepted ABII '[EUR']]]-t_ExtractAll[[#This Row],[Amount Accepted Plant '[EUR']]])</f>
        <v>610.25</v>
      </c>
      <c r="AZ13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73" spans="1:52" ht="14.25" hidden="1" customHeight="1" x14ac:dyDescent="0.25">
      <c r="A1373" t="s">
        <v>6761</v>
      </c>
      <c r="B1373" s="16">
        <v>42786</v>
      </c>
      <c r="C1373" s="16">
        <v>42788</v>
      </c>
      <c r="D1373" s="16">
        <v>42793</v>
      </c>
      <c r="E1373">
        <v>2017151</v>
      </c>
      <c r="F1373" t="s">
        <v>64</v>
      </c>
      <c r="G1373" t="s">
        <v>329</v>
      </c>
      <c r="H1373" t="s">
        <v>273</v>
      </c>
      <c r="I1373" t="s">
        <v>330</v>
      </c>
      <c r="J1373" t="s">
        <v>118</v>
      </c>
      <c r="K1373" t="s">
        <v>69</v>
      </c>
      <c r="L1373" t="s">
        <v>210</v>
      </c>
      <c r="M1373" t="s">
        <v>4680</v>
      </c>
      <c r="N1373" t="s">
        <v>161</v>
      </c>
      <c r="O1373" t="s">
        <v>162</v>
      </c>
      <c r="P1373" t="s">
        <v>6762</v>
      </c>
      <c r="Q1373">
        <v>9527428</v>
      </c>
      <c r="R1373" t="s">
        <v>6598</v>
      </c>
      <c r="U1373" t="s">
        <v>144</v>
      </c>
      <c r="V1373" t="s">
        <v>145</v>
      </c>
      <c r="W1373">
        <v>18618</v>
      </c>
      <c r="X1373" t="s">
        <v>246</v>
      </c>
      <c r="Y1373">
        <v>1</v>
      </c>
      <c r="Z1373">
        <v>0.3</v>
      </c>
      <c r="AA1373" t="s">
        <v>2824</v>
      </c>
      <c r="AB1373" t="s">
        <v>112</v>
      </c>
      <c r="AC1373" t="s">
        <v>164</v>
      </c>
      <c r="AD1373" s="3" t="s">
        <v>6763</v>
      </c>
      <c r="AE1373" s="3">
        <v>0</v>
      </c>
      <c r="AF1373" s="3"/>
      <c r="AG1373">
        <v>17.02</v>
      </c>
      <c r="AH1373" t="s">
        <v>82</v>
      </c>
      <c r="AI1373" s="18">
        <v>17.02</v>
      </c>
      <c r="AJ1373">
        <v>35.450000000000003</v>
      </c>
      <c r="AK1373">
        <v>52.47</v>
      </c>
      <c r="AL1373">
        <v>52.47</v>
      </c>
      <c r="AM1373" s="19" t="s">
        <v>82</v>
      </c>
      <c r="AN1373">
        <v>10.19</v>
      </c>
      <c r="AO1373">
        <v>35.450000000000003</v>
      </c>
      <c r="AP1373">
        <v>45.64</v>
      </c>
      <c r="AQ1373">
        <v>45.64</v>
      </c>
      <c r="AR1373" s="19" t="s">
        <v>82</v>
      </c>
      <c r="AS1373">
        <v>0</v>
      </c>
      <c r="AT1373" s="20">
        <f>IF(t_ExtractAll[[#This Row],[Currency]]="GBP",t_ExtractAll[[#This Row],[Claimed Amount]]*$BD$2,IF(t_ExtractAll[[#This Row],[Currency]]="USD",t_ExtractAll[[#This Row],[Claimed Amount]]*$BD$3,IF(t_ExtractAll[[#This Row],[Currency]]="MXN",t_ExtractAll[[#This Row],[Claimed Amount]]*$BD$4,t_ExtractAll[[#This Row],[Claimed Amount]])))</f>
        <v>17.02</v>
      </c>
      <c r="AU1373" s="20">
        <f>IF(t_ExtractAll[[#This Row],[Currency2]]="GBP",t_ExtractAll[[#This Row],[Accruals Plant]]*$BD$2,IF(t_ExtractAll[[#This Row],[Currency2]]="USD",t_ExtractAll[[#This Row],[Accruals Plant]]*$BD$3,IF(t_ExtractAll[[#This Row],[Currency2]]="MXN",t_ExtractAll[[#This Row],[Accruals Plant]]*$BD$4,t_ExtractAll[[#This Row],[Accruals Plant]])))</f>
        <v>45.64</v>
      </c>
      <c r="AV1373" s="20">
        <f>IF(t_ExtractAll[[#This Row],[IMD_Currency]]="GBP",t_ExtractAll[[#This Row],[Accruals ABII]]*$BD$2,IF(t_ExtractAll[[#This Row],[IMD_Currency]]="USD",t_ExtractAll[[#This Row],[Accruals ABII]]*$BD$3,t_ExtractAll[[#This Row],[Accruals ABII]]))</f>
        <v>52.47</v>
      </c>
      <c r="AW1373" s="20">
        <f>IF(t_ExtractAll[[#This Row],[Currency2]]="GBP",t_ExtractAll[[#This Row],[PlantAmountAccepted]]*$BD$2,IF(t_ExtractAll[[#This Row],[Currency2]]="USD",t_ExtractAll[[#This Row],[PlantAmountAccepted]]*$BD$3,IF(t_ExtractAll[[#This Row],[Currency2]]="MXN",t_ExtractAll[[#This Row],[PlantAmountAccepted]]*$BD$4,t_ExtractAll[[#This Row],[PlantAmountAccepted]])))</f>
        <v>45.64</v>
      </c>
      <c r="AX1373" s="20">
        <f>IF(t_ExtractAll[[#This Row],[IMD_Currency]]="GBP",t_ExtractAll[[#This Row],[Amount Accepted (ABII)]]*$BD$2,IF(t_ExtractAll[[#This Row],[IMD_Currency]]="USD",t_ExtractAll[[#This Row],[Amount Accepted (ABII)]]*$BD$3,t_ExtractAll[[#This Row],[Amount Accepted (ABII)]]))</f>
        <v>52.47</v>
      </c>
      <c r="AY1373" s="20">
        <f>IF((t_ExtractAll[[#This Row],[Amount Accepted ABII '[EUR']]]-t_ExtractAll[[#This Row],[Amount Accepted Plant '[EUR']]])&lt;0,0,t_ExtractAll[[#This Row],[Amount Accepted ABII '[EUR']]]-t_ExtractAll[[#This Row],[Amount Accepted Plant '[EUR']]])</f>
        <v>6.8299999999999983</v>
      </c>
      <c r="AZ13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4" spans="1:52" ht="14.25" hidden="1" customHeight="1" x14ac:dyDescent="0.25">
      <c r="A1374" t="s">
        <v>6764</v>
      </c>
      <c r="B1374" s="16">
        <v>42786</v>
      </c>
      <c r="C1374" s="16">
        <v>42793</v>
      </c>
      <c r="D1374" s="16">
        <v>42793</v>
      </c>
      <c r="E1374">
        <v>2017155</v>
      </c>
      <c r="F1374" t="s">
        <v>64</v>
      </c>
      <c r="G1374" t="s">
        <v>241</v>
      </c>
      <c r="H1374" t="s">
        <v>86</v>
      </c>
      <c r="I1374" t="s">
        <v>242</v>
      </c>
      <c r="J1374" t="s">
        <v>68</v>
      </c>
      <c r="K1374" t="s">
        <v>69</v>
      </c>
      <c r="L1374" t="s">
        <v>210</v>
      </c>
      <c r="N1374" t="s">
        <v>161</v>
      </c>
      <c r="O1374" t="s">
        <v>211</v>
      </c>
      <c r="P1374" t="s">
        <v>6765</v>
      </c>
      <c r="Q1374" s="17">
        <v>95533429553346</v>
      </c>
      <c r="R1374" t="s">
        <v>6766</v>
      </c>
      <c r="S1374" s="17">
        <v>8054163380541630</v>
      </c>
      <c r="T1374" t="s">
        <v>6767</v>
      </c>
      <c r="U1374" t="s">
        <v>144</v>
      </c>
      <c r="V1374" t="s">
        <v>145</v>
      </c>
      <c r="W1374">
        <v>18618</v>
      </c>
      <c r="X1374" t="s">
        <v>246</v>
      </c>
      <c r="Y1374">
        <v>2</v>
      </c>
      <c r="Z1374">
        <v>0.6</v>
      </c>
      <c r="AA1374" t="s">
        <v>2824</v>
      </c>
      <c r="AB1374" t="s">
        <v>112</v>
      </c>
      <c r="AC1374" t="s">
        <v>164</v>
      </c>
      <c r="AD1374" s="3" t="s">
        <v>6768</v>
      </c>
      <c r="AE1374" s="3">
        <v>0</v>
      </c>
      <c r="AF1374" s="3"/>
      <c r="AG1374">
        <v>20.382999999999999</v>
      </c>
      <c r="AH1374" t="s">
        <v>82</v>
      </c>
      <c r="AI1374" s="18">
        <v>0</v>
      </c>
      <c r="AJ1374">
        <v>0</v>
      </c>
      <c r="AK1374">
        <v>0</v>
      </c>
      <c r="AL1374">
        <v>0</v>
      </c>
      <c r="AM1374" s="19" t="s">
        <v>82</v>
      </c>
      <c r="AN1374">
        <v>20.382999999999999</v>
      </c>
      <c r="AO1374">
        <v>0</v>
      </c>
      <c r="AP1374">
        <v>20.382999999999999</v>
      </c>
      <c r="AQ1374">
        <v>20.382999999999999</v>
      </c>
      <c r="AR1374" s="19" t="s">
        <v>82</v>
      </c>
      <c r="AS1374">
        <v>0</v>
      </c>
      <c r="AT1374" s="20">
        <f>IF(t_ExtractAll[[#This Row],[Currency]]="GBP",t_ExtractAll[[#This Row],[Claimed Amount]]*$BD$2,IF(t_ExtractAll[[#This Row],[Currency]]="USD",t_ExtractAll[[#This Row],[Claimed Amount]]*$BD$3,IF(t_ExtractAll[[#This Row],[Currency]]="MXN",t_ExtractAll[[#This Row],[Claimed Amount]]*$BD$4,t_ExtractAll[[#This Row],[Claimed Amount]])))</f>
        <v>20.382999999999999</v>
      </c>
      <c r="AU1374" s="20">
        <f>IF(t_ExtractAll[[#This Row],[Currency2]]="GBP",t_ExtractAll[[#This Row],[Accruals Plant]]*$BD$2,IF(t_ExtractAll[[#This Row],[Currency2]]="USD",t_ExtractAll[[#This Row],[Accruals Plant]]*$BD$3,IF(t_ExtractAll[[#This Row],[Currency2]]="MXN",t_ExtractAll[[#This Row],[Accruals Plant]]*$BD$4,t_ExtractAll[[#This Row],[Accruals Plant]])))</f>
        <v>20.382999999999999</v>
      </c>
      <c r="AV1374" s="20">
        <f>IF(t_ExtractAll[[#This Row],[IMD_Currency]]="GBP",t_ExtractAll[[#This Row],[Accruals ABII]]*$BD$2,IF(t_ExtractAll[[#This Row],[IMD_Currency]]="USD",t_ExtractAll[[#This Row],[Accruals ABII]]*$BD$3,t_ExtractAll[[#This Row],[Accruals ABII]]))</f>
        <v>0</v>
      </c>
      <c r="AW1374" s="20">
        <f>IF(t_ExtractAll[[#This Row],[Currency2]]="GBP",t_ExtractAll[[#This Row],[PlantAmountAccepted]]*$BD$2,IF(t_ExtractAll[[#This Row],[Currency2]]="USD",t_ExtractAll[[#This Row],[PlantAmountAccepted]]*$BD$3,IF(t_ExtractAll[[#This Row],[Currency2]]="MXN",t_ExtractAll[[#This Row],[PlantAmountAccepted]]*$BD$4,t_ExtractAll[[#This Row],[PlantAmountAccepted]])))</f>
        <v>20.382999999999999</v>
      </c>
      <c r="AX1374" s="20">
        <f>IF(t_ExtractAll[[#This Row],[IMD_Currency]]="GBP",t_ExtractAll[[#This Row],[Amount Accepted (ABII)]]*$BD$2,IF(t_ExtractAll[[#This Row],[IMD_Currency]]="USD",t_ExtractAll[[#This Row],[Amount Accepted (ABII)]]*$BD$3,t_ExtractAll[[#This Row],[Amount Accepted (ABII)]]))</f>
        <v>0</v>
      </c>
      <c r="AY1374" s="20">
        <f>IF((t_ExtractAll[[#This Row],[Amount Accepted ABII '[EUR']]]-t_ExtractAll[[#This Row],[Amount Accepted Plant '[EUR']]])&lt;0,0,t_ExtractAll[[#This Row],[Amount Accepted ABII '[EUR']]]-t_ExtractAll[[#This Row],[Amount Accepted Plant '[EUR']]])</f>
        <v>0</v>
      </c>
      <c r="AZ13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5" spans="1:52" ht="14.25" hidden="1" customHeight="1" x14ac:dyDescent="0.25">
      <c r="A1375" t="s">
        <v>6769</v>
      </c>
      <c r="B1375" s="16">
        <v>42786</v>
      </c>
      <c r="C1375" s="16">
        <v>42793</v>
      </c>
      <c r="D1375" s="16">
        <v>42793</v>
      </c>
      <c r="E1375">
        <v>2017156</v>
      </c>
      <c r="F1375" t="s">
        <v>64</v>
      </c>
      <c r="G1375" t="s">
        <v>241</v>
      </c>
      <c r="H1375" t="s">
        <v>86</v>
      </c>
      <c r="I1375" t="s">
        <v>242</v>
      </c>
      <c r="J1375" t="s">
        <v>68</v>
      </c>
      <c r="K1375" t="s">
        <v>69</v>
      </c>
      <c r="L1375" t="s">
        <v>187</v>
      </c>
      <c r="M1375" t="s">
        <v>2024</v>
      </c>
      <c r="N1375" t="s">
        <v>161</v>
      </c>
      <c r="O1375" t="s">
        <v>211</v>
      </c>
      <c r="P1375" t="s">
        <v>513</v>
      </c>
      <c r="Q1375">
        <v>9445873</v>
      </c>
      <c r="R1375" t="s">
        <v>6770</v>
      </c>
      <c r="S1375">
        <v>80538195</v>
      </c>
      <c r="T1375" t="s">
        <v>6771</v>
      </c>
      <c r="U1375" t="s">
        <v>182</v>
      </c>
      <c r="V1375" t="s">
        <v>145</v>
      </c>
      <c r="W1375">
        <v>43477</v>
      </c>
      <c r="X1375" t="s">
        <v>192</v>
      </c>
      <c r="Y1375">
        <v>1</v>
      </c>
      <c r="Z1375">
        <v>0.2</v>
      </c>
      <c r="AA1375" t="s">
        <v>2824</v>
      </c>
      <c r="AB1375" t="s">
        <v>112</v>
      </c>
      <c r="AC1375" t="s">
        <v>164</v>
      </c>
      <c r="AD1375" s="3" t="s">
        <v>6772</v>
      </c>
      <c r="AE1375" s="3">
        <v>0</v>
      </c>
      <c r="AF1375" s="3"/>
      <c r="AG1375">
        <v>6.9817999999999998</v>
      </c>
      <c r="AH1375" t="s">
        <v>82</v>
      </c>
      <c r="AI1375" s="18">
        <v>0</v>
      </c>
      <c r="AJ1375">
        <v>0</v>
      </c>
      <c r="AK1375">
        <v>0</v>
      </c>
      <c r="AL1375">
        <v>0</v>
      </c>
      <c r="AM1375" s="19" t="s">
        <v>82</v>
      </c>
      <c r="AN1375">
        <v>6.9817999999999998</v>
      </c>
      <c r="AO1375">
        <v>0</v>
      </c>
      <c r="AP1375">
        <v>6.9817999999999998</v>
      </c>
      <c r="AQ1375">
        <v>6.9817999999999998</v>
      </c>
      <c r="AR1375" s="19" t="s">
        <v>82</v>
      </c>
      <c r="AS1375">
        <v>0</v>
      </c>
      <c r="AT1375" s="20">
        <f>IF(t_ExtractAll[[#This Row],[Currency]]="GBP",t_ExtractAll[[#This Row],[Claimed Amount]]*$BD$2,IF(t_ExtractAll[[#This Row],[Currency]]="USD",t_ExtractAll[[#This Row],[Claimed Amount]]*$BD$3,IF(t_ExtractAll[[#This Row],[Currency]]="MXN",t_ExtractAll[[#This Row],[Claimed Amount]]*$BD$4,t_ExtractAll[[#This Row],[Claimed Amount]])))</f>
        <v>6.9817999999999998</v>
      </c>
      <c r="AU1375" s="20">
        <f>IF(t_ExtractAll[[#This Row],[Currency2]]="GBP",t_ExtractAll[[#This Row],[Accruals Plant]]*$BD$2,IF(t_ExtractAll[[#This Row],[Currency2]]="USD",t_ExtractAll[[#This Row],[Accruals Plant]]*$BD$3,IF(t_ExtractAll[[#This Row],[Currency2]]="MXN",t_ExtractAll[[#This Row],[Accruals Plant]]*$BD$4,t_ExtractAll[[#This Row],[Accruals Plant]])))</f>
        <v>6.9817999999999998</v>
      </c>
      <c r="AV1375" s="20">
        <f>IF(t_ExtractAll[[#This Row],[IMD_Currency]]="GBP",t_ExtractAll[[#This Row],[Accruals ABII]]*$BD$2,IF(t_ExtractAll[[#This Row],[IMD_Currency]]="USD",t_ExtractAll[[#This Row],[Accruals ABII]]*$BD$3,t_ExtractAll[[#This Row],[Accruals ABII]]))</f>
        <v>0</v>
      </c>
      <c r="AW1375" s="20">
        <f>IF(t_ExtractAll[[#This Row],[Currency2]]="GBP",t_ExtractAll[[#This Row],[PlantAmountAccepted]]*$BD$2,IF(t_ExtractAll[[#This Row],[Currency2]]="USD",t_ExtractAll[[#This Row],[PlantAmountAccepted]]*$BD$3,IF(t_ExtractAll[[#This Row],[Currency2]]="MXN",t_ExtractAll[[#This Row],[PlantAmountAccepted]]*$BD$4,t_ExtractAll[[#This Row],[PlantAmountAccepted]])))</f>
        <v>6.9817999999999998</v>
      </c>
      <c r="AX1375" s="20">
        <f>IF(t_ExtractAll[[#This Row],[IMD_Currency]]="GBP",t_ExtractAll[[#This Row],[Amount Accepted (ABII)]]*$BD$2,IF(t_ExtractAll[[#This Row],[IMD_Currency]]="USD",t_ExtractAll[[#This Row],[Amount Accepted (ABII)]]*$BD$3,t_ExtractAll[[#This Row],[Amount Accepted (ABII)]]))</f>
        <v>0</v>
      </c>
      <c r="AY1375" s="20">
        <f>IF((t_ExtractAll[[#This Row],[Amount Accepted ABII '[EUR']]]-t_ExtractAll[[#This Row],[Amount Accepted Plant '[EUR']]])&lt;0,0,t_ExtractAll[[#This Row],[Amount Accepted ABII '[EUR']]]-t_ExtractAll[[#This Row],[Amount Accepted Plant '[EUR']]])</f>
        <v>0</v>
      </c>
      <c r="AZ13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6" spans="1:52" ht="14.25" hidden="1" customHeight="1" x14ac:dyDescent="0.25">
      <c r="A1376" t="s">
        <v>6773</v>
      </c>
      <c r="B1376" s="16">
        <v>42786</v>
      </c>
      <c r="C1376" s="16">
        <v>42793</v>
      </c>
      <c r="D1376" s="16">
        <v>42793</v>
      </c>
      <c r="E1376">
        <v>2017157</v>
      </c>
      <c r="F1376" t="s">
        <v>64</v>
      </c>
      <c r="G1376" t="s">
        <v>241</v>
      </c>
      <c r="H1376" t="s">
        <v>86</v>
      </c>
      <c r="I1376" t="s">
        <v>242</v>
      </c>
      <c r="J1376" t="s">
        <v>68</v>
      </c>
      <c r="K1376" t="s">
        <v>69</v>
      </c>
      <c r="L1376" t="s">
        <v>4607</v>
      </c>
      <c r="N1376" t="s">
        <v>161</v>
      </c>
      <c r="O1376" t="s">
        <v>211</v>
      </c>
      <c r="P1376" t="s">
        <v>6774</v>
      </c>
      <c r="Q1376">
        <v>9620140</v>
      </c>
      <c r="R1376" t="s">
        <v>6775</v>
      </c>
      <c r="S1376">
        <v>80549034</v>
      </c>
      <c r="T1376" t="s">
        <v>6776</v>
      </c>
      <c r="U1376" t="s">
        <v>521</v>
      </c>
      <c r="V1376" t="s">
        <v>313</v>
      </c>
      <c r="W1376">
        <v>6197</v>
      </c>
      <c r="X1376" t="s">
        <v>522</v>
      </c>
      <c r="Y1376">
        <v>4</v>
      </c>
      <c r="Z1376">
        <v>1.2</v>
      </c>
      <c r="AA1376" t="s">
        <v>2824</v>
      </c>
      <c r="AB1376" t="s">
        <v>112</v>
      </c>
      <c r="AC1376" t="s">
        <v>164</v>
      </c>
      <c r="AD1376" s="3" t="s">
        <v>6777</v>
      </c>
      <c r="AE1376" s="3">
        <v>0</v>
      </c>
      <c r="AF1376" s="3"/>
      <c r="AG1376">
        <v>38.92</v>
      </c>
      <c r="AH1376" t="s">
        <v>523</v>
      </c>
      <c r="AI1376" s="18">
        <v>0</v>
      </c>
      <c r="AJ1376">
        <v>0</v>
      </c>
      <c r="AK1376">
        <v>0</v>
      </c>
      <c r="AL1376">
        <v>0</v>
      </c>
      <c r="AM1376" s="19" t="s">
        <v>82</v>
      </c>
      <c r="AN1376">
        <v>38.92</v>
      </c>
      <c r="AO1376">
        <v>0</v>
      </c>
      <c r="AP1376">
        <v>38.92</v>
      </c>
      <c r="AQ1376">
        <v>38.92</v>
      </c>
      <c r="AR1376" s="19" t="s">
        <v>523</v>
      </c>
      <c r="AS1376">
        <v>0</v>
      </c>
      <c r="AT1376" s="20">
        <f>IF(t_ExtractAll[[#This Row],[Currency]]="GBP",t_ExtractAll[[#This Row],[Claimed Amount]]*$BD$2,IF(t_ExtractAll[[#This Row],[Currency]]="USD",t_ExtractAll[[#This Row],[Claimed Amount]]*$BD$3,IF(t_ExtractAll[[#This Row],[Currency]]="MXN",t_ExtractAll[[#This Row],[Claimed Amount]]*$BD$4,t_ExtractAll[[#This Row],[Claimed Amount]])))</f>
        <v>46.073495999999999</v>
      </c>
      <c r="AU1376" s="20">
        <f>IF(t_ExtractAll[[#This Row],[Currency2]]="GBP",t_ExtractAll[[#This Row],[Accruals Plant]]*$BD$2,IF(t_ExtractAll[[#This Row],[Currency2]]="USD",t_ExtractAll[[#This Row],[Accruals Plant]]*$BD$3,IF(t_ExtractAll[[#This Row],[Currency2]]="MXN",t_ExtractAll[[#This Row],[Accruals Plant]]*$BD$4,t_ExtractAll[[#This Row],[Accruals Plant]])))</f>
        <v>46.073495999999999</v>
      </c>
      <c r="AV1376" s="20">
        <f>IF(t_ExtractAll[[#This Row],[IMD_Currency]]="GBP",t_ExtractAll[[#This Row],[Accruals ABII]]*$BD$2,IF(t_ExtractAll[[#This Row],[IMD_Currency]]="USD",t_ExtractAll[[#This Row],[Accruals ABII]]*$BD$3,t_ExtractAll[[#This Row],[Accruals ABII]]))</f>
        <v>0</v>
      </c>
      <c r="AW1376" s="20">
        <f>IF(t_ExtractAll[[#This Row],[Currency2]]="GBP",t_ExtractAll[[#This Row],[PlantAmountAccepted]]*$BD$2,IF(t_ExtractAll[[#This Row],[Currency2]]="USD",t_ExtractAll[[#This Row],[PlantAmountAccepted]]*$BD$3,IF(t_ExtractAll[[#This Row],[Currency2]]="MXN",t_ExtractAll[[#This Row],[PlantAmountAccepted]]*$BD$4,t_ExtractAll[[#This Row],[PlantAmountAccepted]])))</f>
        <v>46.073495999999999</v>
      </c>
      <c r="AX1376" s="20">
        <f>IF(t_ExtractAll[[#This Row],[IMD_Currency]]="GBP",t_ExtractAll[[#This Row],[Amount Accepted (ABII)]]*$BD$2,IF(t_ExtractAll[[#This Row],[IMD_Currency]]="USD",t_ExtractAll[[#This Row],[Amount Accepted (ABII)]]*$BD$3,t_ExtractAll[[#This Row],[Amount Accepted (ABII)]]))</f>
        <v>0</v>
      </c>
      <c r="AY1376" s="20">
        <f>IF((t_ExtractAll[[#This Row],[Amount Accepted ABII '[EUR']]]-t_ExtractAll[[#This Row],[Amount Accepted Plant '[EUR']]])&lt;0,0,t_ExtractAll[[#This Row],[Amount Accepted ABII '[EUR']]]-t_ExtractAll[[#This Row],[Amount Accepted Plant '[EUR']]])</f>
        <v>0</v>
      </c>
      <c r="AZ13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7" spans="1:52" ht="14.25" hidden="1" customHeight="1" x14ac:dyDescent="0.25">
      <c r="A1377" t="s">
        <v>6778</v>
      </c>
      <c r="B1377" s="16">
        <v>42786</v>
      </c>
      <c r="C1377" s="16">
        <v>42800</v>
      </c>
      <c r="D1377" s="16">
        <v>42800</v>
      </c>
      <c r="E1377">
        <v>2017158</v>
      </c>
      <c r="F1377" t="s">
        <v>64</v>
      </c>
      <c r="G1377" t="s">
        <v>241</v>
      </c>
      <c r="H1377" t="s">
        <v>86</v>
      </c>
      <c r="I1377" t="s">
        <v>242</v>
      </c>
      <c r="J1377" t="s">
        <v>68</v>
      </c>
      <c r="K1377" t="s">
        <v>88</v>
      </c>
      <c r="L1377" t="s">
        <v>609</v>
      </c>
      <c r="M1377" t="s">
        <v>2024</v>
      </c>
      <c r="N1377" t="s">
        <v>90</v>
      </c>
      <c r="O1377" t="s">
        <v>131</v>
      </c>
      <c r="P1377" t="s">
        <v>6779</v>
      </c>
      <c r="Q1377">
        <v>9445870</v>
      </c>
      <c r="R1377" t="s">
        <v>6770</v>
      </c>
      <c r="S1377">
        <v>80538192</v>
      </c>
      <c r="T1377" t="s">
        <v>6780</v>
      </c>
      <c r="U1377" t="s">
        <v>182</v>
      </c>
      <c r="V1377" t="s">
        <v>145</v>
      </c>
      <c r="W1377">
        <v>54599</v>
      </c>
      <c r="X1377" t="s">
        <v>6781</v>
      </c>
      <c r="Y1377">
        <v>36</v>
      </c>
      <c r="Z1377">
        <v>4.32</v>
      </c>
      <c r="AA1377" t="s">
        <v>2628</v>
      </c>
      <c r="AB1377" t="s">
        <v>97</v>
      </c>
      <c r="AC1377" t="s">
        <v>98</v>
      </c>
      <c r="AD1377" t="s">
        <v>6782</v>
      </c>
      <c r="AE1377" s="3">
        <v>0</v>
      </c>
      <c r="AF1377" s="3"/>
      <c r="AG1377">
        <v>220.9212</v>
      </c>
      <c r="AH1377" t="s">
        <v>82</v>
      </c>
      <c r="AI1377" s="18">
        <v>0</v>
      </c>
      <c r="AJ1377">
        <v>0</v>
      </c>
      <c r="AK1377">
        <v>0</v>
      </c>
      <c r="AM1377" s="19" t="s">
        <v>82</v>
      </c>
      <c r="AN1377">
        <v>220.9212</v>
      </c>
      <c r="AO1377">
        <v>0</v>
      </c>
      <c r="AP1377">
        <v>220.9212</v>
      </c>
      <c r="AR1377" s="19" t="s">
        <v>82</v>
      </c>
      <c r="AS1377">
        <v>0</v>
      </c>
      <c r="AT1377" s="20">
        <f>IF(t_ExtractAll[[#This Row],[Currency]]="GBP",t_ExtractAll[[#This Row],[Claimed Amount]]*$BD$2,IF(t_ExtractAll[[#This Row],[Currency]]="USD",t_ExtractAll[[#This Row],[Claimed Amount]]*$BD$3,IF(t_ExtractAll[[#This Row],[Currency]]="MXN",t_ExtractAll[[#This Row],[Claimed Amount]]*$BD$4,t_ExtractAll[[#This Row],[Claimed Amount]])))</f>
        <v>220.9212</v>
      </c>
      <c r="AU1377" s="20">
        <f>IF(t_ExtractAll[[#This Row],[Currency2]]="GBP",t_ExtractAll[[#This Row],[Accruals Plant]]*$BD$2,IF(t_ExtractAll[[#This Row],[Currency2]]="USD",t_ExtractAll[[#This Row],[Accruals Plant]]*$BD$3,IF(t_ExtractAll[[#This Row],[Currency2]]="MXN",t_ExtractAll[[#This Row],[Accruals Plant]]*$BD$4,t_ExtractAll[[#This Row],[Accruals Plant]])))</f>
        <v>220.9212</v>
      </c>
      <c r="AV1377" s="20">
        <f>IF(t_ExtractAll[[#This Row],[IMD_Currency]]="GBP",t_ExtractAll[[#This Row],[Accruals ABII]]*$BD$2,IF(t_ExtractAll[[#This Row],[IMD_Currency]]="USD",t_ExtractAll[[#This Row],[Accruals ABII]]*$BD$3,t_ExtractAll[[#This Row],[Accruals ABII]]))</f>
        <v>0</v>
      </c>
      <c r="AW13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77" s="20">
        <f>IF(t_ExtractAll[[#This Row],[IMD_Currency]]="GBP",t_ExtractAll[[#This Row],[Amount Accepted (ABII)]]*$BD$2,IF(t_ExtractAll[[#This Row],[IMD_Currency]]="USD",t_ExtractAll[[#This Row],[Amount Accepted (ABII)]]*$BD$3,t_ExtractAll[[#This Row],[Amount Accepted (ABII)]]))</f>
        <v>0</v>
      </c>
      <c r="AY1377" s="20">
        <f>IF((t_ExtractAll[[#This Row],[Amount Accepted ABII '[EUR']]]-t_ExtractAll[[#This Row],[Amount Accepted Plant '[EUR']]])&lt;0,0,t_ExtractAll[[#This Row],[Amount Accepted ABII '[EUR']]]-t_ExtractAll[[#This Row],[Amount Accepted Plant '[EUR']]])</f>
        <v>0</v>
      </c>
      <c r="AZ13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78" spans="1:52" ht="14.25" hidden="1" customHeight="1" x14ac:dyDescent="0.25">
      <c r="A1378" t="s">
        <v>6783</v>
      </c>
      <c r="B1378" s="16">
        <v>42786</v>
      </c>
      <c r="C1378" s="16">
        <v>42793</v>
      </c>
      <c r="D1378" s="16">
        <v>42793</v>
      </c>
      <c r="E1378">
        <v>2017159</v>
      </c>
      <c r="F1378" t="s">
        <v>64</v>
      </c>
      <c r="G1378" t="s">
        <v>65</v>
      </c>
      <c r="H1378" t="s">
        <v>86</v>
      </c>
      <c r="I1378" t="s">
        <v>67</v>
      </c>
      <c r="J1378" t="s">
        <v>68</v>
      </c>
      <c r="K1378" t="s">
        <v>69</v>
      </c>
      <c r="L1378" t="s">
        <v>609</v>
      </c>
      <c r="M1378" t="s">
        <v>2024</v>
      </c>
      <c r="N1378" t="s">
        <v>90</v>
      </c>
      <c r="O1378" t="s">
        <v>131</v>
      </c>
      <c r="P1378" t="s">
        <v>6784</v>
      </c>
      <c r="Q1378">
        <v>9580533</v>
      </c>
      <c r="R1378" t="s">
        <v>6785</v>
      </c>
      <c r="S1378">
        <v>80535984</v>
      </c>
      <c r="T1378" t="s">
        <v>6786</v>
      </c>
      <c r="U1378" t="s">
        <v>278</v>
      </c>
      <c r="V1378" t="s">
        <v>145</v>
      </c>
      <c r="W1378">
        <v>6526</v>
      </c>
      <c r="X1378" t="s">
        <v>3260</v>
      </c>
      <c r="Y1378">
        <v>4</v>
      </c>
      <c r="Z1378">
        <v>0.4</v>
      </c>
      <c r="AA1378" t="s">
        <v>2628</v>
      </c>
      <c r="AB1378" t="s">
        <v>97</v>
      </c>
      <c r="AC1378" t="s">
        <v>98</v>
      </c>
      <c r="AD1378" s="3" t="s">
        <v>6787</v>
      </c>
      <c r="AE1378" s="3">
        <v>0</v>
      </c>
      <c r="AF1378" s="3"/>
      <c r="AG1378">
        <v>22.927600000000002</v>
      </c>
      <c r="AH1378" t="s">
        <v>82</v>
      </c>
      <c r="AI1378" s="18">
        <v>0</v>
      </c>
      <c r="AJ1378">
        <v>0</v>
      </c>
      <c r="AK1378">
        <v>0</v>
      </c>
      <c r="AL1378">
        <v>0</v>
      </c>
      <c r="AM1378" s="19" t="s">
        <v>82</v>
      </c>
      <c r="AN1378">
        <v>22.927600000000002</v>
      </c>
      <c r="AO1378">
        <v>0</v>
      </c>
      <c r="AP1378">
        <v>22.927600000000002</v>
      </c>
      <c r="AQ1378">
        <v>22.927600000000002</v>
      </c>
      <c r="AR1378" s="19" t="s">
        <v>82</v>
      </c>
      <c r="AS1378">
        <v>0</v>
      </c>
      <c r="AT1378" s="20">
        <f>IF(t_ExtractAll[[#This Row],[Currency]]="GBP",t_ExtractAll[[#This Row],[Claimed Amount]]*$BD$2,IF(t_ExtractAll[[#This Row],[Currency]]="USD",t_ExtractAll[[#This Row],[Claimed Amount]]*$BD$3,IF(t_ExtractAll[[#This Row],[Currency]]="MXN",t_ExtractAll[[#This Row],[Claimed Amount]]*$BD$4,t_ExtractAll[[#This Row],[Claimed Amount]])))</f>
        <v>22.927600000000002</v>
      </c>
      <c r="AU1378" s="20">
        <f>IF(t_ExtractAll[[#This Row],[Currency2]]="GBP",t_ExtractAll[[#This Row],[Accruals Plant]]*$BD$2,IF(t_ExtractAll[[#This Row],[Currency2]]="USD",t_ExtractAll[[#This Row],[Accruals Plant]]*$BD$3,IF(t_ExtractAll[[#This Row],[Currency2]]="MXN",t_ExtractAll[[#This Row],[Accruals Plant]]*$BD$4,t_ExtractAll[[#This Row],[Accruals Plant]])))</f>
        <v>22.927600000000002</v>
      </c>
      <c r="AV1378" s="20">
        <f>IF(t_ExtractAll[[#This Row],[IMD_Currency]]="GBP",t_ExtractAll[[#This Row],[Accruals ABII]]*$BD$2,IF(t_ExtractAll[[#This Row],[IMD_Currency]]="USD",t_ExtractAll[[#This Row],[Accruals ABII]]*$BD$3,t_ExtractAll[[#This Row],[Accruals ABII]]))</f>
        <v>0</v>
      </c>
      <c r="AW1378" s="20">
        <f>IF(t_ExtractAll[[#This Row],[Currency2]]="GBP",t_ExtractAll[[#This Row],[PlantAmountAccepted]]*$BD$2,IF(t_ExtractAll[[#This Row],[Currency2]]="USD",t_ExtractAll[[#This Row],[PlantAmountAccepted]]*$BD$3,IF(t_ExtractAll[[#This Row],[Currency2]]="MXN",t_ExtractAll[[#This Row],[PlantAmountAccepted]]*$BD$4,t_ExtractAll[[#This Row],[PlantAmountAccepted]])))</f>
        <v>22.927600000000002</v>
      </c>
      <c r="AX1378" s="20">
        <f>IF(t_ExtractAll[[#This Row],[IMD_Currency]]="GBP",t_ExtractAll[[#This Row],[Amount Accepted (ABII)]]*$BD$2,IF(t_ExtractAll[[#This Row],[IMD_Currency]]="USD",t_ExtractAll[[#This Row],[Amount Accepted (ABII)]]*$BD$3,t_ExtractAll[[#This Row],[Amount Accepted (ABII)]]))</f>
        <v>0</v>
      </c>
      <c r="AY1378" s="20">
        <f>IF((t_ExtractAll[[#This Row],[Amount Accepted ABII '[EUR']]]-t_ExtractAll[[#This Row],[Amount Accepted Plant '[EUR']]])&lt;0,0,t_ExtractAll[[#This Row],[Amount Accepted ABII '[EUR']]]-t_ExtractAll[[#This Row],[Amount Accepted Plant '[EUR']]])</f>
        <v>0</v>
      </c>
      <c r="AZ13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79" spans="1:52" ht="14.25" hidden="1" customHeight="1" x14ac:dyDescent="0.25">
      <c r="A1379" t="s">
        <v>6788</v>
      </c>
      <c r="B1379" s="16">
        <v>42788</v>
      </c>
      <c r="C1379" s="16">
        <v>42802</v>
      </c>
      <c r="D1379" s="16">
        <v>42802</v>
      </c>
      <c r="E1379">
        <v>2017160</v>
      </c>
      <c r="F1379" t="s">
        <v>64</v>
      </c>
      <c r="G1379" t="s">
        <v>583</v>
      </c>
      <c r="H1379" t="s">
        <v>86</v>
      </c>
      <c r="I1379" t="s">
        <v>584</v>
      </c>
      <c r="J1379" t="s">
        <v>118</v>
      </c>
      <c r="K1379" t="s">
        <v>69</v>
      </c>
      <c r="L1379" t="s">
        <v>70</v>
      </c>
      <c r="N1379" t="s">
        <v>71</v>
      </c>
      <c r="O1379" t="s">
        <v>589</v>
      </c>
      <c r="P1379" t="s">
        <v>6789</v>
      </c>
      <c r="Q1379">
        <v>9730257</v>
      </c>
      <c r="R1379">
        <v>7465</v>
      </c>
      <c r="S1379">
        <v>80554752</v>
      </c>
      <c r="T1379" t="s">
        <v>6790</v>
      </c>
      <c r="U1379" t="s">
        <v>261</v>
      </c>
      <c r="V1379" t="s">
        <v>117</v>
      </c>
      <c r="W1379">
        <v>52668</v>
      </c>
      <c r="X1379" t="s">
        <v>3585</v>
      </c>
      <c r="Y1379">
        <v>2156</v>
      </c>
      <c r="Z1379">
        <v>183.7</v>
      </c>
      <c r="AA1379" t="s">
        <v>2628</v>
      </c>
      <c r="AB1379" t="s">
        <v>79</v>
      </c>
      <c r="AC1379" t="s">
        <v>127</v>
      </c>
      <c r="AD1379" s="3" t="s">
        <v>6791</v>
      </c>
      <c r="AE1379" s="3">
        <v>0</v>
      </c>
      <c r="AF1379" s="3"/>
      <c r="AG1379">
        <v>1066.31</v>
      </c>
      <c r="AH1379" t="s">
        <v>82</v>
      </c>
      <c r="AI1379" s="18">
        <v>0</v>
      </c>
      <c r="AJ1379">
        <v>0</v>
      </c>
      <c r="AK1379">
        <v>0</v>
      </c>
      <c r="AL1379">
        <v>0</v>
      </c>
      <c r="AM1379" s="19" t="s">
        <v>82</v>
      </c>
      <c r="AN1379">
        <v>0</v>
      </c>
      <c r="AO1379">
        <v>0</v>
      </c>
      <c r="AP1379">
        <v>0</v>
      </c>
      <c r="AQ1379">
        <v>0</v>
      </c>
      <c r="AR1379" s="19" t="s">
        <v>82</v>
      </c>
      <c r="AS1379">
        <v>1066.31</v>
      </c>
      <c r="AT1379" s="20">
        <f>IF(t_ExtractAll[[#This Row],[Currency]]="GBP",t_ExtractAll[[#This Row],[Claimed Amount]]*$BD$2,IF(t_ExtractAll[[#This Row],[Currency]]="USD",t_ExtractAll[[#This Row],[Claimed Amount]]*$BD$3,IF(t_ExtractAll[[#This Row],[Currency]]="MXN",t_ExtractAll[[#This Row],[Claimed Amount]]*$BD$4,t_ExtractAll[[#This Row],[Claimed Amount]])))</f>
        <v>1066.31</v>
      </c>
      <c r="AU1379" s="20">
        <f>IF(t_ExtractAll[[#This Row],[Currency2]]="GBP",t_ExtractAll[[#This Row],[Accruals Plant]]*$BD$2,IF(t_ExtractAll[[#This Row],[Currency2]]="USD",t_ExtractAll[[#This Row],[Accruals Plant]]*$BD$3,IF(t_ExtractAll[[#This Row],[Currency2]]="MXN",t_ExtractAll[[#This Row],[Accruals Plant]]*$BD$4,t_ExtractAll[[#This Row],[Accruals Plant]])))</f>
        <v>0</v>
      </c>
      <c r="AV1379" s="20">
        <f>IF(t_ExtractAll[[#This Row],[IMD_Currency]]="GBP",t_ExtractAll[[#This Row],[Accruals ABII]]*$BD$2,IF(t_ExtractAll[[#This Row],[IMD_Currency]]="USD",t_ExtractAll[[#This Row],[Accruals ABII]]*$BD$3,t_ExtractAll[[#This Row],[Accruals ABII]]))</f>
        <v>0</v>
      </c>
      <c r="AW13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79" s="20">
        <f>IF(t_ExtractAll[[#This Row],[IMD_Currency]]="GBP",t_ExtractAll[[#This Row],[Amount Accepted (ABII)]]*$BD$2,IF(t_ExtractAll[[#This Row],[IMD_Currency]]="USD",t_ExtractAll[[#This Row],[Amount Accepted (ABII)]]*$BD$3,t_ExtractAll[[#This Row],[Amount Accepted (ABII)]]))</f>
        <v>0</v>
      </c>
      <c r="AY1379" s="20">
        <f>IF((t_ExtractAll[[#This Row],[Amount Accepted ABII '[EUR']]]-t_ExtractAll[[#This Row],[Amount Accepted Plant '[EUR']]])&lt;0,0,t_ExtractAll[[#This Row],[Amount Accepted ABII '[EUR']]]-t_ExtractAll[[#This Row],[Amount Accepted Plant '[EUR']]])</f>
        <v>0</v>
      </c>
      <c r="AZ13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80" spans="1:52" ht="14.25" hidden="1" customHeight="1" x14ac:dyDescent="0.25">
      <c r="A1380" t="s">
        <v>6792</v>
      </c>
      <c r="B1380" s="16">
        <v>42788</v>
      </c>
      <c r="C1380" s="16">
        <v>42802</v>
      </c>
      <c r="D1380" s="16">
        <v>42802</v>
      </c>
      <c r="E1380">
        <v>2017161</v>
      </c>
      <c r="F1380" t="s">
        <v>64</v>
      </c>
      <c r="G1380" t="s">
        <v>396</v>
      </c>
      <c r="H1380" t="s">
        <v>1695</v>
      </c>
      <c r="I1380" t="s">
        <v>117</v>
      </c>
      <c r="J1380" t="s">
        <v>68</v>
      </c>
      <c r="K1380" t="s">
        <v>69</v>
      </c>
      <c r="L1380" t="s">
        <v>609</v>
      </c>
      <c r="M1380" t="s">
        <v>2024</v>
      </c>
      <c r="N1380" t="s">
        <v>90</v>
      </c>
      <c r="O1380" t="s">
        <v>738</v>
      </c>
      <c r="P1380" t="s">
        <v>6793</v>
      </c>
      <c r="Q1380" t="s">
        <v>6794</v>
      </c>
      <c r="R1380" t="s">
        <v>6795</v>
      </c>
      <c r="S1380" t="s">
        <v>6796</v>
      </c>
      <c r="T1380" t="s">
        <v>6797</v>
      </c>
      <c r="U1380" t="s">
        <v>144</v>
      </c>
      <c r="V1380" t="s">
        <v>145</v>
      </c>
      <c r="W1380">
        <v>48984</v>
      </c>
      <c r="X1380" t="s">
        <v>4636</v>
      </c>
      <c r="Y1380" t="s">
        <v>3897</v>
      </c>
      <c r="Z1380">
        <v>5.7</v>
      </c>
      <c r="AB1380" t="s">
        <v>97</v>
      </c>
      <c r="AC1380" t="s">
        <v>743</v>
      </c>
      <c r="AD1380" t="s">
        <v>6798</v>
      </c>
      <c r="AE1380" s="3">
        <v>0</v>
      </c>
      <c r="AF1380" s="3"/>
      <c r="AG1380">
        <v>0</v>
      </c>
      <c r="AH1380" t="s">
        <v>82</v>
      </c>
      <c r="AI1380" s="18">
        <v>0</v>
      </c>
      <c r="AJ1380">
        <v>0</v>
      </c>
      <c r="AK1380">
        <v>0</v>
      </c>
      <c r="AL1380">
        <v>0</v>
      </c>
      <c r="AM1380" s="19" t="s">
        <v>82</v>
      </c>
      <c r="AN1380">
        <v>0</v>
      </c>
      <c r="AO1380">
        <v>0</v>
      </c>
      <c r="AP1380">
        <v>0</v>
      </c>
      <c r="AQ1380">
        <v>0</v>
      </c>
      <c r="AR1380" s="19" t="s">
        <v>82</v>
      </c>
      <c r="AS1380">
        <v>0</v>
      </c>
      <c r="AT1380" s="20">
        <f>IF(t_ExtractAll[[#This Row],[Currency]]="GBP",t_ExtractAll[[#This Row],[Claimed Amount]]*$BD$2,IF(t_ExtractAll[[#This Row],[Currency]]="USD",t_ExtractAll[[#This Row],[Claimed Amount]]*$BD$3,IF(t_ExtractAll[[#This Row],[Currency]]="MXN",t_ExtractAll[[#This Row],[Claimed Amount]]*$BD$4,t_ExtractAll[[#This Row],[Claimed Amount]])))</f>
        <v>0</v>
      </c>
      <c r="AU1380" s="20">
        <f>IF(t_ExtractAll[[#This Row],[Currency2]]="GBP",t_ExtractAll[[#This Row],[Accruals Plant]]*$BD$2,IF(t_ExtractAll[[#This Row],[Currency2]]="USD",t_ExtractAll[[#This Row],[Accruals Plant]]*$BD$3,IF(t_ExtractAll[[#This Row],[Currency2]]="MXN",t_ExtractAll[[#This Row],[Accruals Plant]]*$BD$4,t_ExtractAll[[#This Row],[Accruals Plant]])))</f>
        <v>0</v>
      </c>
      <c r="AV1380" s="20">
        <f>IF(t_ExtractAll[[#This Row],[IMD_Currency]]="GBP",t_ExtractAll[[#This Row],[Accruals ABII]]*$BD$2,IF(t_ExtractAll[[#This Row],[IMD_Currency]]="USD",t_ExtractAll[[#This Row],[Accruals ABII]]*$BD$3,t_ExtractAll[[#This Row],[Accruals ABII]]))</f>
        <v>0</v>
      </c>
      <c r="AW13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0" s="20">
        <f>IF(t_ExtractAll[[#This Row],[IMD_Currency]]="GBP",t_ExtractAll[[#This Row],[Amount Accepted (ABII)]]*$BD$2,IF(t_ExtractAll[[#This Row],[IMD_Currency]]="USD",t_ExtractAll[[#This Row],[Amount Accepted (ABII)]]*$BD$3,t_ExtractAll[[#This Row],[Amount Accepted (ABII)]]))</f>
        <v>0</v>
      </c>
      <c r="AY1380" s="20">
        <f>IF((t_ExtractAll[[#This Row],[Amount Accepted ABII '[EUR']]]-t_ExtractAll[[#This Row],[Amount Accepted Plant '[EUR']]])&lt;0,0,t_ExtractAll[[#This Row],[Amount Accepted ABII '[EUR']]]-t_ExtractAll[[#This Row],[Amount Accepted Plant '[EUR']]])</f>
        <v>0</v>
      </c>
      <c r="AZ13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81" spans="1:52" ht="14.25" hidden="1" customHeight="1" x14ac:dyDescent="0.25">
      <c r="A1381" t="s">
        <v>6792</v>
      </c>
      <c r="B1381" s="16">
        <v>42788</v>
      </c>
      <c r="C1381" s="16">
        <v>42807</v>
      </c>
      <c r="D1381" s="16">
        <v>42807</v>
      </c>
      <c r="E1381">
        <v>2017162</v>
      </c>
      <c r="F1381" t="s">
        <v>64</v>
      </c>
      <c r="G1381" t="s">
        <v>396</v>
      </c>
      <c r="H1381" t="s">
        <v>1695</v>
      </c>
      <c r="I1381" t="s">
        <v>117</v>
      </c>
      <c r="J1381" t="s">
        <v>68</v>
      </c>
      <c r="K1381" t="s">
        <v>88</v>
      </c>
      <c r="L1381" t="s">
        <v>609</v>
      </c>
      <c r="M1381" t="s">
        <v>2024</v>
      </c>
      <c r="N1381" t="s">
        <v>90</v>
      </c>
      <c r="O1381" t="s">
        <v>131</v>
      </c>
      <c r="P1381" t="s">
        <v>6799</v>
      </c>
      <c r="Q1381">
        <v>9672213</v>
      </c>
      <c r="R1381">
        <v>4504823675</v>
      </c>
      <c r="S1381">
        <v>80554406</v>
      </c>
      <c r="T1381" t="s">
        <v>6800</v>
      </c>
      <c r="U1381" t="s">
        <v>144</v>
      </c>
      <c r="V1381" t="s">
        <v>145</v>
      </c>
      <c r="W1381">
        <v>48985</v>
      </c>
      <c r="X1381" t="s">
        <v>6801</v>
      </c>
      <c r="Y1381">
        <v>72</v>
      </c>
      <c r="Z1381">
        <v>5.7023999999999999</v>
      </c>
      <c r="AA1381" t="s">
        <v>2628</v>
      </c>
      <c r="AB1381" t="s">
        <v>97</v>
      </c>
      <c r="AC1381" t="s">
        <v>98</v>
      </c>
      <c r="AD1381" s="3" t="s">
        <v>6802</v>
      </c>
      <c r="AE1381" s="3">
        <v>0</v>
      </c>
      <c r="AF1381" s="3"/>
      <c r="AG1381">
        <v>875.79359999999997</v>
      </c>
      <c r="AH1381" t="s">
        <v>82</v>
      </c>
      <c r="AI1381" s="18">
        <v>0</v>
      </c>
      <c r="AJ1381">
        <v>0</v>
      </c>
      <c r="AK1381">
        <v>0</v>
      </c>
      <c r="AM1381" s="19" t="s">
        <v>82</v>
      </c>
      <c r="AN1381">
        <v>875.79359999999997</v>
      </c>
      <c r="AO1381">
        <v>0</v>
      </c>
      <c r="AP1381">
        <v>875.79359999999997</v>
      </c>
      <c r="AR1381" s="19" t="s">
        <v>82</v>
      </c>
      <c r="AS1381">
        <v>0</v>
      </c>
      <c r="AT1381" s="20">
        <f>IF(t_ExtractAll[[#This Row],[Currency]]="GBP",t_ExtractAll[[#This Row],[Claimed Amount]]*$BD$2,IF(t_ExtractAll[[#This Row],[Currency]]="USD",t_ExtractAll[[#This Row],[Claimed Amount]]*$BD$3,IF(t_ExtractAll[[#This Row],[Currency]]="MXN",t_ExtractAll[[#This Row],[Claimed Amount]]*$BD$4,t_ExtractAll[[#This Row],[Claimed Amount]])))</f>
        <v>875.79359999999997</v>
      </c>
      <c r="AU1381" s="20">
        <f>IF(t_ExtractAll[[#This Row],[Currency2]]="GBP",t_ExtractAll[[#This Row],[Accruals Plant]]*$BD$2,IF(t_ExtractAll[[#This Row],[Currency2]]="USD",t_ExtractAll[[#This Row],[Accruals Plant]]*$BD$3,IF(t_ExtractAll[[#This Row],[Currency2]]="MXN",t_ExtractAll[[#This Row],[Accruals Plant]]*$BD$4,t_ExtractAll[[#This Row],[Accruals Plant]])))</f>
        <v>875.79359999999997</v>
      </c>
      <c r="AV1381" s="20">
        <f>IF(t_ExtractAll[[#This Row],[IMD_Currency]]="GBP",t_ExtractAll[[#This Row],[Accruals ABII]]*$BD$2,IF(t_ExtractAll[[#This Row],[IMD_Currency]]="USD",t_ExtractAll[[#This Row],[Accruals ABII]]*$BD$3,t_ExtractAll[[#This Row],[Accruals ABII]]))</f>
        <v>0</v>
      </c>
      <c r="AW13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1" s="20">
        <f>IF(t_ExtractAll[[#This Row],[IMD_Currency]]="GBP",t_ExtractAll[[#This Row],[Amount Accepted (ABII)]]*$BD$2,IF(t_ExtractAll[[#This Row],[IMD_Currency]]="USD",t_ExtractAll[[#This Row],[Amount Accepted (ABII)]]*$BD$3,t_ExtractAll[[#This Row],[Amount Accepted (ABII)]]))</f>
        <v>0</v>
      </c>
      <c r="AY1381" s="20">
        <f>IF((t_ExtractAll[[#This Row],[Amount Accepted ABII '[EUR']]]-t_ExtractAll[[#This Row],[Amount Accepted Plant '[EUR']]])&lt;0,0,t_ExtractAll[[#This Row],[Amount Accepted ABII '[EUR']]]-t_ExtractAll[[#This Row],[Amount Accepted Plant '[EUR']]])</f>
        <v>0</v>
      </c>
      <c r="AZ13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82" spans="1:52" ht="14.25" hidden="1" customHeight="1" x14ac:dyDescent="0.25">
      <c r="A1382" t="s">
        <v>6792</v>
      </c>
      <c r="B1382" s="16">
        <v>42788</v>
      </c>
      <c r="C1382" s="16">
        <v>42802</v>
      </c>
      <c r="D1382" s="16">
        <v>42802</v>
      </c>
      <c r="E1382">
        <v>2017161</v>
      </c>
      <c r="F1382" t="s">
        <v>64</v>
      </c>
      <c r="G1382" t="s">
        <v>396</v>
      </c>
      <c r="H1382" t="s">
        <v>1695</v>
      </c>
      <c r="I1382" t="s">
        <v>117</v>
      </c>
      <c r="J1382" t="s">
        <v>68</v>
      </c>
      <c r="K1382" t="s">
        <v>69</v>
      </c>
      <c r="L1382" t="s">
        <v>609</v>
      </c>
      <c r="M1382" t="s">
        <v>2024</v>
      </c>
      <c r="N1382" t="s">
        <v>90</v>
      </c>
      <c r="O1382" t="s">
        <v>738</v>
      </c>
      <c r="P1382" t="s">
        <v>6793</v>
      </c>
      <c r="Q1382" t="s">
        <v>6794</v>
      </c>
      <c r="R1382" t="s">
        <v>6795</v>
      </c>
      <c r="S1382" t="s">
        <v>6796</v>
      </c>
      <c r="T1382" t="s">
        <v>6803</v>
      </c>
      <c r="U1382" t="s">
        <v>144</v>
      </c>
      <c r="V1382" t="s">
        <v>145</v>
      </c>
      <c r="W1382">
        <v>48982</v>
      </c>
      <c r="X1382" t="s">
        <v>1945</v>
      </c>
      <c r="Y1382" t="s">
        <v>1309</v>
      </c>
      <c r="Z1382">
        <v>22.8</v>
      </c>
      <c r="AB1382" t="s">
        <v>97</v>
      </c>
      <c r="AC1382" t="s">
        <v>743</v>
      </c>
      <c r="AD1382" s="3" t="s">
        <v>6804</v>
      </c>
      <c r="AE1382" s="3">
        <v>0</v>
      </c>
      <c r="AF1382" s="3"/>
      <c r="AG1382">
        <v>0</v>
      </c>
      <c r="AH1382" t="s">
        <v>82</v>
      </c>
      <c r="AI1382" s="18">
        <v>0</v>
      </c>
      <c r="AJ1382">
        <v>0</v>
      </c>
      <c r="AK1382">
        <v>0</v>
      </c>
      <c r="AL1382">
        <v>0</v>
      </c>
      <c r="AM1382" s="19" t="s">
        <v>82</v>
      </c>
      <c r="AN1382">
        <v>0</v>
      </c>
      <c r="AO1382">
        <v>0</v>
      </c>
      <c r="AP1382">
        <v>0</v>
      </c>
      <c r="AQ1382">
        <v>0</v>
      </c>
      <c r="AR1382" s="19" t="s">
        <v>82</v>
      </c>
      <c r="AS1382">
        <v>0</v>
      </c>
      <c r="AT1382" s="20">
        <f>IF(t_ExtractAll[[#This Row],[Currency]]="GBP",t_ExtractAll[[#This Row],[Claimed Amount]]*$BD$2,IF(t_ExtractAll[[#This Row],[Currency]]="USD",t_ExtractAll[[#This Row],[Claimed Amount]]*$BD$3,IF(t_ExtractAll[[#This Row],[Currency]]="MXN",t_ExtractAll[[#This Row],[Claimed Amount]]*$BD$4,t_ExtractAll[[#This Row],[Claimed Amount]])))</f>
        <v>0</v>
      </c>
      <c r="AU1382" s="20">
        <f>IF(t_ExtractAll[[#This Row],[Currency2]]="GBP",t_ExtractAll[[#This Row],[Accruals Plant]]*$BD$2,IF(t_ExtractAll[[#This Row],[Currency2]]="USD",t_ExtractAll[[#This Row],[Accruals Plant]]*$BD$3,IF(t_ExtractAll[[#This Row],[Currency2]]="MXN",t_ExtractAll[[#This Row],[Accruals Plant]]*$BD$4,t_ExtractAll[[#This Row],[Accruals Plant]])))</f>
        <v>0</v>
      </c>
      <c r="AV1382" s="20">
        <f>IF(t_ExtractAll[[#This Row],[IMD_Currency]]="GBP",t_ExtractAll[[#This Row],[Accruals ABII]]*$BD$2,IF(t_ExtractAll[[#This Row],[IMD_Currency]]="USD",t_ExtractAll[[#This Row],[Accruals ABII]]*$BD$3,t_ExtractAll[[#This Row],[Accruals ABII]]))</f>
        <v>0</v>
      </c>
      <c r="AW13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2" s="20">
        <f>IF(t_ExtractAll[[#This Row],[IMD_Currency]]="GBP",t_ExtractAll[[#This Row],[Amount Accepted (ABII)]]*$BD$2,IF(t_ExtractAll[[#This Row],[IMD_Currency]]="USD",t_ExtractAll[[#This Row],[Amount Accepted (ABII)]]*$BD$3,t_ExtractAll[[#This Row],[Amount Accepted (ABII)]]))</f>
        <v>0</v>
      </c>
      <c r="AY1382" s="20">
        <f>IF((t_ExtractAll[[#This Row],[Amount Accepted ABII '[EUR']]]-t_ExtractAll[[#This Row],[Amount Accepted Plant '[EUR']]])&lt;0,0,t_ExtractAll[[#This Row],[Amount Accepted ABII '[EUR']]]-t_ExtractAll[[#This Row],[Amount Accepted Plant '[EUR']]])</f>
        <v>0</v>
      </c>
      <c r="AZ13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83" spans="1:52" ht="14.25" hidden="1" customHeight="1" x14ac:dyDescent="0.25">
      <c r="A1383" t="s">
        <v>6805</v>
      </c>
      <c r="B1383" s="16">
        <v>42789</v>
      </c>
      <c r="C1383" s="16">
        <v>42859</v>
      </c>
      <c r="D1383" s="16">
        <v>42859</v>
      </c>
      <c r="E1383">
        <v>2017163</v>
      </c>
      <c r="F1383" t="s">
        <v>64</v>
      </c>
      <c r="G1383" t="s">
        <v>85</v>
      </c>
      <c r="H1383" t="s">
        <v>86</v>
      </c>
      <c r="I1383" t="s">
        <v>87</v>
      </c>
      <c r="J1383" t="s">
        <v>68</v>
      </c>
      <c r="K1383" t="s">
        <v>88</v>
      </c>
      <c r="L1383" t="s">
        <v>5461</v>
      </c>
      <c r="M1383" t="s">
        <v>5462</v>
      </c>
      <c r="N1383" t="s">
        <v>90</v>
      </c>
      <c r="O1383" t="s">
        <v>4630</v>
      </c>
      <c r="P1383" t="s">
        <v>6806</v>
      </c>
      <c r="Q1383">
        <v>9563024</v>
      </c>
      <c r="R1383" t="s">
        <v>6807</v>
      </c>
      <c r="S1383">
        <v>80541682</v>
      </c>
      <c r="T1383" t="s">
        <v>6808</v>
      </c>
      <c r="U1383" t="s">
        <v>75</v>
      </c>
      <c r="V1383" t="s">
        <v>76</v>
      </c>
      <c r="W1383">
        <v>48525</v>
      </c>
      <c r="X1383" t="s">
        <v>2389</v>
      </c>
      <c r="Y1383">
        <v>1</v>
      </c>
      <c r="Z1383">
        <v>143.13</v>
      </c>
      <c r="AA1383" t="s">
        <v>3917</v>
      </c>
      <c r="AB1383" t="s">
        <v>79</v>
      </c>
      <c r="AC1383" t="s">
        <v>4630</v>
      </c>
      <c r="AD1383" s="3" t="s">
        <v>6809</v>
      </c>
      <c r="AE1383" s="3"/>
      <c r="AF1383" s="3"/>
      <c r="AG1383">
        <v>915.05</v>
      </c>
      <c r="AH1383" t="s">
        <v>100</v>
      </c>
      <c r="AI1383" s="18">
        <v>0</v>
      </c>
      <c r="AJ1383">
        <v>387.38</v>
      </c>
      <c r="AK1383">
        <v>387.38</v>
      </c>
      <c r="AM1383" s="19" t="s">
        <v>82</v>
      </c>
      <c r="AN1383">
        <v>0</v>
      </c>
      <c r="AO1383">
        <v>915.05</v>
      </c>
      <c r="AP1383">
        <v>915.05</v>
      </c>
      <c r="AR1383" s="19" t="s">
        <v>100</v>
      </c>
      <c r="AS1383">
        <v>0</v>
      </c>
      <c r="AT1383" s="20">
        <f>IF(t_ExtractAll[[#This Row],[Currency]]="GBP",t_ExtractAll[[#This Row],[Claimed Amount]]*$BD$2,IF(t_ExtractAll[[#This Row],[Currency]]="USD",t_ExtractAll[[#This Row],[Claimed Amount]]*$BD$3,IF(t_ExtractAll[[#This Row],[Currency]]="MXN",t_ExtractAll[[#This Row],[Claimed Amount]]*$BD$4,t_ExtractAll[[#This Row],[Claimed Amount]])))</f>
        <v>837.17924500000004</v>
      </c>
      <c r="AU1383" s="20">
        <f>IF(t_ExtractAll[[#This Row],[Currency2]]="GBP",t_ExtractAll[[#This Row],[Accruals Plant]]*$BD$2,IF(t_ExtractAll[[#This Row],[Currency2]]="USD",t_ExtractAll[[#This Row],[Accruals Plant]]*$BD$3,IF(t_ExtractAll[[#This Row],[Currency2]]="MXN",t_ExtractAll[[#This Row],[Accruals Plant]]*$BD$4,t_ExtractAll[[#This Row],[Accruals Plant]])))</f>
        <v>837.17924500000004</v>
      </c>
      <c r="AV1383" s="20">
        <f>IF(t_ExtractAll[[#This Row],[IMD_Currency]]="GBP",t_ExtractAll[[#This Row],[Accruals ABII]]*$BD$2,IF(t_ExtractAll[[#This Row],[IMD_Currency]]="USD",t_ExtractAll[[#This Row],[Accruals ABII]]*$BD$3,t_ExtractAll[[#This Row],[Accruals ABII]]))</f>
        <v>387.38</v>
      </c>
      <c r="AW13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3" s="20">
        <f>IF(t_ExtractAll[[#This Row],[IMD_Currency]]="GBP",t_ExtractAll[[#This Row],[Amount Accepted (ABII)]]*$BD$2,IF(t_ExtractAll[[#This Row],[IMD_Currency]]="USD",t_ExtractAll[[#This Row],[Amount Accepted (ABII)]]*$BD$3,t_ExtractAll[[#This Row],[Amount Accepted (ABII)]]))</f>
        <v>0</v>
      </c>
      <c r="AY1383" s="20">
        <f>IF((t_ExtractAll[[#This Row],[Amount Accepted ABII '[EUR']]]-t_ExtractAll[[#This Row],[Amount Accepted Plant '[EUR']]])&lt;0,0,t_ExtractAll[[#This Row],[Amount Accepted ABII '[EUR']]]-t_ExtractAll[[#This Row],[Amount Accepted Plant '[EUR']]])</f>
        <v>0</v>
      </c>
      <c r="AZ13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84" spans="1:52" ht="14.25" hidden="1" customHeight="1" x14ac:dyDescent="0.25">
      <c r="A1384" t="s">
        <v>6810</v>
      </c>
      <c r="B1384" s="16">
        <v>42790</v>
      </c>
      <c r="C1384" s="16">
        <v>42845</v>
      </c>
      <c r="D1384" s="16">
        <v>42845</v>
      </c>
      <c r="E1384">
        <v>2017165</v>
      </c>
      <c r="F1384" t="s">
        <v>64</v>
      </c>
      <c r="G1384" t="s">
        <v>2949</v>
      </c>
      <c r="H1384" t="s">
        <v>287</v>
      </c>
      <c r="I1384" t="s">
        <v>2950</v>
      </c>
      <c r="J1384" t="s">
        <v>68</v>
      </c>
      <c r="K1384" t="s">
        <v>88</v>
      </c>
      <c r="L1384" t="s">
        <v>5461</v>
      </c>
      <c r="M1384" t="s">
        <v>5462</v>
      </c>
      <c r="N1384" t="s">
        <v>90</v>
      </c>
      <c r="O1384" t="s">
        <v>91</v>
      </c>
      <c r="P1384" s="3" t="s">
        <v>6811</v>
      </c>
      <c r="Q1384" t="s">
        <v>6812</v>
      </c>
      <c r="R1384" t="s">
        <v>6813</v>
      </c>
      <c r="S1384" t="s">
        <v>6814</v>
      </c>
      <c r="T1384" t="s">
        <v>6815</v>
      </c>
      <c r="U1384" t="s">
        <v>75</v>
      </c>
      <c r="V1384" t="s">
        <v>76</v>
      </c>
      <c r="W1384">
        <v>41760</v>
      </c>
      <c r="X1384" t="s">
        <v>5639</v>
      </c>
      <c r="Y1384">
        <v>28</v>
      </c>
      <c r="Z1384">
        <v>2.37</v>
      </c>
      <c r="AA1384" t="s">
        <v>2628</v>
      </c>
      <c r="AB1384" t="s">
        <v>97</v>
      </c>
      <c r="AC1384" t="s">
        <v>98</v>
      </c>
      <c r="AD1384" s="3" t="s">
        <v>6816</v>
      </c>
      <c r="AE1384" s="3">
        <v>0</v>
      </c>
      <c r="AF1384" s="3"/>
      <c r="AG1384">
        <v>1707.2</v>
      </c>
      <c r="AH1384" t="s">
        <v>82</v>
      </c>
      <c r="AI1384" s="18">
        <v>0</v>
      </c>
      <c r="AJ1384">
        <v>0</v>
      </c>
      <c r="AK1384">
        <v>0</v>
      </c>
      <c r="AM1384" s="19" t="s">
        <v>82</v>
      </c>
      <c r="AN1384">
        <v>492.8</v>
      </c>
      <c r="AO1384">
        <v>0</v>
      </c>
      <c r="AP1384">
        <v>492.8</v>
      </c>
      <c r="AR1384" s="19" t="s">
        <v>82</v>
      </c>
      <c r="AS1384">
        <v>0</v>
      </c>
      <c r="AT1384" s="20">
        <f>IF(t_ExtractAll[[#This Row],[Currency]]="GBP",t_ExtractAll[[#This Row],[Claimed Amount]]*$BD$2,IF(t_ExtractAll[[#This Row],[Currency]]="USD",t_ExtractAll[[#This Row],[Claimed Amount]]*$BD$3,IF(t_ExtractAll[[#This Row],[Currency]]="MXN",t_ExtractAll[[#This Row],[Claimed Amount]]*$BD$4,t_ExtractAll[[#This Row],[Claimed Amount]])))</f>
        <v>1707.2</v>
      </c>
      <c r="AU1384" s="20">
        <f>IF(t_ExtractAll[[#This Row],[Currency2]]="GBP",t_ExtractAll[[#This Row],[Accruals Plant]]*$BD$2,IF(t_ExtractAll[[#This Row],[Currency2]]="USD",t_ExtractAll[[#This Row],[Accruals Plant]]*$BD$3,IF(t_ExtractAll[[#This Row],[Currency2]]="MXN",t_ExtractAll[[#This Row],[Accruals Plant]]*$BD$4,t_ExtractAll[[#This Row],[Accruals Plant]])))</f>
        <v>492.8</v>
      </c>
      <c r="AV1384" s="20">
        <f>IF(t_ExtractAll[[#This Row],[IMD_Currency]]="GBP",t_ExtractAll[[#This Row],[Accruals ABII]]*$BD$2,IF(t_ExtractAll[[#This Row],[IMD_Currency]]="USD",t_ExtractAll[[#This Row],[Accruals ABII]]*$BD$3,t_ExtractAll[[#This Row],[Accruals ABII]]))</f>
        <v>0</v>
      </c>
      <c r="AW13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4" s="20">
        <f>IF(t_ExtractAll[[#This Row],[IMD_Currency]]="GBP",t_ExtractAll[[#This Row],[Amount Accepted (ABII)]]*$BD$2,IF(t_ExtractAll[[#This Row],[IMD_Currency]]="USD",t_ExtractAll[[#This Row],[Amount Accepted (ABII)]]*$BD$3,t_ExtractAll[[#This Row],[Amount Accepted (ABII)]]))</f>
        <v>0</v>
      </c>
      <c r="AY1384" s="20">
        <f>IF((t_ExtractAll[[#This Row],[Amount Accepted ABII '[EUR']]]-t_ExtractAll[[#This Row],[Amount Accepted Plant '[EUR']]])&lt;0,0,t_ExtractAll[[#This Row],[Amount Accepted ABII '[EUR']]]-t_ExtractAll[[#This Row],[Amount Accepted Plant '[EUR']]])</f>
        <v>0</v>
      </c>
      <c r="AZ13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85" spans="1:52" ht="14.25" hidden="1" customHeight="1" x14ac:dyDescent="0.25">
      <c r="A1385" t="s">
        <v>6810</v>
      </c>
      <c r="B1385" s="16">
        <v>42790</v>
      </c>
      <c r="C1385" s="16">
        <v>42845</v>
      </c>
      <c r="D1385" s="16">
        <v>42845</v>
      </c>
      <c r="E1385">
        <v>2017165</v>
      </c>
      <c r="F1385" t="s">
        <v>64</v>
      </c>
      <c r="G1385" t="s">
        <v>2949</v>
      </c>
      <c r="H1385" t="s">
        <v>287</v>
      </c>
      <c r="I1385" t="s">
        <v>2950</v>
      </c>
      <c r="J1385" t="s">
        <v>68</v>
      </c>
      <c r="K1385" t="s">
        <v>88</v>
      </c>
      <c r="L1385" t="s">
        <v>5461</v>
      </c>
      <c r="M1385" t="s">
        <v>5462</v>
      </c>
      <c r="N1385" t="s">
        <v>90</v>
      </c>
      <c r="O1385" t="s">
        <v>547</v>
      </c>
      <c r="P1385" s="3" t="s">
        <v>6811</v>
      </c>
      <c r="Q1385" t="s">
        <v>6812</v>
      </c>
      <c r="R1385" t="s">
        <v>6813</v>
      </c>
      <c r="S1385" t="s">
        <v>6814</v>
      </c>
      <c r="T1385" t="s">
        <v>6817</v>
      </c>
      <c r="U1385" t="s">
        <v>75</v>
      </c>
      <c r="V1385" t="s">
        <v>76</v>
      </c>
      <c r="W1385">
        <v>41760</v>
      </c>
      <c r="X1385" t="s">
        <v>5639</v>
      </c>
      <c r="Y1385">
        <v>69</v>
      </c>
      <c r="Z1385">
        <v>5.87</v>
      </c>
      <c r="AA1385" t="s">
        <v>2628</v>
      </c>
      <c r="AB1385" t="s">
        <v>97</v>
      </c>
      <c r="AC1385" t="s">
        <v>98</v>
      </c>
      <c r="AD1385" s="3" t="s">
        <v>6818</v>
      </c>
      <c r="AE1385" s="3">
        <v>0</v>
      </c>
      <c r="AF1385" s="3"/>
      <c r="AG1385">
        <v>1707.2</v>
      </c>
      <c r="AH1385" t="s">
        <v>82</v>
      </c>
      <c r="AI1385" s="18">
        <v>0</v>
      </c>
      <c r="AJ1385">
        <v>0</v>
      </c>
      <c r="AK1385">
        <v>0</v>
      </c>
      <c r="AM1385" s="19" t="s">
        <v>82</v>
      </c>
      <c r="AN1385">
        <v>1214.4000000000001</v>
      </c>
      <c r="AO1385">
        <v>0</v>
      </c>
      <c r="AP1385">
        <v>1214.4000000000001</v>
      </c>
      <c r="AR1385" s="19" t="s">
        <v>82</v>
      </c>
      <c r="AS1385">
        <v>0</v>
      </c>
      <c r="AT1385" s="20">
        <f>IF(t_ExtractAll[[#This Row],[Currency]]="GBP",t_ExtractAll[[#This Row],[Claimed Amount]]*$BD$2,IF(t_ExtractAll[[#This Row],[Currency]]="USD",t_ExtractAll[[#This Row],[Claimed Amount]]*$BD$3,IF(t_ExtractAll[[#This Row],[Currency]]="MXN",t_ExtractAll[[#This Row],[Claimed Amount]]*$BD$4,t_ExtractAll[[#This Row],[Claimed Amount]])))</f>
        <v>1707.2</v>
      </c>
      <c r="AU1385" s="20">
        <f>IF(t_ExtractAll[[#This Row],[Currency2]]="GBP",t_ExtractAll[[#This Row],[Accruals Plant]]*$BD$2,IF(t_ExtractAll[[#This Row],[Currency2]]="USD",t_ExtractAll[[#This Row],[Accruals Plant]]*$BD$3,IF(t_ExtractAll[[#This Row],[Currency2]]="MXN",t_ExtractAll[[#This Row],[Accruals Plant]]*$BD$4,t_ExtractAll[[#This Row],[Accruals Plant]])))</f>
        <v>1214.4000000000001</v>
      </c>
      <c r="AV1385" s="20">
        <f>IF(t_ExtractAll[[#This Row],[IMD_Currency]]="GBP",t_ExtractAll[[#This Row],[Accruals ABII]]*$BD$2,IF(t_ExtractAll[[#This Row],[IMD_Currency]]="USD",t_ExtractAll[[#This Row],[Accruals ABII]]*$BD$3,t_ExtractAll[[#This Row],[Accruals ABII]]))</f>
        <v>0</v>
      </c>
      <c r="AW13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5" s="20">
        <f>IF(t_ExtractAll[[#This Row],[IMD_Currency]]="GBP",t_ExtractAll[[#This Row],[Amount Accepted (ABII)]]*$BD$2,IF(t_ExtractAll[[#This Row],[IMD_Currency]]="USD",t_ExtractAll[[#This Row],[Amount Accepted (ABII)]]*$BD$3,t_ExtractAll[[#This Row],[Amount Accepted (ABII)]]))</f>
        <v>0</v>
      </c>
      <c r="AY1385" s="20">
        <f>IF((t_ExtractAll[[#This Row],[Amount Accepted ABII '[EUR']]]-t_ExtractAll[[#This Row],[Amount Accepted Plant '[EUR']]])&lt;0,0,t_ExtractAll[[#This Row],[Amount Accepted ABII '[EUR']]]-t_ExtractAll[[#This Row],[Amount Accepted Plant '[EUR']]])</f>
        <v>0</v>
      </c>
      <c r="AZ13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386" spans="1:52" ht="14.25" hidden="1" customHeight="1" x14ac:dyDescent="0.25">
      <c r="A1386" t="s">
        <v>6819</v>
      </c>
      <c r="B1386" s="16">
        <v>42789</v>
      </c>
      <c r="C1386" s="16">
        <v>42800</v>
      </c>
      <c r="D1386" s="16">
        <v>42801</v>
      </c>
      <c r="E1386">
        <v>2017166</v>
      </c>
      <c r="F1386" t="s">
        <v>64</v>
      </c>
      <c r="G1386" t="s">
        <v>396</v>
      </c>
      <c r="H1386" t="s">
        <v>1695</v>
      </c>
      <c r="I1386" t="s">
        <v>117</v>
      </c>
      <c r="J1386" t="s">
        <v>68</v>
      </c>
      <c r="K1386" t="s">
        <v>69</v>
      </c>
      <c r="L1386" t="s">
        <v>609</v>
      </c>
      <c r="M1386" t="s">
        <v>2024</v>
      </c>
      <c r="N1386" t="s">
        <v>90</v>
      </c>
      <c r="O1386" t="s">
        <v>91</v>
      </c>
      <c r="P1386" t="s">
        <v>6820</v>
      </c>
      <c r="Q1386">
        <v>9605709</v>
      </c>
      <c r="R1386">
        <v>4504813996</v>
      </c>
      <c r="S1386">
        <v>80541729</v>
      </c>
      <c r="T1386" t="s">
        <v>6821</v>
      </c>
      <c r="U1386" t="s">
        <v>144</v>
      </c>
      <c r="V1386" t="s">
        <v>145</v>
      </c>
      <c r="W1386">
        <v>48984</v>
      </c>
      <c r="X1386" t="s">
        <v>4636</v>
      </c>
      <c r="Y1386">
        <v>20</v>
      </c>
      <c r="Z1386">
        <v>1.58</v>
      </c>
      <c r="AA1386" t="s">
        <v>2628</v>
      </c>
      <c r="AB1386" t="s">
        <v>97</v>
      </c>
      <c r="AC1386" t="s">
        <v>98</v>
      </c>
      <c r="AD1386" s="3" t="s">
        <v>6822</v>
      </c>
      <c r="AE1386" s="3">
        <v>0</v>
      </c>
      <c r="AF1386" s="3"/>
      <c r="AG1386">
        <v>259.14</v>
      </c>
      <c r="AH1386" t="s">
        <v>82</v>
      </c>
      <c r="AI1386" s="18">
        <v>0</v>
      </c>
      <c r="AJ1386">
        <v>0</v>
      </c>
      <c r="AK1386">
        <v>0</v>
      </c>
      <c r="AL1386">
        <v>0</v>
      </c>
      <c r="AM1386" s="19" t="s">
        <v>82</v>
      </c>
      <c r="AN1386">
        <v>259.14999999999998</v>
      </c>
      <c r="AO1386">
        <v>0</v>
      </c>
      <c r="AP1386">
        <v>259.14999999999998</v>
      </c>
      <c r="AQ1386">
        <v>259.14999999999998</v>
      </c>
      <c r="AR1386" s="19" t="s">
        <v>82</v>
      </c>
      <c r="AS1386">
        <v>0</v>
      </c>
      <c r="AT1386" s="20">
        <f>IF(t_ExtractAll[[#This Row],[Currency]]="GBP",t_ExtractAll[[#This Row],[Claimed Amount]]*$BD$2,IF(t_ExtractAll[[#This Row],[Currency]]="USD",t_ExtractAll[[#This Row],[Claimed Amount]]*$BD$3,IF(t_ExtractAll[[#This Row],[Currency]]="MXN",t_ExtractAll[[#This Row],[Claimed Amount]]*$BD$4,t_ExtractAll[[#This Row],[Claimed Amount]])))</f>
        <v>259.14</v>
      </c>
      <c r="AU1386" s="20">
        <f>IF(t_ExtractAll[[#This Row],[Currency2]]="GBP",t_ExtractAll[[#This Row],[Accruals Plant]]*$BD$2,IF(t_ExtractAll[[#This Row],[Currency2]]="USD",t_ExtractAll[[#This Row],[Accruals Plant]]*$BD$3,IF(t_ExtractAll[[#This Row],[Currency2]]="MXN",t_ExtractAll[[#This Row],[Accruals Plant]]*$BD$4,t_ExtractAll[[#This Row],[Accruals Plant]])))</f>
        <v>259.14999999999998</v>
      </c>
      <c r="AV1386" s="20">
        <f>IF(t_ExtractAll[[#This Row],[IMD_Currency]]="GBP",t_ExtractAll[[#This Row],[Accruals ABII]]*$BD$2,IF(t_ExtractAll[[#This Row],[IMD_Currency]]="USD",t_ExtractAll[[#This Row],[Accruals ABII]]*$BD$3,t_ExtractAll[[#This Row],[Accruals ABII]]))</f>
        <v>0</v>
      </c>
      <c r="AW1386" s="20">
        <f>IF(t_ExtractAll[[#This Row],[Currency2]]="GBP",t_ExtractAll[[#This Row],[PlantAmountAccepted]]*$BD$2,IF(t_ExtractAll[[#This Row],[Currency2]]="USD",t_ExtractAll[[#This Row],[PlantAmountAccepted]]*$BD$3,IF(t_ExtractAll[[#This Row],[Currency2]]="MXN",t_ExtractAll[[#This Row],[PlantAmountAccepted]]*$BD$4,t_ExtractAll[[#This Row],[PlantAmountAccepted]])))</f>
        <v>259.14999999999998</v>
      </c>
      <c r="AX1386" s="20">
        <f>IF(t_ExtractAll[[#This Row],[IMD_Currency]]="GBP",t_ExtractAll[[#This Row],[Amount Accepted (ABII)]]*$BD$2,IF(t_ExtractAll[[#This Row],[IMD_Currency]]="USD",t_ExtractAll[[#This Row],[Amount Accepted (ABII)]]*$BD$3,t_ExtractAll[[#This Row],[Amount Accepted (ABII)]]))</f>
        <v>0</v>
      </c>
      <c r="AY1386" s="20">
        <f>IF((t_ExtractAll[[#This Row],[Amount Accepted ABII '[EUR']]]-t_ExtractAll[[#This Row],[Amount Accepted Plant '[EUR']]])&lt;0,0,t_ExtractAll[[#This Row],[Amount Accepted ABII '[EUR']]]-t_ExtractAll[[#This Row],[Amount Accepted Plant '[EUR']]])</f>
        <v>0</v>
      </c>
      <c r="AZ13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87" spans="1:52" ht="14.25" hidden="1" customHeight="1" x14ac:dyDescent="0.25">
      <c r="A1387" t="s">
        <v>6823</v>
      </c>
      <c r="B1387" s="16">
        <v>42790</v>
      </c>
      <c r="C1387" s="16">
        <v>42832</v>
      </c>
      <c r="D1387" s="16">
        <v>42832</v>
      </c>
      <c r="E1387">
        <v>2017167</v>
      </c>
      <c r="F1387" t="s">
        <v>64</v>
      </c>
      <c r="G1387" t="s">
        <v>6824</v>
      </c>
      <c r="H1387" t="s">
        <v>66</v>
      </c>
      <c r="I1387" t="s">
        <v>145</v>
      </c>
      <c r="J1387" t="s">
        <v>68</v>
      </c>
      <c r="K1387" t="s">
        <v>88</v>
      </c>
      <c r="L1387" t="s">
        <v>130</v>
      </c>
      <c r="M1387" t="s">
        <v>4601</v>
      </c>
      <c r="N1387" t="s">
        <v>90</v>
      </c>
      <c r="O1387" t="s">
        <v>321</v>
      </c>
      <c r="P1387" s="3" t="s">
        <v>6825</v>
      </c>
      <c r="Q1387" t="s">
        <v>6826</v>
      </c>
      <c r="R1387" t="s">
        <v>6827</v>
      </c>
      <c r="S1387" t="s">
        <v>6828</v>
      </c>
      <c r="T1387" t="s">
        <v>6829</v>
      </c>
      <c r="U1387" t="s">
        <v>75</v>
      </c>
      <c r="V1387" t="s">
        <v>76</v>
      </c>
      <c r="W1387">
        <v>47075</v>
      </c>
      <c r="X1387" t="s">
        <v>6830</v>
      </c>
      <c r="Y1387">
        <v>3</v>
      </c>
      <c r="Z1387">
        <v>441.67</v>
      </c>
      <c r="AA1387" t="s">
        <v>3917</v>
      </c>
      <c r="AB1387" t="s">
        <v>97</v>
      </c>
      <c r="AC1387" t="s">
        <v>98</v>
      </c>
      <c r="AD1387" s="3" t="s">
        <v>6831</v>
      </c>
      <c r="AE1387" s="3">
        <v>0</v>
      </c>
      <c r="AF1387" s="3"/>
      <c r="AG1387">
        <v>0</v>
      </c>
      <c r="AH1387" t="s">
        <v>82</v>
      </c>
      <c r="AI1387" s="18">
        <v>0</v>
      </c>
      <c r="AJ1387">
        <v>0</v>
      </c>
      <c r="AK1387">
        <v>0</v>
      </c>
      <c r="AM1387" s="19" t="s">
        <v>82</v>
      </c>
      <c r="AN1387">
        <v>0</v>
      </c>
      <c r="AO1387">
        <v>0</v>
      </c>
      <c r="AP1387">
        <v>0</v>
      </c>
      <c r="AR1387" s="19" t="s">
        <v>82</v>
      </c>
      <c r="AS1387">
        <v>0</v>
      </c>
      <c r="AT1387" s="20">
        <f>IF(t_ExtractAll[[#This Row],[Currency]]="GBP",t_ExtractAll[[#This Row],[Claimed Amount]]*$BD$2,IF(t_ExtractAll[[#This Row],[Currency]]="USD",t_ExtractAll[[#This Row],[Claimed Amount]]*$BD$3,IF(t_ExtractAll[[#This Row],[Currency]]="MXN",t_ExtractAll[[#This Row],[Claimed Amount]]*$BD$4,t_ExtractAll[[#This Row],[Claimed Amount]])))</f>
        <v>0</v>
      </c>
      <c r="AU1387" s="20">
        <f>IF(t_ExtractAll[[#This Row],[Currency2]]="GBP",t_ExtractAll[[#This Row],[Accruals Plant]]*$BD$2,IF(t_ExtractAll[[#This Row],[Currency2]]="USD",t_ExtractAll[[#This Row],[Accruals Plant]]*$BD$3,IF(t_ExtractAll[[#This Row],[Currency2]]="MXN",t_ExtractAll[[#This Row],[Accruals Plant]]*$BD$4,t_ExtractAll[[#This Row],[Accruals Plant]])))</f>
        <v>0</v>
      </c>
      <c r="AV1387" s="20">
        <f>IF(t_ExtractAll[[#This Row],[IMD_Currency]]="GBP",t_ExtractAll[[#This Row],[Accruals ABII]]*$BD$2,IF(t_ExtractAll[[#This Row],[IMD_Currency]]="USD",t_ExtractAll[[#This Row],[Accruals ABII]]*$BD$3,t_ExtractAll[[#This Row],[Accruals ABII]]))</f>
        <v>0</v>
      </c>
      <c r="AW13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7" s="20">
        <f>IF(t_ExtractAll[[#This Row],[IMD_Currency]]="GBP",t_ExtractAll[[#This Row],[Amount Accepted (ABII)]]*$BD$2,IF(t_ExtractAll[[#This Row],[IMD_Currency]]="USD",t_ExtractAll[[#This Row],[Amount Accepted (ABII)]]*$BD$3,t_ExtractAll[[#This Row],[Amount Accepted (ABII)]]))</f>
        <v>0</v>
      </c>
      <c r="AY1387" s="20">
        <f>IF((t_ExtractAll[[#This Row],[Amount Accepted ABII '[EUR']]]-t_ExtractAll[[#This Row],[Amount Accepted Plant '[EUR']]])&lt;0,0,t_ExtractAll[[#This Row],[Amount Accepted ABII '[EUR']]]-t_ExtractAll[[#This Row],[Amount Accepted Plant '[EUR']]])</f>
        <v>0</v>
      </c>
      <c r="AZ13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88" spans="1:52" ht="14.25" hidden="1" customHeight="1" x14ac:dyDescent="0.25">
      <c r="A1388" t="s">
        <v>6832</v>
      </c>
      <c r="B1388" s="16">
        <v>42785</v>
      </c>
      <c r="C1388" s="16">
        <v>42807</v>
      </c>
      <c r="D1388" s="16">
        <v>42831</v>
      </c>
      <c r="E1388">
        <v>2017164</v>
      </c>
      <c r="F1388" t="s">
        <v>64</v>
      </c>
      <c r="G1388" t="s">
        <v>478</v>
      </c>
      <c r="H1388" t="s">
        <v>273</v>
      </c>
      <c r="I1388" t="s">
        <v>479</v>
      </c>
      <c r="J1388" t="s">
        <v>118</v>
      </c>
      <c r="K1388" t="s">
        <v>69</v>
      </c>
      <c r="L1388" t="s">
        <v>609</v>
      </c>
      <c r="M1388" t="s">
        <v>2024</v>
      </c>
      <c r="N1388" t="s">
        <v>90</v>
      </c>
      <c r="O1388" t="s">
        <v>121</v>
      </c>
      <c r="P1388" t="s">
        <v>6833</v>
      </c>
      <c r="Q1388">
        <v>9627401</v>
      </c>
      <c r="R1388" t="s">
        <v>6834</v>
      </c>
      <c r="S1388">
        <v>80552876</v>
      </c>
      <c r="T1388" t="s">
        <v>6835</v>
      </c>
      <c r="U1388" t="s">
        <v>333</v>
      </c>
      <c r="V1388" t="s">
        <v>145</v>
      </c>
      <c r="W1388">
        <v>48508</v>
      </c>
      <c r="X1388" t="s">
        <v>3582</v>
      </c>
      <c r="Y1388">
        <v>34</v>
      </c>
      <c r="Z1388">
        <v>2.6928000000000001</v>
      </c>
      <c r="AA1388" t="s">
        <v>2628</v>
      </c>
      <c r="AB1388" t="s">
        <v>79</v>
      </c>
      <c r="AC1388" t="s">
        <v>127</v>
      </c>
      <c r="AD1388" s="3" t="s">
        <v>6836</v>
      </c>
      <c r="AE1388" s="3">
        <v>0</v>
      </c>
      <c r="AF1388" s="3"/>
      <c r="AG1388">
        <v>569.16</v>
      </c>
      <c r="AH1388" t="s">
        <v>82</v>
      </c>
      <c r="AI1388" s="18">
        <v>342.38</v>
      </c>
      <c r="AJ1388">
        <v>226.78</v>
      </c>
      <c r="AK1388">
        <v>569.16</v>
      </c>
      <c r="AL1388">
        <v>569.16</v>
      </c>
      <c r="AM1388" s="19" t="s">
        <v>82</v>
      </c>
      <c r="AN1388">
        <v>217.94</v>
      </c>
      <c r="AO1388">
        <v>226.78</v>
      </c>
      <c r="AP1388">
        <v>444.72</v>
      </c>
      <c r="AQ1388">
        <v>444.72</v>
      </c>
      <c r="AR1388" s="19" t="s">
        <v>82</v>
      </c>
      <c r="AS1388">
        <v>0</v>
      </c>
      <c r="AT1388" s="20">
        <f>IF(t_ExtractAll[[#This Row],[Currency]]="GBP",t_ExtractAll[[#This Row],[Claimed Amount]]*$BD$2,IF(t_ExtractAll[[#This Row],[Currency]]="USD",t_ExtractAll[[#This Row],[Claimed Amount]]*$BD$3,IF(t_ExtractAll[[#This Row],[Currency]]="MXN",t_ExtractAll[[#This Row],[Claimed Amount]]*$BD$4,t_ExtractAll[[#This Row],[Claimed Amount]])))</f>
        <v>569.16</v>
      </c>
      <c r="AU1388" s="20">
        <f>IF(t_ExtractAll[[#This Row],[Currency2]]="GBP",t_ExtractAll[[#This Row],[Accruals Plant]]*$BD$2,IF(t_ExtractAll[[#This Row],[Currency2]]="USD",t_ExtractAll[[#This Row],[Accruals Plant]]*$BD$3,IF(t_ExtractAll[[#This Row],[Currency2]]="MXN",t_ExtractAll[[#This Row],[Accruals Plant]]*$BD$4,t_ExtractAll[[#This Row],[Accruals Plant]])))</f>
        <v>444.72</v>
      </c>
      <c r="AV1388" s="20">
        <f>IF(t_ExtractAll[[#This Row],[IMD_Currency]]="GBP",t_ExtractAll[[#This Row],[Accruals ABII]]*$BD$2,IF(t_ExtractAll[[#This Row],[IMD_Currency]]="USD",t_ExtractAll[[#This Row],[Accruals ABII]]*$BD$3,t_ExtractAll[[#This Row],[Accruals ABII]]))</f>
        <v>569.16</v>
      </c>
      <c r="AW1388" s="20">
        <f>IF(t_ExtractAll[[#This Row],[Currency2]]="GBP",t_ExtractAll[[#This Row],[PlantAmountAccepted]]*$BD$2,IF(t_ExtractAll[[#This Row],[Currency2]]="USD",t_ExtractAll[[#This Row],[PlantAmountAccepted]]*$BD$3,IF(t_ExtractAll[[#This Row],[Currency2]]="MXN",t_ExtractAll[[#This Row],[PlantAmountAccepted]]*$BD$4,t_ExtractAll[[#This Row],[PlantAmountAccepted]])))</f>
        <v>444.72</v>
      </c>
      <c r="AX1388" s="20">
        <f>IF(t_ExtractAll[[#This Row],[IMD_Currency]]="GBP",t_ExtractAll[[#This Row],[Amount Accepted (ABII)]]*$BD$2,IF(t_ExtractAll[[#This Row],[IMD_Currency]]="USD",t_ExtractAll[[#This Row],[Amount Accepted (ABII)]]*$BD$3,t_ExtractAll[[#This Row],[Amount Accepted (ABII)]]))</f>
        <v>569.16</v>
      </c>
      <c r="AY1388" s="20">
        <f>IF((t_ExtractAll[[#This Row],[Amount Accepted ABII '[EUR']]]-t_ExtractAll[[#This Row],[Amount Accepted Plant '[EUR']]])&lt;0,0,t_ExtractAll[[#This Row],[Amount Accepted ABII '[EUR']]]-t_ExtractAll[[#This Row],[Amount Accepted Plant '[EUR']]])</f>
        <v>124.43999999999994</v>
      </c>
      <c r="AZ13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389" spans="1:52" ht="14.25" hidden="1" customHeight="1" x14ac:dyDescent="0.25">
      <c r="A1389" t="s">
        <v>6819</v>
      </c>
      <c r="B1389" s="16">
        <v>42789</v>
      </c>
      <c r="C1389" s="16">
        <v>42800</v>
      </c>
      <c r="D1389" s="16">
        <v>42801</v>
      </c>
      <c r="E1389">
        <v>2017166</v>
      </c>
      <c r="F1389" t="s">
        <v>64</v>
      </c>
      <c r="G1389" t="s">
        <v>396</v>
      </c>
      <c r="H1389" t="s">
        <v>1695</v>
      </c>
      <c r="I1389" t="s">
        <v>117</v>
      </c>
      <c r="J1389" t="s">
        <v>68</v>
      </c>
      <c r="K1389" t="s">
        <v>88</v>
      </c>
      <c r="L1389" t="s">
        <v>609</v>
      </c>
      <c r="N1389" t="s">
        <v>90</v>
      </c>
      <c r="O1389" t="s">
        <v>321</v>
      </c>
      <c r="P1389" t="s">
        <v>6820</v>
      </c>
      <c r="Q1389">
        <v>9605709</v>
      </c>
      <c r="R1389">
        <v>4504813996</v>
      </c>
      <c r="S1389">
        <v>80541729</v>
      </c>
      <c r="U1389" t="s">
        <v>144</v>
      </c>
      <c r="V1389" t="s">
        <v>145</v>
      </c>
      <c r="W1389">
        <v>48984</v>
      </c>
      <c r="X1389" t="s">
        <v>4636</v>
      </c>
      <c r="Y1389">
        <v>216</v>
      </c>
      <c r="Z1389">
        <v>17</v>
      </c>
      <c r="AA1389" t="s">
        <v>2628</v>
      </c>
      <c r="AB1389" t="s">
        <v>97</v>
      </c>
      <c r="AC1389" t="s">
        <v>98</v>
      </c>
      <c r="AD1389" t="s">
        <v>6837</v>
      </c>
      <c r="AE1389" s="3">
        <v>0</v>
      </c>
      <c r="AF1389" s="3"/>
      <c r="AG1389">
        <v>259.14</v>
      </c>
      <c r="AH1389" t="s">
        <v>82</v>
      </c>
      <c r="AI1389" s="18">
        <v>0</v>
      </c>
      <c r="AJ1389">
        <v>0</v>
      </c>
      <c r="AK1389">
        <v>0</v>
      </c>
      <c r="AM1389" s="19" t="s">
        <v>82</v>
      </c>
      <c r="AN1389">
        <v>0</v>
      </c>
      <c r="AO1389">
        <v>0</v>
      </c>
      <c r="AP1389">
        <v>0</v>
      </c>
      <c r="AR1389" s="19" t="s">
        <v>82</v>
      </c>
      <c r="AS1389">
        <v>0</v>
      </c>
      <c r="AT1389" s="20">
        <f>IF(t_ExtractAll[[#This Row],[Currency]]="GBP",t_ExtractAll[[#This Row],[Claimed Amount]]*$BD$2,IF(t_ExtractAll[[#This Row],[Currency]]="USD",t_ExtractAll[[#This Row],[Claimed Amount]]*$BD$3,IF(t_ExtractAll[[#This Row],[Currency]]="MXN",t_ExtractAll[[#This Row],[Claimed Amount]]*$BD$4,t_ExtractAll[[#This Row],[Claimed Amount]])))</f>
        <v>259.14</v>
      </c>
      <c r="AU1389" s="20">
        <f>IF(t_ExtractAll[[#This Row],[Currency2]]="GBP",t_ExtractAll[[#This Row],[Accruals Plant]]*$BD$2,IF(t_ExtractAll[[#This Row],[Currency2]]="USD",t_ExtractAll[[#This Row],[Accruals Plant]]*$BD$3,IF(t_ExtractAll[[#This Row],[Currency2]]="MXN",t_ExtractAll[[#This Row],[Accruals Plant]]*$BD$4,t_ExtractAll[[#This Row],[Accruals Plant]])))</f>
        <v>0</v>
      </c>
      <c r="AV1389" s="20">
        <f>IF(t_ExtractAll[[#This Row],[IMD_Currency]]="GBP",t_ExtractAll[[#This Row],[Accruals ABII]]*$BD$2,IF(t_ExtractAll[[#This Row],[IMD_Currency]]="USD",t_ExtractAll[[#This Row],[Accruals ABII]]*$BD$3,t_ExtractAll[[#This Row],[Accruals ABII]]))</f>
        <v>0</v>
      </c>
      <c r="AW13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89" s="20">
        <f>IF(t_ExtractAll[[#This Row],[IMD_Currency]]="GBP",t_ExtractAll[[#This Row],[Amount Accepted (ABII)]]*$BD$2,IF(t_ExtractAll[[#This Row],[IMD_Currency]]="USD",t_ExtractAll[[#This Row],[Amount Accepted (ABII)]]*$BD$3,t_ExtractAll[[#This Row],[Amount Accepted (ABII)]]))</f>
        <v>0</v>
      </c>
      <c r="AY1389" s="20">
        <f>IF((t_ExtractAll[[#This Row],[Amount Accepted ABII '[EUR']]]-t_ExtractAll[[#This Row],[Amount Accepted Plant '[EUR']]])&lt;0,0,t_ExtractAll[[#This Row],[Amount Accepted ABII '[EUR']]]-t_ExtractAll[[#This Row],[Amount Accepted Plant '[EUR']]])</f>
        <v>0</v>
      </c>
      <c r="AZ13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90" spans="1:52" ht="14.25" hidden="1" customHeight="1" x14ac:dyDescent="0.25">
      <c r="A1390" t="s">
        <v>5979</v>
      </c>
      <c r="B1390" s="16">
        <v>42730</v>
      </c>
      <c r="C1390" s="16">
        <v>42741</v>
      </c>
      <c r="D1390" s="16">
        <v>42828</v>
      </c>
      <c r="E1390">
        <v>20161163</v>
      </c>
      <c r="F1390" t="s">
        <v>64</v>
      </c>
      <c r="G1390" t="s">
        <v>5223</v>
      </c>
      <c r="H1390" t="s">
        <v>86</v>
      </c>
      <c r="I1390" t="s">
        <v>479</v>
      </c>
      <c r="J1390" t="s">
        <v>118</v>
      </c>
      <c r="K1390" t="s">
        <v>69</v>
      </c>
      <c r="L1390" t="s">
        <v>70</v>
      </c>
      <c r="N1390" t="s">
        <v>71</v>
      </c>
      <c r="O1390" t="s">
        <v>72</v>
      </c>
      <c r="P1390" t="s">
        <v>5980</v>
      </c>
      <c r="Q1390">
        <v>9279083</v>
      </c>
      <c r="R1390" t="s">
        <v>5981</v>
      </c>
      <c r="U1390" t="s">
        <v>341</v>
      </c>
      <c r="V1390" t="s">
        <v>145</v>
      </c>
      <c r="W1390">
        <v>45416</v>
      </c>
      <c r="X1390" t="s">
        <v>529</v>
      </c>
      <c r="Z1390">
        <v>0</v>
      </c>
      <c r="AB1390" t="s">
        <v>79</v>
      </c>
      <c r="AC1390" t="s">
        <v>80</v>
      </c>
      <c r="AD1390" s="3" t="s">
        <v>6838</v>
      </c>
      <c r="AE1390" s="3">
        <v>0</v>
      </c>
      <c r="AF1390" s="3"/>
      <c r="AG1390">
        <v>15412.83</v>
      </c>
      <c r="AH1390" t="s">
        <v>100</v>
      </c>
      <c r="AI1390" s="18">
        <v>0</v>
      </c>
      <c r="AJ1390">
        <v>2270.4299999999998</v>
      </c>
      <c r="AK1390">
        <v>2270.4299999999998</v>
      </c>
      <c r="AL1390">
        <v>2270.4299999999998</v>
      </c>
      <c r="AM1390" s="19" t="s">
        <v>82</v>
      </c>
      <c r="AN1390">
        <v>0</v>
      </c>
      <c r="AO1390">
        <v>0</v>
      </c>
      <c r="AP1390">
        <v>0</v>
      </c>
      <c r="AQ1390">
        <v>0</v>
      </c>
      <c r="AR1390" s="19" t="s">
        <v>82</v>
      </c>
      <c r="AS1390">
        <v>2270.4299999999998</v>
      </c>
      <c r="AT1390" s="20">
        <f>IF(t_ExtractAll[[#This Row],[Currency]]="GBP",t_ExtractAll[[#This Row],[Claimed Amount]]*$BD$2,IF(t_ExtractAll[[#This Row],[Currency]]="USD",t_ExtractAll[[#This Row],[Claimed Amount]]*$BD$3,IF(t_ExtractAll[[#This Row],[Currency]]="MXN",t_ExtractAll[[#This Row],[Claimed Amount]]*$BD$4,t_ExtractAll[[#This Row],[Claimed Amount]])))</f>
        <v>14101.198167</v>
      </c>
      <c r="AU1390" s="20">
        <f>IF(t_ExtractAll[[#This Row],[Currency2]]="GBP",t_ExtractAll[[#This Row],[Accruals Plant]]*$BD$2,IF(t_ExtractAll[[#This Row],[Currency2]]="USD",t_ExtractAll[[#This Row],[Accruals Plant]]*$BD$3,IF(t_ExtractAll[[#This Row],[Currency2]]="MXN",t_ExtractAll[[#This Row],[Accruals Plant]]*$BD$4,t_ExtractAll[[#This Row],[Accruals Plant]])))</f>
        <v>0</v>
      </c>
      <c r="AV1390" s="20">
        <f>IF(t_ExtractAll[[#This Row],[IMD_Currency]]="GBP",t_ExtractAll[[#This Row],[Accruals ABII]]*$BD$2,IF(t_ExtractAll[[#This Row],[IMD_Currency]]="USD",t_ExtractAll[[#This Row],[Accruals ABII]]*$BD$3,t_ExtractAll[[#This Row],[Accruals ABII]]))</f>
        <v>2270.4299999999998</v>
      </c>
      <c r="AW13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0" s="20">
        <f>IF(t_ExtractAll[[#This Row],[IMD_Currency]]="GBP",t_ExtractAll[[#This Row],[Amount Accepted (ABII)]]*$BD$2,IF(t_ExtractAll[[#This Row],[IMD_Currency]]="USD",t_ExtractAll[[#This Row],[Amount Accepted (ABII)]]*$BD$3,t_ExtractAll[[#This Row],[Amount Accepted (ABII)]]))</f>
        <v>2270.4299999999998</v>
      </c>
      <c r="AY1390" s="20">
        <f>IF((t_ExtractAll[[#This Row],[Amount Accepted ABII '[EUR']]]-t_ExtractAll[[#This Row],[Amount Accepted Plant '[EUR']]])&lt;0,0,t_ExtractAll[[#This Row],[Amount Accepted ABII '[EUR']]]-t_ExtractAll[[#This Row],[Amount Accepted Plant '[EUR']]])</f>
        <v>2270.4299999999998</v>
      </c>
      <c r="AZ13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391" spans="1:52" ht="14.25" hidden="1" customHeight="1" x14ac:dyDescent="0.25">
      <c r="A1391" t="s">
        <v>6839</v>
      </c>
      <c r="B1391" s="16">
        <v>42794</v>
      </c>
      <c r="C1391" s="16">
        <v>42800</v>
      </c>
      <c r="D1391" s="16">
        <v>42800</v>
      </c>
      <c r="E1391">
        <v>2017169</v>
      </c>
      <c r="F1391" t="s">
        <v>64</v>
      </c>
      <c r="G1391" t="s">
        <v>241</v>
      </c>
      <c r="H1391" t="s">
        <v>86</v>
      </c>
      <c r="I1391" t="s">
        <v>242</v>
      </c>
      <c r="J1391" t="s">
        <v>68</v>
      </c>
      <c r="K1391" t="s">
        <v>88</v>
      </c>
      <c r="L1391" t="s">
        <v>609</v>
      </c>
      <c r="M1391" t="s">
        <v>2024</v>
      </c>
      <c r="N1391" t="s">
        <v>90</v>
      </c>
      <c r="O1391" t="s">
        <v>91</v>
      </c>
      <c r="P1391" t="s">
        <v>6840</v>
      </c>
      <c r="Q1391">
        <v>9551317</v>
      </c>
      <c r="R1391" t="s">
        <v>6841</v>
      </c>
      <c r="S1391">
        <v>80545332</v>
      </c>
      <c r="U1391" t="s">
        <v>182</v>
      </c>
      <c r="V1391" t="s">
        <v>145</v>
      </c>
      <c r="W1391">
        <v>54599</v>
      </c>
      <c r="X1391" t="s">
        <v>6781</v>
      </c>
      <c r="Y1391">
        <v>34</v>
      </c>
      <c r="Z1391">
        <v>4.08</v>
      </c>
      <c r="AA1391" t="s">
        <v>2628</v>
      </c>
      <c r="AB1391" t="s">
        <v>97</v>
      </c>
      <c r="AC1391" t="s">
        <v>98</v>
      </c>
      <c r="AD1391" t="s">
        <v>6842</v>
      </c>
      <c r="AE1391" s="3">
        <v>0</v>
      </c>
      <c r="AF1391" s="3"/>
      <c r="AG1391">
        <v>208.64</v>
      </c>
      <c r="AH1391" t="s">
        <v>82</v>
      </c>
      <c r="AI1391" s="18">
        <v>0</v>
      </c>
      <c r="AJ1391">
        <v>0</v>
      </c>
      <c r="AK1391">
        <v>0</v>
      </c>
      <c r="AM1391" s="19" t="s">
        <v>82</v>
      </c>
      <c r="AN1391">
        <v>208.64</v>
      </c>
      <c r="AO1391">
        <v>0</v>
      </c>
      <c r="AP1391">
        <v>208.64</v>
      </c>
      <c r="AR1391" s="19" t="s">
        <v>82</v>
      </c>
      <c r="AS1391">
        <v>0</v>
      </c>
      <c r="AT1391" s="20">
        <f>IF(t_ExtractAll[[#This Row],[Currency]]="GBP",t_ExtractAll[[#This Row],[Claimed Amount]]*$BD$2,IF(t_ExtractAll[[#This Row],[Currency]]="USD",t_ExtractAll[[#This Row],[Claimed Amount]]*$BD$3,IF(t_ExtractAll[[#This Row],[Currency]]="MXN",t_ExtractAll[[#This Row],[Claimed Amount]]*$BD$4,t_ExtractAll[[#This Row],[Claimed Amount]])))</f>
        <v>208.64</v>
      </c>
      <c r="AU1391" s="20">
        <f>IF(t_ExtractAll[[#This Row],[Currency2]]="GBP",t_ExtractAll[[#This Row],[Accruals Plant]]*$BD$2,IF(t_ExtractAll[[#This Row],[Currency2]]="USD",t_ExtractAll[[#This Row],[Accruals Plant]]*$BD$3,IF(t_ExtractAll[[#This Row],[Currency2]]="MXN",t_ExtractAll[[#This Row],[Accruals Plant]]*$BD$4,t_ExtractAll[[#This Row],[Accruals Plant]])))</f>
        <v>208.64</v>
      </c>
      <c r="AV1391" s="20">
        <f>IF(t_ExtractAll[[#This Row],[IMD_Currency]]="GBP",t_ExtractAll[[#This Row],[Accruals ABII]]*$BD$2,IF(t_ExtractAll[[#This Row],[IMD_Currency]]="USD",t_ExtractAll[[#This Row],[Accruals ABII]]*$BD$3,t_ExtractAll[[#This Row],[Accruals ABII]]))</f>
        <v>0</v>
      </c>
      <c r="AW13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1" s="20">
        <f>IF(t_ExtractAll[[#This Row],[IMD_Currency]]="GBP",t_ExtractAll[[#This Row],[Amount Accepted (ABII)]]*$BD$2,IF(t_ExtractAll[[#This Row],[IMD_Currency]]="USD",t_ExtractAll[[#This Row],[Amount Accepted (ABII)]]*$BD$3,t_ExtractAll[[#This Row],[Amount Accepted (ABII)]]))</f>
        <v>0</v>
      </c>
      <c r="AY1391" s="20">
        <f>IF((t_ExtractAll[[#This Row],[Amount Accepted ABII '[EUR']]]-t_ExtractAll[[#This Row],[Amount Accepted Plant '[EUR']]])&lt;0,0,t_ExtractAll[[#This Row],[Amount Accepted ABII '[EUR']]]-t_ExtractAll[[#This Row],[Amount Accepted Plant '[EUR']]])</f>
        <v>0</v>
      </c>
      <c r="AZ13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92" spans="1:52" ht="14.25" hidden="1" customHeight="1" x14ac:dyDescent="0.25">
      <c r="A1392" t="s">
        <v>6025</v>
      </c>
      <c r="B1392" s="16">
        <v>42732</v>
      </c>
      <c r="C1392" s="16">
        <v>42793</v>
      </c>
      <c r="D1392" s="16">
        <v>42796</v>
      </c>
      <c r="E1392">
        <v>20161160</v>
      </c>
      <c r="F1392" t="s">
        <v>64</v>
      </c>
      <c r="G1392" t="s">
        <v>5223</v>
      </c>
      <c r="H1392" t="s">
        <v>287</v>
      </c>
      <c r="I1392" t="s">
        <v>479</v>
      </c>
      <c r="J1392" t="s">
        <v>118</v>
      </c>
      <c r="K1392" t="s">
        <v>69</v>
      </c>
      <c r="L1392" t="s">
        <v>70</v>
      </c>
      <c r="N1392" t="s">
        <v>71</v>
      </c>
      <c r="O1392" t="s">
        <v>72</v>
      </c>
      <c r="P1392" t="s">
        <v>6026</v>
      </c>
      <c r="Q1392" t="s">
        <v>6027</v>
      </c>
      <c r="R1392" t="s">
        <v>6028</v>
      </c>
      <c r="U1392" t="s">
        <v>341</v>
      </c>
      <c r="V1392" t="s">
        <v>145</v>
      </c>
      <c r="W1392">
        <v>30603</v>
      </c>
      <c r="X1392" t="s">
        <v>1290</v>
      </c>
      <c r="Z1392">
        <v>325.03680000000003</v>
      </c>
      <c r="AB1392" t="s">
        <v>79</v>
      </c>
      <c r="AC1392" t="s">
        <v>80</v>
      </c>
      <c r="AD1392" t="s">
        <v>6030</v>
      </c>
      <c r="AE1392" s="3">
        <v>0</v>
      </c>
      <c r="AF1392" s="3"/>
      <c r="AG1392">
        <v>9512.39</v>
      </c>
      <c r="AH1392" t="s">
        <v>100</v>
      </c>
      <c r="AI1392" s="18">
        <v>0</v>
      </c>
      <c r="AJ1392">
        <v>782.12</v>
      </c>
      <c r="AK1392">
        <v>782.12</v>
      </c>
      <c r="AL1392">
        <v>782.12</v>
      </c>
      <c r="AM1392" s="19" t="s">
        <v>82</v>
      </c>
      <c r="AN1392">
        <v>0</v>
      </c>
      <c r="AO1392">
        <v>0</v>
      </c>
      <c r="AP1392">
        <v>0</v>
      </c>
      <c r="AQ1392">
        <v>0</v>
      </c>
      <c r="AR1392" s="19" t="s">
        <v>82</v>
      </c>
      <c r="AS1392">
        <v>727.22</v>
      </c>
      <c r="AT1392" s="20">
        <f>IF(t_ExtractAll[[#This Row],[Currency]]="GBP",t_ExtractAll[[#This Row],[Claimed Amount]]*$BD$2,IF(t_ExtractAll[[#This Row],[Currency]]="USD",t_ExtractAll[[#This Row],[Claimed Amount]]*$BD$3,IF(t_ExtractAll[[#This Row],[Currency]]="MXN",t_ExtractAll[[#This Row],[Claimed Amount]]*$BD$4,t_ExtractAll[[#This Row],[Claimed Amount]])))</f>
        <v>8702.8856109999997</v>
      </c>
      <c r="AU1392" s="20">
        <f>IF(t_ExtractAll[[#This Row],[Currency2]]="GBP",t_ExtractAll[[#This Row],[Accruals Plant]]*$BD$2,IF(t_ExtractAll[[#This Row],[Currency2]]="USD",t_ExtractAll[[#This Row],[Accruals Plant]]*$BD$3,IF(t_ExtractAll[[#This Row],[Currency2]]="MXN",t_ExtractAll[[#This Row],[Accruals Plant]]*$BD$4,t_ExtractAll[[#This Row],[Accruals Plant]])))</f>
        <v>0</v>
      </c>
      <c r="AV1392" s="20">
        <f>IF(t_ExtractAll[[#This Row],[IMD_Currency]]="GBP",t_ExtractAll[[#This Row],[Accruals ABII]]*$BD$2,IF(t_ExtractAll[[#This Row],[IMD_Currency]]="USD",t_ExtractAll[[#This Row],[Accruals ABII]]*$BD$3,t_ExtractAll[[#This Row],[Accruals ABII]]))</f>
        <v>782.12</v>
      </c>
      <c r="AW13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2" s="20">
        <f>IF(t_ExtractAll[[#This Row],[IMD_Currency]]="GBP",t_ExtractAll[[#This Row],[Amount Accepted (ABII)]]*$BD$2,IF(t_ExtractAll[[#This Row],[IMD_Currency]]="USD",t_ExtractAll[[#This Row],[Amount Accepted (ABII)]]*$BD$3,t_ExtractAll[[#This Row],[Amount Accepted (ABII)]]))</f>
        <v>782.12</v>
      </c>
      <c r="AY1392" s="20">
        <f>IF((t_ExtractAll[[#This Row],[Amount Accepted ABII '[EUR']]]-t_ExtractAll[[#This Row],[Amount Accepted Plant '[EUR']]])&lt;0,0,t_ExtractAll[[#This Row],[Amount Accepted ABII '[EUR']]]-t_ExtractAll[[#This Row],[Amount Accepted Plant '[EUR']]])</f>
        <v>782.12</v>
      </c>
      <c r="AZ13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393" spans="1:52" ht="14.25" hidden="1" customHeight="1" x14ac:dyDescent="0.25">
      <c r="A1393" t="s">
        <v>6843</v>
      </c>
      <c r="B1393" s="16">
        <v>42794</v>
      </c>
      <c r="C1393" s="16">
        <v>42800</v>
      </c>
      <c r="D1393" s="16">
        <v>42802</v>
      </c>
      <c r="E1393">
        <v>2017170</v>
      </c>
      <c r="F1393" t="s">
        <v>64</v>
      </c>
      <c r="G1393" t="s">
        <v>65</v>
      </c>
      <c r="H1393" t="s">
        <v>86</v>
      </c>
      <c r="I1393" t="s">
        <v>67</v>
      </c>
      <c r="J1393" t="s">
        <v>68</v>
      </c>
      <c r="K1393" t="s">
        <v>69</v>
      </c>
      <c r="L1393" t="s">
        <v>609</v>
      </c>
      <c r="M1393" t="s">
        <v>2024</v>
      </c>
      <c r="N1393" t="s">
        <v>90</v>
      </c>
      <c r="O1393" t="s">
        <v>91</v>
      </c>
      <c r="P1393" t="s">
        <v>6844</v>
      </c>
      <c r="Q1393">
        <v>9562025</v>
      </c>
      <c r="R1393" t="s">
        <v>6845</v>
      </c>
      <c r="S1393">
        <v>80540315</v>
      </c>
      <c r="U1393" t="s">
        <v>278</v>
      </c>
      <c r="V1393" t="s">
        <v>145</v>
      </c>
      <c r="W1393">
        <v>6525</v>
      </c>
      <c r="X1393" t="s">
        <v>279</v>
      </c>
      <c r="Y1393">
        <v>36</v>
      </c>
      <c r="Z1393">
        <v>3.6</v>
      </c>
      <c r="AA1393" t="s">
        <v>2628</v>
      </c>
      <c r="AB1393" t="s">
        <v>97</v>
      </c>
      <c r="AC1393" t="s">
        <v>98</v>
      </c>
      <c r="AD1393" s="3" t="s">
        <v>6846</v>
      </c>
      <c r="AE1393" s="3">
        <v>0</v>
      </c>
      <c r="AF1393" s="3"/>
      <c r="AG1393">
        <v>236.52</v>
      </c>
      <c r="AH1393" t="s">
        <v>82</v>
      </c>
      <c r="AI1393" s="18">
        <v>0</v>
      </c>
      <c r="AJ1393">
        <v>0</v>
      </c>
      <c r="AK1393">
        <v>0</v>
      </c>
      <c r="AL1393">
        <v>0</v>
      </c>
      <c r="AM1393" s="19" t="s">
        <v>82</v>
      </c>
      <c r="AN1393">
        <v>236.52</v>
      </c>
      <c r="AO1393">
        <v>0</v>
      </c>
      <c r="AP1393">
        <v>236.52</v>
      </c>
      <c r="AQ1393">
        <v>236.52</v>
      </c>
      <c r="AR1393" s="19" t="s">
        <v>82</v>
      </c>
      <c r="AS1393">
        <v>0</v>
      </c>
      <c r="AT1393" s="20">
        <f>IF(t_ExtractAll[[#This Row],[Currency]]="GBP",t_ExtractAll[[#This Row],[Claimed Amount]]*$BD$2,IF(t_ExtractAll[[#This Row],[Currency]]="USD",t_ExtractAll[[#This Row],[Claimed Amount]]*$BD$3,IF(t_ExtractAll[[#This Row],[Currency]]="MXN",t_ExtractAll[[#This Row],[Claimed Amount]]*$BD$4,t_ExtractAll[[#This Row],[Claimed Amount]])))</f>
        <v>236.52</v>
      </c>
      <c r="AU1393" s="20">
        <f>IF(t_ExtractAll[[#This Row],[Currency2]]="GBP",t_ExtractAll[[#This Row],[Accruals Plant]]*$BD$2,IF(t_ExtractAll[[#This Row],[Currency2]]="USD",t_ExtractAll[[#This Row],[Accruals Plant]]*$BD$3,IF(t_ExtractAll[[#This Row],[Currency2]]="MXN",t_ExtractAll[[#This Row],[Accruals Plant]]*$BD$4,t_ExtractAll[[#This Row],[Accruals Plant]])))</f>
        <v>236.52</v>
      </c>
      <c r="AV1393" s="20">
        <f>IF(t_ExtractAll[[#This Row],[IMD_Currency]]="GBP",t_ExtractAll[[#This Row],[Accruals ABII]]*$BD$2,IF(t_ExtractAll[[#This Row],[IMD_Currency]]="USD",t_ExtractAll[[#This Row],[Accruals ABII]]*$BD$3,t_ExtractAll[[#This Row],[Accruals ABII]]))</f>
        <v>0</v>
      </c>
      <c r="AW1393" s="20">
        <f>IF(t_ExtractAll[[#This Row],[Currency2]]="GBP",t_ExtractAll[[#This Row],[PlantAmountAccepted]]*$BD$2,IF(t_ExtractAll[[#This Row],[Currency2]]="USD",t_ExtractAll[[#This Row],[PlantAmountAccepted]]*$BD$3,IF(t_ExtractAll[[#This Row],[Currency2]]="MXN",t_ExtractAll[[#This Row],[PlantAmountAccepted]]*$BD$4,t_ExtractAll[[#This Row],[PlantAmountAccepted]])))</f>
        <v>236.52</v>
      </c>
      <c r="AX1393" s="20">
        <f>IF(t_ExtractAll[[#This Row],[IMD_Currency]]="GBP",t_ExtractAll[[#This Row],[Amount Accepted (ABII)]]*$BD$2,IF(t_ExtractAll[[#This Row],[IMD_Currency]]="USD",t_ExtractAll[[#This Row],[Amount Accepted (ABII)]]*$BD$3,t_ExtractAll[[#This Row],[Amount Accepted (ABII)]]))</f>
        <v>0</v>
      </c>
      <c r="AY1393" s="20">
        <f>IF((t_ExtractAll[[#This Row],[Amount Accepted ABII '[EUR']]]-t_ExtractAll[[#This Row],[Amount Accepted Plant '[EUR']]])&lt;0,0,t_ExtractAll[[#This Row],[Amount Accepted ABII '[EUR']]]-t_ExtractAll[[#This Row],[Amount Accepted Plant '[EUR']]])</f>
        <v>0</v>
      </c>
      <c r="AZ13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394" spans="1:52" ht="14.25" hidden="1" customHeight="1" x14ac:dyDescent="0.25">
      <c r="A1394" t="s">
        <v>6176</v>
      </c>
      <c r="B1394" s="16">
        <v>42794</v>
      </c>
      <c r="C1394" s="16">
        <v>42828</v>
      </c>
      <c r="D1394" s="16">
        <v>42828</v>
      </c>
      <c r="E1394">
        <v>2017172</v>
      </c>
      <c r="F1394" t="s">
        <v>64</v>
      </c>
      <c r="G1394" t="s">
        <v>567</v>
      </c>
      <c r="H1394" t="s">
        <v>86</v>
      </c>
      <c r="I1394" t="s">
        <v>568</v>
      </c>
      <c r="J1394" t="s">
        <v>68</v>
      </c>
      <c r="K1394" t="s">
        <v>69</v>
      </c>
      <c r="L1394" t="s">
        <v>6086</v>
      </c>
      <c r="N1394" t="s">
        <v>71</v>
      </c>
      <c r="O1394" t="s">
        <v>589</v>
      </c>
      <c r="P1394" s="3" t="s">
        <v>6847</v>
      </c>
      <c r="Q1394">
        <v>9068782</v>
      </c>
      <c r="R1394" t="s">
        <v>6179</v>
      </c>
      <c r="S1394">
        <v>80477518</v>
      </c>
      <c r="U1394" t="s">
        <v>75</v>
      </c>
      <c r="V1394" t="s">
        <v>76</v>
      </c>
      <c r="Z1394">
        <v>0</v>
      </c>
      <c r="AB1394" t="s">
        <v>79</v>
      </c>
      <c r="AC1394" t="s">
        <v>127</v>
      </c>
      <c r="AE1394" s="3">
        <v>0</v>
      </c>
      <c r="AF1394" s="3"/>
      <c r="AG1394">
        <v>6188.12</v>
      </c>
      <c r="AH1394" t="s">
        <v>100</v>
      </c>
      <c r="AI1394" s="18">
        <v>0</v>
      </c>
      <c r="AJ1394">
        <v>0</v>
      </c>
      <c r="AK1394">
        <v>0</v>
      </c>
      <c r="AL1394">
        <v>0</v>
      </c>
      <c r="AM1394" s="19" t="s">
        <v>82</v>
      </c>
      <c r="AN1394">
        <v>0</v>
      </c>
      <c r="AO1394">
        <v>6188.12</v>
      </c>
      <c r="AP1394">
        <v>6188.12</v>
      </c>
      <c r="AQ1394">
        <v>6188.12</v>
      </c>
      <c r="AR1394" s="19" t="s">
        <v>100</v>
      </c>
      <c r="AS1394">
        <v>0</v>
      </c>
      <c r="AT1394" s="20">
        <f>IF(t_ExtractAll[[#This Row],[Currency]]="GBP",t_ExtractAll[[#This Row],[Claimed Amount]]*$BD$2,IF(t_ExtractAll[[#This Row],[Currency]]="USD",t_ExtractAll[[#This Row],[Claimed Amount]]*$BD$3,IF(t_ExtractAll[[#This Row],[Currency]]="MXN",t_ExtractAll[[#This Row],[Claimed Amount]]*$BD$4,t_ExtractAll[[#This Row],[Claimed Amount]])))</f>
        <v>5661.510988</v>
      </c>
      <c r="AU1394" s="20">
        <f>IF(t_ExtractAll[[#This Row],[Currency2]]="GBP",t_ExtractAll[[#This Row],[Accruals Plant]]*$BD$2,IF(t_ExtractAll[[#This Row],[Currency2]]="USD",t_ExtractAll[[#This Row],[Accruals Plant]]*$BD$3,IF(t_ExtractAll[[#This Row],[Currency2]]="MXN",t_ExtractAll[[#This Row],[Accruals Plant]]*$BD$4,t_ExtractAll[[#This Row],[Accruals Plant]])))</f>
        <v>5661.510988</v>
      </c>
      <c r="AV1394" s="20">
        <f>IF(t_ExtractAll[[#This Row],[IMD_Currency]]="GBP",t_ExtractAll[[#This Row],[Accruals ABII]]*$BD$2,IF(t_ExtractAll[[#This Row],[IMD_Currency]]="USD",t_ExtractAll[[#This Row],[Accruals ABII]]*$BD$3,t_ExtractAll[[#This Row],[Accruals ABII]]))</f>
        <v>0</v>
      </c>
      <c r="AW1394" s="20">
        <f>IF(t_ExtractAll[[#This Row],[Currency2]]="GBP",t_ExtractAll[[#This Row],[PlantAmountAccepted]]*$BD$2,IF(t_ExtractAll[[#This Row],[Currency2]]="USD",t_ExtractAll[[#This Row],[PlantAmountAccepted]]*$BD$3,IF(t_ExtractAll[[#This Row],[Currency2]]="MXN",t_ExtractAll[[#This Row],[PlantAmountAccepted]]*$BD$4,t_ExtractAll[[#This Row],[PlantAmountAccepted]])))</f>
        <v>5661.510988</v>
      </c>
      <c r="AX1394" s="20">
        <f>IF(t_ExtractAll[[#This Row],[IMD_Currency]]="GBP",t_ExtractAll[[#This Row],[Amount Accepted (ABII)]]*$BD$2,IF(t_ExtractAll[[#This Row],[IMD_Currency]]="USD",t_ExtractAll[[#This Row],[Amount Accepted (ABII)]]*$BD$3,t_ExtractAll[[#This Row],[Amount Accepted (ABII)]]))</f>
        <v>0</v>
      </c>
      <c r="AY1394" s="20">
        <f>IF((t_ExtractAll[[#This Row],[Amount Accepted ABII '[EUR']]]-t_ExtractAll[[#This Row],[Amount Accepted Plant '[EUR']]])&lt;0,0,t_ExtractAll[[#This Row],[Amount Accepted ABII '[EUR']]]-t_ExtractAll[[#This Row],[Amount Accepted Plant '[EUR']]])</f>
        <v>0</v>
      </c>
      <c r="AZ13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395" spans="1:52" ht="14.25" hidden="1" customHeight="1" x14ac:dyDescent="0.25">
      <c r="A1395" t="s">
        <v>6848</v>
      </c>
      <c r="B1395" s="16">
        <v>42795</v>
      </c>
      <c r="C1395" s="16">
        <v>42807</v>
      </c>
      <c r="D1395" s="16">
        <v>42808</v>
      </c>
      <c r="E1395">
        <v>2017173</v>
      </c>
      <c r="F1395" t="s">
        <v>64</v>
      </c>
      <c r="G1395" t="s">
        <v>478</v>
      </c>
      <c r="I1395" t="s">
        <v>479</v>
      </c>
      <c r="J1395" t="s">
        <v>118</v>
      </c>
      <c r="K1395" t="s">
        <v>69</v>
      </c>
      <c r="L1395" t="s">
        <v>6086</v>
      </c>
      <c r="N1395" t="s">
        <v>71</v>
      </c>
      <c r="O1395" t="s">
        <v>361</v>
      </c>
      <c r="P1395" t="s">
        <v>6849</v>
      </c>
      <c r="Q1395">
        <v>9712167</v>
      </c>
      <c r="R1395" t="s">
        <v>6850</v>
      </c>
      <c r="S1395" t="s">
        <v>6851</v>
      </c>
      <c r="U1395" t="s">
        <v>75</v>
      </c>
      <c r="V1395" t="s">
        <v>76</v>
      </c>
      <c r="W1395">
        <v>50938</v>
      </c>
      <c r="X1395" t="s">
        <v>6413</v>
      </c>
      <c r="Y1395">
        <v>3360</v>
      </c>
      <c r="Z1395">
        <v>286.27</v>
      </c>
      <c r="AA1395" t="s">
        <v>2628</v>
      </c>
      <c r="AB1395" t="s">
        <v>79</v>
      </c>
      <c r="AC1395" t="s">
        <v>80</v>
      </c>
      <c r="AD1395" s="3" t="s">
        <v>6852</v>
      </c>
      <c r="AE1395" s="3">
        <v>0</v>
      </c>
      <c r="AF1395" s="3"/>
      <c r="AG1395">
        <v>4704</v>
      </c>
      <c r="AH1395" t="s">
        <v>82</v>
      </c>
      <c r="AI1395" s="18">
        <v>0</v>
      </c>
      <c r="AJ1395">
        <v>4704</v>
      </c>
      <c r="AK1395">
        <v>4704</v>
      </c>
      <c r="AL1395">
        <v>4704</v>
      </c>
      <c r="AM1395" s="19" t="s">
        <v>82</v>
      </c>
      <c r="AN1395">
        <v>0</v>
      </c>
      <c r="AO1395">
        <v>0</v>
      </c>
      <c r="AP1395">
        <v>0</v>
      </c>
      <c r="AQ1395">
        <v>0</v>
      </c>
      <c r="AR1395" s="19" t="s">
        <v>82</v>
      </c>
      <c r="AS1395">
        <v>4704</v>
      </c>
      <c r="AT1395" s="20">
        <f>IF(t_ExtractAll[[#This Row],[Currency]]="GBP",t_ExtractAll[[#This Row],[Claimed Amount]]*$BD$2,IF(t_ExtractAll[[#This Row],[Currency]]="USD",t_ExtractAll[[#This Row],[Claimed Amount]]*$BD$3,IF(t_ExtractAll[[#This Row],[Currency]]="MXN",t_ExtractAll[[#This Row],[Claimed Amount]]*$BD$4,t_ExtractAll[[#This Row],[Claimed Amount]])))</f>
        <v>4704</v>
      </c>
      <c r="AU1395" s="20">
        <f>IF(t_ExtractAll[[#This Row],[Currency2]]="GBP",t_ExtractAll[[#This Row],[Accruals Plant]]*$BD$2,IF(t_ExtractAll[[#This Row],[Currency2]]="USD",t_ExtractAll[[#This Row],[Accruals Plant]]*$BD$3,IF(t_ExtractAll[[#This Row],[Currency2]]="MXN",t_ExtractAll[[#This Row],[Accruals Plant]]*$BD$4,t_ExtractAll[[#This Row],[Accruals Plant]])))</f>
        <v>0</v>
      </c>
      <c r="AV1395" s="20">
        <f>IF(t_ExtractAll[[#This Row],[IMD_Currency]]="GBP",t_ExtractAll[[#This Row],[Accruals ABII]]*$BD$2,IF(t_ExtractAll[[#This Row],[IMD_Currency]]="USD",t_ExtractAll[[#This Row],[Accruals ABII]]*$BD$3,t_ExtractAll[[#This Row],[Accruals ABII]]))</f>
        <v>4704</v>
      </c>
      <c r="AW13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5" s="20">
        <f>IF(t_ExtractAll[[#This Row],[IMD_Currency]]="GBP",t_ExtractAll[[#This Row],[Amount Accepted (ABII)]]*$BD$2,IF(t_ExtractAll[[#This Row],[IMD_Currency]]="USD",t_ExtractAll[[#This Row],[Amount Accepted (ABII)]]*$BD$3,t_ExtractAll[[#This Row],[Amount Accepted (ABII)]]))</f>
        <v>4704</v>
      </c>
      <c r="AY1395" s="20">
        <f>IF((t_ExtractAll[[#This Row],[Amount Accepted ABII '[EUR']]]-t_ExtractAll[[#This Row],[Amount Accepted Plant '[EUR']]])&lt;0,0,t_ExtractAll[[#This Row],[Amount Accepted ABII '[EUR']]]-t_ExtractAll[[#This Row],[Amount Accepted Plant '[EUR']]])</f>
        <v>4704</v>
      </c>
      <c r="AZ13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396" spans="1:52" ht="14.25" hidden="1" customHeight="1" x14ac:dyDescent="0.25">
      <c r="A1396" t="s">
        <v>6853</v>
      </c>
      <c r="B1396" s="16">
        <v>42790</v>
      </c>
      <c r="C1396" s="16">
        <v>42800</v>
      </c>
      <c r="D1396" s="16">
        <v>42800</v>
      </c>
      <c r="E1396">
        <v>2017168</v>
      </c>
      <c r="F1396" t="s">
        <v>64</v>
      </c>
      <c r="G1396" t="s">
        <v>396</v>
      </c>
      <c r="H1396" t="s">
        <v>1695</v>
      </c>
      <c r="I1396" t="s">
        <v>117</v>
      </c>
      <c r="J1396" t="s">
        <v>68</v>
      </c>
      <c r="K1396" t="s">
        <v>88</v>
      </c>
      <c r="L1396" t="s">
        <v>609</v>
      </c>
      <c r="N1396" t="s">
        <v>90</v>
      </c>
      <c r="O1396" t="s">
        <v>321</v>
      </c>
      <c r="P1396" t="s">
        <v>321</v>
      </c>
      <c r="Q1396">
        <v>9638960</v>
      </c>
      <c r="R1396">
        <v>4504819542</v>
      </c>
      <c r="S1396">
        <v>80557251</v>
      </c>
      <c r="U1396" t="s">
        <v>144</v>
      </c>
      <c r="V1396" t="s">
        <v>145</v>
      </c>
      <c r="W1396">
        <v>48984</v>
      </c>
      <c r="X1396" t="s">
        <v>4636</v>
      </c>
      <c r="Y1396">
        <v>872</v>
      </c>
      <c r="Z1396">
        <v>69</v>
      </c>
      <c r="AA1396" t="s">
        <v>2628</v>
      </c>
      <c r="AB1396" t="s">
        <v>97</v>
      </c>
      <c r="AC1396" t="s">
        <v>98</v>
      </c>
      <c r="AD1396" s="3" t="s">
        <v>6854</v>
      </c>
      <c r="AE1396" s="3">
        <v>0</v>
      </c>
      <c r="AF1396" s="3"/>
      <c r="AG1396">
        <v>489.9</v>
      </c>
      <c r="AH1396" t="s">
        <v>82</v>
      </c>
      <c r="AI1396" s="18">
        <v>0</v>
      </c>
      <c r="AJ1396">
        <v>0</v>
      </c>
      <c r="AK1396">
        <v>0</v>
      </c>
      <c r="AM1396" s="19" t="s">
        <v>82</v>
      </c>
      <c r="AN1396">
        <v>103.9</v>
      </c>
      <c r="AO1396">
        <v>395</v>
      </c>
      <c r="AP1396">
        <v>498.9</v>
      </c>
      <c r="AR1396" s="19" t="s">
        <v>82</v>
      </c>
      <c r="AS1396">
        <v>0</v>
      </c>
      <c r="AT1396" s="20">
        <f>IF(t_ExtractAll[[#This Row],[Currency]]="GBP",t_ExtractAll[[#This Row],[Claimed Amount]]*$BD$2,IF(t_ExtractAll[[#This Row],[Currency]]="USD",t_ExtractAll[[#This Row],[Claimed Amount]]*$BD$3,IF(t_ExtractAll[[#This Row],[Currency]]="MXN",t_ExtractAll[[#This Row],[Claimed Amount]]*$BD$4,t_ExtractAll[[#This Row],[Claimed Amount]])))</f>
        <v>489.9</v>
      </c>
      <c r="AU1396" s="20">
        <f>IF(t_ExtractAll[[#This Row],[Currency2]]="GBP",t_ExtractAll[[#This Row],[Accruals Plant]]*$BD$2,IF(t_ExtractAll[[#This Row],[Currency2]]="USD",t_ExtractAll[[#This Row],[Accruals Plant]]*$BD$3,IF(t_ExtractAll[[#This Row],[Currency2]]="MXN",t_ExtractAll[[#This Row],[Accruals Plant]]*$BD$4,t_ExtractAll[[#This Row],[Accruals Plant]])))</f>
        <v>498.9</v>
      </c>
      <c r="AV1396" s="20">
        <f>IF(t_ExtractAll[[#This Row],[IMD_Currency]]="GBP",t_ExtractAll[[#This Row],[Accruals ABII]]*$BD$2,IF(t_ExtractAll[[#This Row],[IMD_Currency]]="USD",t_ExtractAll[[#This Row],[Accruals ABII]]*$BD$3,t_ExtractAll[[#This Row],[Accruals ABII]]))</f>
        <v>0</v>
      </c>
      <c r="AW139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6" s="20">
        <f>IF(t_ExtractAll[[#This Row],[IMD_Currency]]="GBP",t_ExtractAll[[#This Row],[Amount Accepted (ABII)]]*$BD$2,IF(t_ExtractAll[[#This Row],[IMD_Currency]]="USD",t_ExtractAll[[#This Row],[Amount Accepted (ABII)]]*$BD$3,t_ExtractAll[[#This Row],[Amount Accepted (ABII)]]))</f>
        <v>0</v>
      </c>
      <c r="AY1396" s="20">
        <f>IF((t_ExtractAll[[#This Row],[Amount Accepted ABII '[EUR']]]-t_ExtractAll[[#This Row],[Amount Accepted Plant '[EUR']]])&lt;0,0,t_ExtractAll[[#This Row],[Amount Accepted ABII '[EUR']]]-t_ExtractAll[[#This Row],[Amount Accepted Plant '[EUR']]])</f>
        <v>0</v>
      </c>
      <c r="AZ13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97" spans="1:52" ht="14.25" hidden="1" customHeight="1" x14ac:dyDescent="0.25">
      <c r="A1397" t="s">
        <v>6855</v>
      </c>
      <c r="B1397" s="16">
        <v>42794</v>
      </c>
      <c r="C1397" s="16">
        <v>42837</v>
      </c>
      <c r="D1397" s="16">
        <v>42837</v>
      </c>
      <c r="E1397">
        <v>2017174</v>
      </c>
      <c r="F1397" t="s">
        <v>64</v>
      </c>
      <c r="G1397" t="s">
        <v>6856</v>
      </c>
      <c r="H1397" t="s">
        <v>86</v>
      </c>
      <c r="I1397" t="s">
        <v>117</v>
      </c>
      <c r="J1397" t="s">
        <v>118</v>
      </c>
      <c r="K1397" t="s">
        <v>69</v>
      </c>
      <c r="L1397" t="s">
        <v>4292</v>
      </c>
      <c r="M1397" t="s">
        <v>3017</v>
      </c>
      <c r="N1397" t="s">
        <v>90</v>
      </c>
      <c r="O1397" t="s">
        <v>121</v>
      </c>
      <c r="P1397" t="s">
        <v>6857</v>
      </c>
      <c r="Q1397">
        <v>9780734</v>
      </c>
      <c r="R1397">
        <v>24243356</v>
      </c>
      <c r="S1397" t="s">
        <v>6858</v>
      </c>
      <c r="T1397" t="s">
        <v>6859</v>
      </c>
      <c r="U1397" t="s">
        <v>124</v>
      </c>
      <c r="V1397" t="s">
        <v>117</v>
      </c>
      <c r="W1397">
        <v>52667</v>
      </c>
      <c r="X1397" t="s">
        <v>125</v>
      </c>
      <c r="Y1397">
        <v>21</v>
      </c>
      <c r="Z1397">
        <v>1.7891999999999999</v>
      </c>
      <c r="AA1397" t="s">
        <v>2628</v>
      </c>
      <c r="AB1397" t="s">
        <v>79</v>
      </c>
      <c r="AC1397" t="s">
        <v>127</v>
      </c>
      <c r="AD1397" s="3" t="s">
        <v>6860</v>
      </c>
      <c r="AE1397" s="3">
        <v>0</v>
      </c>
      <c r="AF1397" s="3"/>
      <c r="AG1397">
        <v>433.66</v>
      </c>
      <c r="AH1397" t="s">
        <v>100</v>
      </c>
      <c r="AI1397" s="18">
        <v>206.22</v>
      </c>
      <c r="AJ1397">
        <v>230.44</v>
      </c>
      <c r="AK1397">
        <v>436.66</v>
      </c>
      <c r="AL1397">
        <v>436.66</v>
      </c>
      <c r="AM1397" s="19" t="s">
        <v>82</v>
      </c>
      <c r="AN1397">
        <v>0</v>
      </c>
      <c r="AO1397">
        <v>0</v>
      </c>
      <c r="AP1397">
        <v>0</v>
      </c>
      <c r="AQ1397">
        <v>0</v>
      </c>
      <c r="AR1397" s="19" t="s">
        <v>82</v>
      </c>
      <c r="AS1397">
        <v>0</v>
      </c>
      <c r="AT1397" s="20">
        <f>IF(t_ExtractAll[[#This Row],[Currency]]="GBP",t_ExtractAll[[#This Row],[Claimed Amount]]*$BD$2,IF(t_ExtractAll[[#This Row],[Currency]]="USD",t_ExtractAll[[#This Row],[Claimed Amount]]*$BD$3,IF(t_ExtractAll[[#This Row],[Currency]]="MXN",t_ExtractAll[[#This Row],[Claimed Amount]]*$BD$4,t_ExtractAll[[#This Row],[Claimed Amount]])))</f>
        <v>396.75553400000007</v>
      </c>
      <c r="AU1397" s="20">
        <f>IF(t_ExtractAll[[#This Row],[Currency2]]="GBP",t_ExtractAll[[#This Row],[Accruals Plant]]*$BD$2,IF(t_ExtractAll[[#This Row],[Currency2]]="USD",t_ExtractAll[[#This Row],[Accruals Plant]]*$BD$3,IF(t_ExtractAll[[#This Row],[Currency2]]="MXN",t_ExtractAll[[#This Row],[Accruals Plant]]*$BD$4,t_ExtractAll[[#This Row],[Accruals Plant]])))</f>
        <v>0</v>
      </c>
      <c r="AV1397" s="20">
        <f>IF(t_ExtractAll[[#This Row],[IMD_Currency]]="GBP",t_ExtractAll[[#This Row],[Accruals ABII]]*$BD$2,IF(t_ExtractAll[[#This Row],[IMD_Currency]]="USD",t_ExtractAll[[#This Row],[Accruals ABII]]*$BD$3,t_ExtractAll[[#This Row],[Accruals ABII]]))</f>
        <v>436.66</v>
      </c>
      <c r="AW13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7" s="20">
        <f>IF(t_ExtractAll[[#This Row],[IMD_Currency]]="GBP",t_ExtractAll[[#This Row],[Amount Accepted (ABII)]]*$BD$2,IF(t_ExtractAll[[#This Row],[IMD_Currency]]="USD",t_ExtractAll[[#This Row],[Amount Accepted (ABII)]]*$BD$3,t_ExtractAll[[#This Row],[Amount Accepted (ABII)]]))</f>
        <v>436.66</v>
      </c>
      <c r="AY1397" s="20">
        <f>IF((t_ExtractAll[[#This Row],[Amount Accepted ABII '[EUR']]]-t_ExtractAll[[#This Row],[Amount Accepted Plant '[EUR']]])&lt;0,0,t_ExtractAll[[#This Row],[Amount Accepted ABII '[EUR']]]-t_ExtractAll[[#This Row],[Amount Accepted Plant '[EUR']]])</f>
        <v>436.66</v>
      </c>
      <c r="AZ13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398" spans="1:52" ht="14.25" hidden="1" customHeight="1" x14ac:dyDescent="0.25">
      <c r="A1398" t="s">
        <v>6861</v>
      </c>
      <c r="B1398" s="16">
        <v>42795</v>
      </c>
      <c r="C1398" s="16">
        <v>42795</v>
      </c>
      <c r="D1398" s="16">
        <v>42795</v>
      </c>
      <c r="E1398">
        <v>2017175</v>
      </c>
      <c r="F1398" t="s">
        <v>64</v>
      </c>
      <c r="G1398" t="s">
        <v>305</v>
      </c>
      <c r="H1398" t="s">
        <v>306</v>
      </c>
      <c r="I1398" t="s">
        <v>307</v>
      </c>
      <c r="J1398" t="s">
        <v>118</v>
      </c>
      <c r="K1398" t="s">
        <v>69</v>
      </c>
      <c r="L1398" t="s">
        <v>308</v>
      </c>
      <c r="M1398" t="s">
        <v>4647</v>
      </c>
      <c r="N1398" t="s">
        <v>90</v>
      </c>
      <c r="O1398" t="s">
        <v>91</v>
      </c>
      <c r="P1398" t="s">
        <v>6862</v>
      </c>
      <c r="R1398" t="s">
        <v>6863</v>
      </c>
      <c r="U1398" t="s">
        <v>312</v>
      </c>
      <c r="V1398" t="s">
        <v>313</v>
      </c>
      <c r="W1398">
        <v>47757</v>
      </c>
      <c r="X1398" t="s">
        <v>314</v>
      </c>
      <c r="Y1398">
        <v>95</v>
      </c>
      <c r="Z1398">
        <v>11.28</v>
      </c>
      <c r="AA1398" t="s">
        <v>2628</v>
      </c>
      <c r="AB1398" t="s">
        <v>97</v>
      </c>
      <c r="AC1398" t="s">
        <v>98</v>
      </c>
      <c r="AD1398" t="s">
        <v>6864</v>
      </c>
      <c r="AE1398" s="3">
        <v>0</v>
      </c>
      <c r="AF1398" s="3"/>
      <c r="AG1398">
        <v>0</v>
      </c>
      <c r="AH1398" t="s">
        <v>82</v>
      </c>
      <c r="AI1398" s="18">
        <v>0</v>
      </c>
      <c r="AJ1398">
        <v>0</v>
      </c>
      <c r="AK1398">
        <v>0</v>
      </c>
      <c r="AL1398">
        <v>0</v>
      </c>
      <c r="AM1398" s="19" t="s">
        <v>82</v>
      </c>
      <c r="AN1398">
        <v>0</v>
      </c>
      <c r="AO1398">
        <v>0</v>
      </c>
      <c r="AP1398">
        <v>0</v>
      </c>
      <c r="AQ1398">
        <v>0</v>
      </c>
      <c r="AR1398" s="19" t="s">
        <v>82</v>
      </c>
      <c r="AS1398">
        <v>0</v>
      </c>
      <c r="AT1398" s="20">
        <f>IF(t_ExtractAll[[#This Row],[Currency]]="GBP",t_ExtractAll[[#This Row],[Claimed Amount]]*$BD$2,IF(t_ExtractAll[[#This Row],[Currency]]="USD",t_ExtractAll[[#This Row],[Claimed Amount]]*$BD$3,IF(t_ExtractAll[[#This Row],[Currency]]="MXN",t_ExtractAll[[#This Row],[Claimed Amount]]*$BD$4,t_ExtractAll[[#This Row],[Claimed Amount]])))</f>
        <v>0</v>
      </c>
      <c r="AU1398" s="20">
        <f>IF(t_ExtractAll[[#This Row],[Currency2]]="GBP",t_ExtractAll[[#This Row],[Accruals Plant]]*$BD$2,IF(t_ExtractAll[[#This Row],[Currency2]]="USD",t_ExtractAll[[#This Row],[Accruals Plant]]*$BD$3,IF(t_ExtractAll[[#This Row],[Currency2]]="MXN",t_ExtractAll[[#This Row],[Accruals Plant]]*$BD$4,t_ExtractAll[[#This Row],[Accruals Plant]])))</f>
        <v>0</v>
      </c>
      <c r="AV1398" s="20">
        <f>IF(t_ExtractAll[[#This Row],[IMD_Currency]]="GBP",t_ExtractAll[[#This Row],[Accruals ABII]]*$BD$2,IF(t_ExtractAll[[#This Row],[IMD_Currency]]="USD",t_ExtractAll[[#This Row],[Accruals ABII]]*$BD$3,t_ExtractAll[[#This Row],[Accruals ABII]]))</f>
        <v>0</v>
      </c>
      <c r="AW13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8" s="20">
        <f>IF(t_ExtractAll[[#This Row],[IMD_Currency]]="GBP",t_ExtractAll[[#This Row],[Amount Accepted (ABII)]]*$BD$2,IF(t_ExtractAll[[#This Row],[IMD_Currency]]="USD",t_ExtractAll[[#This Row],[Amount Accepted (ABII)]]*$BD$3,t_ExtractAll[[#This Row],[Amount Accepted (ABII)]]))</f>
        <v>0</v>
      </c>
      <c r="AY1398" s="20">
        <f>IF((t_ExtractAll[[#This Row],[Amount Accepted ABII '[EUR']]]-t_ExtractAll[[#This Row],[Amount Accepted Plant '[EUR']]])&lt;0,0,t_ExtractAll[[#This Row],[Amount Accepted ABII '[EUR']]]-t_ExtractAll[[#This Row],[Amount Accepted Plant '[EUR']]])</f>
        <v>0</v>
      </c>
      <c r="AZ13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399" spans="1:52" ht="14.25" hidden="1" customHeight="1" x14ac:dyDescent="0.25">
      <c r="A1399" t="s">
        <v>6861</v>
      </c>
      <c r="B1399" s="16">
        <v>42795</v>
      </c>
      <c r="C1399" s="16">
        <v>42795</v>
      </c>
      <c r="D1399" s="16">
        <v>42795</v>
      </c>
      <c r="E1399">
        <v>2017175</v>
      </c>
      <c r="F1399" t="s">
        <v>64</v>
      </c>
      <c r="G1399" t="s">
        <v>305</v>
      </c>
      <c r="H1399" t="s">
        <v>306</v>
      </c>
      <c r="I1399" t="s">
        <v>307</v>
      </c>
      <c r="J1399" t="s">
        <v>118</v>
      </c>
      <c r="K1399" t="s">
        <v>69</v>
      </c>
      <c r="L1399" t="s">
        <v>308</v>
      </c>
      <c r="M1399" t="s">
        <v>4647</v>
      </c>
      <c r="N1399" t="s">
        <v>90</v>
      </c>
      <c r="O1399" t="s">
        <v>91</v>
      </c>
      <c r="P1399" t="s">
        <v>6862</v>
      </c>
      <c r="R1399" t="s">
        <v>6863</v>
      </c>
      <c r="U1399" t="s">
        <v>341</v>
      </c>
      <c r="V1399" t="s">
        <v>313</v>
      </c>
      <c r="W1399">
        <v>35658</v>
      </c>
      <c r="X1399" t="s">
        <v>342</v>
      </c>
      <c r="Y1399">
        <v>2</v>
      </c>
      <c r="Z1399">
        <v>0.24</v>
      </c>
      <c r="AA1399" t="s">
        <v>2628</v>
      </c>
      <c r="AB1399" t="s">
        <v>97</v>
      </c>
      <c r="AC1399" t="s">
        <v>98</v>
      </c>
      <c r="AD1399" t="s">
        <v>6864</v>
      </c>
      <c r="AE1399" s="3">
        <v>0</v>
      </c>
      <c r="AF1399" s="3"/>
      <c r="AG1399">
        <v>0</v>
      </c>
      <c r="AH1399" t="s">
        <v>82</v>
      </c>
      <c r="AI1399" s="18">
        <v>0</v>
      </c>
      <c r="AJ1399">
        <v>0</v>
      </c>
      <c r="AK1399">
        <v>0</v>
      </c>
      <c r="AL1399">
        <v>0</v>
      </c>
      <c r="AM1399" s="19" t="s">
        <v>82</v>
      </c>
      <c r="AN1399">
        <v>0</v>
      </c>
      <c r="AO1399">
        <v>0</v>
      </c>
      <c r="AP1399">
        <v>0</v>
      </c>
      <c r="AQ1399">
        <v>0</v>
      </c>
      <c r="AR1399" s="19" t="s">
        <v>82</v>
      </c>
      <c r="AS1399">
        <v>0</v>
      </c>
      <c r="AT1399" s="20">
        <f>IF(t_ExtractAll[[#This Row],[Currency]]="GBP",t_ExtractAll[[#This Row],[Claimed Amount]]*$BD$2,IF(t_ExtractAll[[#This Row],[Currency]]="USD",t_ExtractAll[[#This Row],[Claimed Amount]]*$BD$3,IF(t_ExtractAll[[#This Row],[Currency]]="MXN",t_ExtractAll[[#This Row],[Claimed Amount]]*$BD$4,t_ExtractAll[[#This Row],[Claimed Amount]])))</f>
        <v>0</v>
      </c>
      <c r="AU1399" s="20">
        <f>IF(t_ExtractAll[[#This Row],[Currency2]]="GBP",t_ExtractAll[[#This Row],[Accruals Plant]]*$BD$2,IF(t_ExtractAll[[#This Row],[Currency2]]="USD",t_ExtractAll[[#This Row],[Accruals Plant]]*$BD$3,IF(t_ExtractAll[[#This Row],[Currency2]]="MXN",t_ExtractAll[[#This Row],[Accruals Plant]]*$BD$4,t_ExtractAll[[#This Row],[Accruals Plant]])))</f>
        <v>0</v>
      </c>
      <c r="AV1399" s="20">
        <f>IF(t_ExtractAll[[#This Row],[IMD_Currency]]="GBP",t_ExtractAll[[#This Row],[Accruals ABII]]*$BD$2,IF(t_ExtractAll[[#This Row],[IMD_Currency]]="USD",t_ExtractAll[[#This Row],[Accruals ABII]]*$BD$3,t_ExtractAll[[#This Row],[Accruals ABII]]))</f>
        <v>0</v>
      </c>
      <c r="AW13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399" s="20">
        <f>IF(t_ExtractAll[[#This Row],[IMD_Currency]]="GBP",t_ExtractAll[[#This Row],[Amount Accepted (ABII)]]*$BD$2,IF(t_ExtractAll[[#This Row],[IMD_Currency]]="USD",t_ExtractAll[[#This Row],[Amount Accepted (ABII)]]*$BD$3,t_ExtractAll[[#This Row],[Amount Accepted (ABII)]]))</f>
        <v>0</v>
      </c>
      <c r="AY1399" s="20">
        <f>IF((t_ExtractAll[[#This Row],[Amount Accepted ABII '[EUR']]]-t_ExtractAll[[#This Row],[Amount Accepted Plant '[EUR']]])&lt;0,0,t_ExtractAll[[#This Row],[Amount Accepted ABII '[EUR']]]-t_ExtractAll[[#This Row],[Amount Accepted Plant '[EUR']]])</f>
        <v>0</v>
      </c>
      <c r="AZ13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00" spans="1:52" ht="14.25" hidden="1" customHeight="1" x14ac:dyDescent="0.25">
      <c r="A1400" t="s">
        <v>6865</v>
      </c>
      <c r="B1400" s="16">
        <v>42796</v>
      </c>
      <c r="C1400" s="16">
        <v>42808</v>
      </c>
      <c r="D1400" s="16">
        <v>42808</v>
      </c>
      <c r="E1400">
        <v>2017176</v>
      </c>
      <c r="F1400" t="s">
        <v>64</v>
      </c>
      <c r="G1400" t="s">
        <v>2142</v>
      </c>
      <c r="H1400" t="s">
        <v>273</v>
      </c>
      <c r="I1400" t="s">
        <v>2143</v>
      </c>
      <c r="J1400" t="s">
        <v>118</v>
      </c>
      <c r="K1400" t="s">
        <v>69</v>
      </c>
      <c r="L1400" t="s">
        <v>298</v>
      </c>
      <c r="M1400" t="s">
        <v>6866</v>
      </c>
      <c r="N1400" t="s">
        <v>90</v>
      </c>
      <c r="O1400" t="s">
        <v>331</v>
      </c>
      <c r="P1400" t="s">
        <v>6867</v>
      </c>
      <c r="Q1400">
        <v>9552076</v>
      </c>
      <c r="R1400">
        <v>2610162</v>
      </c>
      <c r="U1400" t="s">
        <v>278</v>
      </c>
      <c r="V1400" t="s">
        <v>109</v>
      </c>
      <c r="W1400">
        <v>6420</v>
      </c>
      <c r="X1400" t="s">
        <v>2145</v>
      </c>
      <c r="Y1400">
        <v>132</v>
      </c>
      <c r="Z1400">
        <v>13.2</v>
      </c>
      <c r="AA1400" t="s">
        <v>2628</v>
      </c>
      <c r="AB1400" t="s">
        <v>79</v>
      </c>
      <c r="AC1400" t="s">
        <v>127</v>
      </c>
      <c r="AD1400" s="3" t="s">
        <v>6868</v>
      </c>
      <c r="AE1400" s="3">
        <v>0</v>
      </c>
      <c r="AF1400" s="3"/>
      <c r="AG1400">
        <v>324.24</v>
      </c>
      <c r="AH1400" t="s">
        <v>82</v>
      </c>
      <c r="AI1400" s="18">
        <v>0</v>
      </c>
      <c r="AJ1400">
        <v>324.24</v>
      </c>
      <c r="AK1400">
        <v>324.24</v>
      </c>
      <c r="AL1400">
        <v>324.24</v>
      </c>
      <c r="AM1400" s="19" t="s">
        <v>82</v>
      </c>
      <c r="AN1400">
        <v>0</v>
      </c>
      <c r="AO1400">
        <v>0</v>
      </c>
      <c r="AP1400">
        <v>0</v>
      </c>
      <c r="AQ1400">
        <v>0</v>
      </c>
      <c r="AR1400" s="19" t="s">
        <v>82</v>
      </c>
      <c r="AS1400">
        <v>0</v>
      </c>
      <c r="AT1400" s="20">
        <f>IF(t_ExtractAll[[#This Row],[Currency]]="GBP",t_ExtractAll[[#This Row],[Claimed Amount]]*$BD$2,IF(t_ExtractAll[[#This Row],[Currency]]="USD",t_ExtractAll[[#This Row],[Claimed Amount]]*$BD$3,IF(t_ExtractAll[[#This Row],[Currency]]="MXN",t_ExtractAll[[#This Row],[Claimed Amount]]*$BD$4,t_ExtractAll[[#This Row],[Claimed Amount]])))</f>
        <v>324.24</v>
      </c>
      <c r="AU1400" s="20">
        <f>IF(t_ExtractAll[[#This Row],[Currency2]]="GBP",t_ExtractAll[[#This Row],[Accruals Plant]]*$BD$2,IF(t_ExtractAll[[#This Row],[Currency2]]="USD",t_ExtractAll[[#This Row],[Accruals Plant]]*$BD$3,IF(t_ExtractAll[[#This Row],[Currency2]]="MXN",t_ExtractAll[[#This Row],[Accruals Plant]]*$BD$4,t_ExtractAll[[#This Row],[Accruals Plant]])))</f>
        <v>0</v>
      </c>
      <c r="AV1400" s="20">
        <f>IF(t_ExtractAll[[#This Row],[IMD_Currency]]="GBP",t_ExtractAll[[#This Row],[Accruals ABII]]*$BD$2,IF(t_ExtractAll[[#This Row],[IMD_Currency]]="USD",t_ExtractAll[[#This Row],[Accruals ABII]]*$BD$3,t_ExtractAll[[#This Row],[Accruals ABII]]))</f>
        <v>324.24</v>
      </c>
      <c r="AW14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0" s="20">
        <f>IF(t_ExtractAll[[#This Row],[IMD_Currency]]="GBP",t_ExtractAll[[#This Row],[Amount Accepted (ABII)]]*$BD$2,IF(t_ExtractAll[[#This Row],[IMD_Currency]]="USD",t_ExtractAll[[#This Row],[Amount Accepted (ABII)]]*$BD$3,t_ExtractAll[[#This Row],[Amount Accepted (ABII)]]))</f>
        <v>324.24</v>
      </c>
      <c r="AY1400" s="20">
        <f>IF((t_ExtractAll[[#This Row],[Amount Accepted ABII '[EUR']]]-t_ExtractAll[[#This Row],[Amount Accepted Plant '[EUR']]])&lt;0,0,t_ExtractAll[[#This Row],[Amount Accepted ABII '[EUR']]]-t_ExtractAll[[#This Row],[Amount Accepted Plant '[EUR']]])</f>
        <v>324.24</v>
      </c>
      <c r="AZ14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01" spans="1:52" ht="14.25" hidden="1" customHeight="1" x14ac:dyDescent="0.25">
      <c r="A1401" t="s">
        <v>6869</v>
      </c>
      <c r="B1401" s="16">
        <v>42796</v>
      </c>
      <c r="C1401" s="16">
        <v>42797</v>
      </c>
      <c r="D1401" s="16">
        <v>42807</v>
      </c>
      <c r="E1401">
        <v>2017177</v>
      </c>
      <c r="F1401" t="s">
        <v>64</v>
      </c>
      <c r="G1401" t="s">
        <v>352</v>
      </c>
      <c r="H1401" t="s">
        <v>273</v>
      </c>
      <c r="I1401" t="s">
        <v>353</v>
      </c>
      <c r="J1401" t="s">
        <v>118</v>
      </c>
      <c r="K1401" t="s">
        <v>69</v>
      </c>
      <c r="L1401" t="s">
        <v>210</v>
      </c>
      <c r="M1401" t="s">
        <v>4680</v>
      </c>
      <c r="N1401" t="s">
        <v>161</v>
      </c>
      <c r="O1401" t="s">
        <v>354</v>
      </c>
      <c r="P1401" t="s">
        <v>5086</v>
      </c>
      <c r="Q1401">
        <v>9100779</v>
      </c>
      <c r="R1401">
        <v>17191</v>
      </c>
      <c r="U1401" t="s">
        <v>144</v>
      </c>
      <c r="V1401" t="s">
        <v>145</v>
      </c>
      <c r="W1401">
        <v>18618</v>
      </c>
      <c r="X1401" t="s">
        <v>246</v>
      </c>
      <c r="Y1401">
        <v>3</v>
      </c>
      <c r="Z1401">
        <v>0.9</v>
      </c>
      <c r="AA1401" t="s">
        <v>2824</v>
      </c>
      <c r="AB1401" t="s">
        <v>112</v>
      </c>
      <c r="AC1401" t="s">
        <v>113</v>
      </c>
      <c r="AD1401" s="3" t="s">
        <v>6870</v>
      </c>
      <c r="AE1401" s="3">
        <v>0</v>
      </c>
      <c r="AF1401" s="3"/>
      <c r="AG1401">
        <v>76.44</v>
      </c>
      <c r="AH1401" t="s">
        <v>82</v>
      </c>
      <c r="AI1401" s="18">
        <v>76.44</v>
      </c>
      <c r="AJ1401">
        <v>0</v>
      </c>
      <c r="AK1401">
        <v>76.44</v>
      </c>
      <c r="AL1401">
        <v>76.44</v>
      </c>
      <c r="AM1401" s="19" t="s">
        <v>82</v>
      </c>
      <c r="AN1401">
        <v>30.5745</v>
      </c>
      <c r="AO1401">
        <v>0</v>
      </c>
      <c r="AP1401">
        <v>30.5745</v>
      </c>
      <c r="AQ1401">
        <v>30.5745</v>
      </c>
      <c r="AR1401" s="19" t="s">
        <v>82</v>
      </c>
      <c r="AS1401">
        <v>0</v>
      </c>
      <c r="AT1401" s="20">
        <f>IF(t_ExtractAll[[#This Row],[Currency]]="GBP",t_ExtractAll[[#This Row],[Claimed Amount]]*$BD$2,IF(t_ExtractAll[[#This Row],[Currency]]="USD",t_ExtractAll[[#This Row],[Claimed Amount]]*$BD$3,IF(t_ExtractAll[[#This Row],[Currency]]="MXN",t_ExtractAll[[#This Row],[Claimed Amount]]*$BD$4,t_ExtractAll[[#This Row],[Claimed Amount]])))</f>
        <v>76.44</v>
      </c>
      <c r="AU1401" s="20">
        <f>IF(t_ExtractAll[[#This Row],[Currency2]]="GBP",t_ExtractAll[[#This Row],[Accruals Plant]]*$BD$2,IF(t_ExtractAll[[#This Row],[Currency2]]="USD",t_ExtractAll[[#This Row],[Accruals Plant]]*$BD$3,IF(t_ExtractAll[[#This Row],[Currency2]]="MXN",t_ExtractAll[[#This Row],[Accruals Plant]]*$BD$4,t_ExtractAll[[#This Row],[Accruals Plant]])))</f>
        <v>30.5745</v>
      </c>
      <c r="AV1401" s="20">
        <f>IF(t_ExtractAll[[#This Row],[IMD_Currency]]="GBP",t_ExtractAll[[#This Row],[Accruals ABII]]*$BD$2,IF(t_ExtractAll[[#This Row],[IMD_Currency]]="USD",t_ExtractAll[[#This Row],[Accruals ABII]]*$BD$3,t_ExtractAll[[#This Row],[Accruals ABII]]))</f>
        <v>76.44</v>
      </c>
      <c r="AW1401" s="20">
        <f>IF(t_ExtractAll[[#This Row],[Currency2]]="GBP",t_ExtractAll[[#This Row],[PlantAmountAccepted]]*$BD$2,IF(t_ExtractAll[[#This Row],[Currency2]]="USD",t_ExtractAll[[#This Row],[PlantAmountAccepted]]*$BD$3,IF(t_ExtractAll[[#This Row],[Currency2]]="MXN",t_ExtractAll[[#This Row],[PlantAmountAccepted]]*$BD$4,t_ExtractAll[[#This Row],[PlantAmountAccepted]])))</f>
        <v>30.5745</v>
      </c>
      <c r="AX1401" s="20">
        <f>IF(t_ExtractAll[[#This Row],[IMD_Currency]]="GBP",t_ExtractAll[[#This Row],[Amount Accepted (ABII)]]*$BD$2,IF(t_ExtractAll[[#This Row],[IMD_Currency]]="USD",t_ExtractAll[[#This Row],[Amount Accepted (ABII)]]*$BD$3,t_ExtractAll[[#This Row],[Amount Accepted (ABII)]]))</f>
        <v>76.44</v>
      </c>
      <c r="AY1401" s="20">
        <f>IF((t_ExtractAll[[#This Row],[Amount Accepted ABII '[EUR']]]-t_ExtractAll[[#This Row],[Amount Accepted Plant '[EUR']]])&lt;0,0,t_ExtractAll[[#This Row],[Amount Accepted ABII '[EUR']]]-t_ExtractAll[[#This Row],[Amount Accepted Plant '[EUR']]])</f>
        <v>45.865499999999997</v>
      </c>
      <c r="AZ14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02" spans="1:52" ht="14.25" hidden="1" customHeight="1" x14ac:dyDescent="0.25">
      <c r="A1402" t="s">
        <v>6871</v>
      </c>
      <c r="B1402" s="16">
        <v>42796</v>
      </c>
      <c r="C1402" s="16">
        <v>42874</v>
      </c>
      <c r="D1402" s="16">
        <v>42874</v>
      </c>
      <c r="E1402">
        <v>2017178</v>
      </c>
      <c r="F1402" t="s">
        <v>64</v>
      </c>
      <c r="G1402" t="s">
        <v>65</v>
      </c>
      <c r="H1402" t="s">
        <v>86</v>
      </c>
      <c r="I1402" t="s">
        <v>67</v>
      </c>
      <c r="J1402" t="s">
        <v>68</v>
      </c>
      <c r="K1402" t="s">
        <v>69</v>
      </c>
      <c r="L1402" t="s">
        <v>70</v>
      </c>
      <c r="M1402" t="s">
        <v>2706</v>
      </c>
      <c r="N1402" t="s">
        <v>90</v>
      </c>
      <c r="O1402" t="s">
        <v>4630</v>
      </c>
      <c r="P1402" t="s">
        <v>6872</v>
      </c>
      <c r="Q1402">
        <v>9778073</v>
      </c>
      <c r="R1402" t="s">
        <v>6873</v>
      </c>
      <c r="S1402" t="s">
        <v>6874</v>
      </c>
      <c r="T1402" t="s">
        <v>6875</v>
      </c>
      <c r="U1402" t="s">
        <v>2377</v>
      </c>
      <c r="V1402" t="s">
        <v>117</v>
      </c>
      <c r="W1402">
        <v>53236</v>
      </c>
      <c r="X1402" t="s">
        <v>6876</v>
      </c>
      <c r="Z1402">
        <v>0</v>
      </c>
      <c r="AB1402" t="s">
        <v>79</v>
      </c>
      <c r="AC1402" t="s">
        <v>4630</v>
      </c>
      <c r="AD1402" s="3" t="s">
        <v>6877</v>
      </c>
      <c r="AE1402" s="3">
        <v>0</v>
      </c>
      <c r="AF1402" s="3"/>
      <c r="AG1402">
        <v>5285</v>
      </c>
      <c r="AH1402" t="s">
        <v>100</v>
      </c>
      <c r="AI1402" s="18">
        <v>0</v>
      </c>
      <c r="AJ1402">
        <v>0</v>
      </c>
      <c r="AK1402">
        <v>0</v>
      </c>
      <c r="AL1402">
        <v>0</v>
      </c>
      <c r="AM1402" s="19" t="s">
        <v>82</v>
      </c>
      <c r="AN1402">
        <v>0</v>
      </c>
      <c r="AO1402">
        <v>0</v>
      </c>
      <c r="AP1402">
        <v>0</v>
      </c>
      <c r="AQ1402">
        <v>0</v>
      </c>
      <c r="AR1402" s="19" t="s">
        <v>82</v>
      </c>
      <c r="AS1402">
        <v>0</v>
      </c>
      <c r="AT1402" s="20">
        <f>IF(t_ExtractAll[[#This Row],[Currency]]="GBP",t_ExtractAll[[#This Row],[Claimed Amount]]*$BD$2,IF(t_ExtractAll[[#This Row],[Currency]]="USD",t_ExtractAll[[#This Row],[Claimed Amount]]*$BD$3,IF(t_ExtractAll[[#This Row],[Currency]]="MXN",t_ExtractAll[[#This Row],[Claimed Amount]]*$BD$4,t_ExtractAll[[#This Row],[Claimed Amount]])))</f>
        <v>4835.2465000000002</v>
      </c>
      <c r="AU1402" s="20">
        <f>IF(t_ExtractAll[[#This Row],[Currency2]]="GBP",t_ExtractAll[[#This Row],[Accruals Plant]]*$BD$2,IF(t_ExtractAll[[#This Row],[Currency2]]="USD",t_ExtractAll[[#This Row],[Accruals Plant]]*$BD$3,IF(t_ExtractAll[[#This Row],[Currency2]]="MXN",t_ExtractAll[[#This Row],[Accruals Plant]]*$BD$4,t_ExtractAll[[#This Row],[Accruals Plant]])))</f>
        <v>0</v>
      </c>
      <c r="AV1402" s="20">
        <f>IF(t_ExtractAll[[#This Row],[IMD_Currency]]="GBP",t_ExtractAll[[#This Row],[Accruals ABII]]*$BD$2,IF(t_ExtractAll[[#This Row],[IMD_Currency]]="USD",t_ExtractAll[[#This Row],[Accruals ABII]]*$BD$3,t_ExtractAll[[#This Row],[Accruals ABII]]))</f>
        <v>0</v>
      </c>
      <c r="AW140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2" s="20">
        <f>IF(t_ExtractAll[[#This Row],[IMD_Currency]]="GBP",t_ExtractAll[[#This Row],[Amount Accepted (ABII)]]*$BD$2,IF(t_ExtractAll[[#This Row],[IMD_Currency]]="USD",t_ExtractAll[[#This Row],[Amount Accepted (ABII)]]*$BD$3,t_ExtractAll[[#This Row],[Amount Accepted (ABII)]]))</f>
        <v>0</v>
      </c>
      <c r="AY1402" s="20">
        <f>IF((t_ExtractAll[[#This Row],[Amount Accepted ABII '[EUR']]]-t_ExtractAll[[#This Row],[Amount Accepted Plant '[EUR']]])&lt;0,0,t_ExtractAll[[#This Row],[Amount Accepted ABII '[EUR']]]-t_ExtractAll[[#This Row],[Amount Accepted Plant '[EUR']]])</f>
        <v>0</v>
      </c>
      <c r="AZ14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403" spans="1:52" ht="14.25" hidden="1" customHeight="1" x14ac:dyDescent="0.25">
      <c r="A1403" t="s">
        <v>6878</v>
      </c>
      <c r="B1403" s="16">
        <v>42793</v>
      </c>
      <c r="C1403" s="16">
        <v>42821</v>
      </c>
      <c r="D1403" s="16">
        <v>42821</v>
      </c>
      <c r="E1403">
        <v>2017171</v>
      </c>
      <c r="F1403" t="s">
        <v>64</v>
      </c>
      <c r="G1403" t="s">
        <v>1135</v>
      </c>
      <c r="H1403" t="s">
        <v>66</v>
      </c>
      <c r="I1403" t="s">
        <v>1136</v>
      </c>
      <c r="J1403" t="s">
        <v>118</v>
      </c>
      <c r="K1403" t="s">
        <v>88</v>
      </c>
      <c r="L1403" t="s">
        <v>70</v>
      </c>
      <c r="N1403" t="s">
        <v>71</v>
      </c>
      <c r="O1403" t="s">
        <v>4630</v>
      </c>
      <c r="P1403" t="s">
        <v>6879</v>
      </c>
      <c r="Q1403">
        <v>9853341</v>
      </c>
      <c r="U1403" t="s">
        <v>278</v>
      </c>
      <c r="V1403" t="s">
        <v>145</v>
      </c>
      <c r="W1403">
        <v>6525</v>
      </c>
      <c r="X1403" t="s">
        <v>279</v>
      </c>
      <c r="Z1403">
        <v>0</v>
      </c>
      <c r="AB1403" t="s">
        <v>79</v>
      </c>
      <c r="AC1403" t="s">
        <v>4630</v>
      </c>
      <c r="AD1403" s="3" t="s">
        <v>6880</v>
      </c>
      <c r="AE1403" s="3">
        <v>0</v>
      </c>
      <c r="AF1403" s="3"/>
      <c r="AG1403">
        <v>0</v>
      </c>
      <c r="AH1403" t="s">
        <v>82</v>
      </c>
      <c r="AI1403" s="18">
        <v>0</v>
      </c>
      <c r="AJ1403">
        <v>0</v>
      </c>
      <c r="AK1403">
        <v>0</v>
      </c>
      <c r="AM1403" s="19" t="s">
        <v>82</v>
      </c>
      <c r="AN1403">
        <v>0</v>
      </c>
      <c r="AO1403">
        <v>0</v>
      </c>
      <c r="AP1403">
        <v>0</v>
      </c>
      <c r="AR1403" s="19" t="s">
        <v>82</v>
      </c>
      <c r="AS1403">
        <v>0</v>
      </c>
      <c r="AT1403" s="20">
        <f>IF(t_ExtractAll[[#This Row],[Currency]]="GBP",t_ExtractAll[[#This Row],[Claimed Amount]]*$BD$2,IF(t_ExtractAll[[#This Row],[Currency]]="USD",t_ExtractAll[[#This Row],[Claimed Amount]]*$BD$3,IF(t_ExtractAll[[#This Row],[Currency]]="MXN",t_ExtractAll[[#This Row],[Claimed Amount]]*$BD$4,t_ExtractAll[[#This Row],[Claimed Amount]])))</f>
        <v>0</v>
      </c>
      <c r="AU1403" s="20">
        <f>IF(t_ExtractAll[[#This Row],[Currency2]]="GBP",t_ExtractAll[[#This Row],[Accruals Plant]]*$BD$2,IF(t_ExtractAll[[#This Row],[Currency2]]="USD",t_ExtractAll[[#This Row],[Accruals Plant]]*$BD$3,IF(t_ExtractAll[[#This Row],[Currency2]]="MXN",t_ExtractAll[[#This Row],[Accruals Plant]]*$BD$4,t_ExtractAll[[#This Row],[Accruals Plant]])))</f>
        <v>0</v>
      </c>
      <c r="AV1403" s="20">
        <f>IF(t_ExtractAll[[#This Row],[IMD_Currency]]="GBP",t_ExtractAll[[#This Row],[Accruals ABII]]*$BD$2,IF(t_ExtractAll[[#This Row],[IMD_Currency]]="USD",t_ExtractAll[[#This Row],[Accruals ABII]]*$BD$3,t_ExtractAll[[#This Row],[Accruals ABII]]))</f>
        <v>0</v>
      </c>
      <c r="AW14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3" s="20">
        <f>IF(t_ExtractAll[[#This Row],[IMD_Currency]]="GBP",t_ExtractAll[[#This Row],[Amount Accepted (ABII)]]*$BD$2,IF(t_ExtractAll[[#This Row],[IMD_Currency]]="USD",t_ExtractAll[[#This Row],[Amount Accepted (ABII)]]*$BD$3,t_ExtractAll[[#This Row],[Amount Accepted (ABII)]]))</f>
        <v>0</v>
      </c>
      <c r="AY1403" s="20">
        <f>IF((t_ExtractAll[[#This Row],[Amount Accepted ABII '[EUR']]]-t_ExtractAll[[#This Row],[Amount Accepted Plant '[EUR']]])&lt;0,0,t_ExtractAll[[#This Row],[Amount Accepted ABII '[EUR']]]-t_ExtractAll[[#This Row],[Amount Accepted Plant '[EUR']]])</f>
        <v>0</v>
      </c>
      <c r="AZ14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04" spans="1:52" ht="14.25" hidden="1" customHeight="1" x14ac:dyDescent="0.25">
      <c r="A1404" t="s">
        <v>6881</v>
      </c>
      <c r="B1404" s="16">
        <v>42797</v>
      </c>
      <c r="C1404" s="16">
        <v>42835</v>
      </c>
      <c r="D1404" s="16">
        <v>42835</v>
      </c>
      <c r="E1404">
        <v>2017179</v>
      </c>
      <c r="F1404" t="s">
        <v>64</v>
      </c>
      <c r="G1404" t="s">
        <v>6882</v>
      </c>
      <c r="H1404" t="s">
        <v>287</v>
      </c>
      <c r="I1404" t="s">
        <v>6883</v>
      </c>
      <c r="J1404" t="s">
        <v>118</v>
      </c>
      <c r="K1404" t="s">
        <v>69</v>
      </c>
      <c r="L1404" t="s">
        <v>70</v>
      </c>
      <c r="N1404" t="s">
        <v>90</v>
      </c>
      <c r="O1404" t="s">
        <v>547</v>
      </c>
      <c r="P1404" s="3" t="s">
        <v>6884</v>
      </c>
      <c r="Q1404">
        <v>9696260</v>
      </c>
      <c r="R1404" t="s">
        <v>6885</v>
      </c>
      <c r="T1404" t="s">
        <v>6886</v>
      </c>
      <c r="U1404" t="s">
        <v>75</v>
      </c>
      <c r="V1404" t="s">
        <v>76</v>
      </c>
      <c r="W1404">
        <v>56192</v>
      </c>
      <c r="X1404" t="s">
        <v>6887</v>
      </c>
      <c r="Y1404">
        <v>1</v>
      </c>
      <c r="Z1404">
        <v>143.13</v>
      </c>
      <c r="AA1404" t="s">
        <v>3917</v>
      </c>
      <c r="AB1404" t="s">
        <v>97</v>
      </c>
      <c r="AC1404" t="s">
        <v>98</v>
      </c>
      <c r="AD1404" s="3" t="s">
        <v>6888</v>
      </c>
      <c r="AE1404" s="3">
        <v>0</v>
      </c>
      <c r="AF1404" s="3"/>
      <c r="AG1404">
        <v>20562.05</v>
      </c>
      <c r="AH1404" t="s">
        <v>82</v>
      </c>
      <c r="AI1404" s="18">
        <v>20562.05</v>
      </c>
      <c r="AJ1404">
        <v>0</v>
      </c>
      <c r="AK1404">
        <v>20562.05</v>
      </c>
      <c r="AL1404">
        <v>20562.05</v>
      </c>
      <c r="AM1404" s="19" t="s">
        <v>82</v>
      </c>
      <c r="AN1404">
        <v>0</v>
      </c>
      <c r="AO1404">
        <v>0</v>
      </c>
      <c r="AP1404">
        <v>0</v>
      </c>
      <c r="AQ1404">
        <v>0</v>
      </c>
      <c r="AR1404" s="19" t="s">
        <v>82</v>
      </c>
      <c r="AS1404">
        <v>0</v>
      </c>
      <c r="AT1404" s="20">
        <f>IF(t_ExtractAll[[#This Row],[Currency]]="GBP",t_ExtractAll[[#This Row],[Claimed Amount]]*$BD$2,IF(t_ExtractAll[[#This Row],[Currency]]="USD",t_ExtractAll[[#This Row],[Claimed Amount]]*$BD$3,IF(t_ExtractAll[[#This Row],[Currency]]="MXN",t_ExtractAll[[#This Row],[Claimed Amount]]*$BD$4,t_ExtractAll[[#This Row],[Claimed Amount]])))</f>
        <v>20562.05</v>
      </c>
      <c r="AU1404" s="20">
        <f>IF(t_ExtractAll[[#This Row],[Currency2]]="GBP",t_ExtractAll[[#This Row],[Accruals Plant]]*$BD$2,IF(t_ExtractAll[[#This Row],[Currency2]]="USD",t_ExtractAll[[#This Row],[Accruals Plant]]*$BD$3,IF(t_ExtractAll[[#This Row],[Currency2]]="MXN",t_ExtractAll[[#This Row],[Accruals Plant]]*$BD$4,t_ExtractAll[[#This Row],[Accruals Plant]])))</f>
        <v>0</v>
      </c>
      <c r="AV1404" s="20">
        <f>IF(t_ExtractAll[[#This Row],[IMD_Currency]]="GBP",t_ExtractAll[[#This Row],[Accruals ABII]]*$BD$2,IF(t_ExtractAll[[#This Row],[IMD_Currency]]="USD",t_ExtractAll[[#This Row],[Accruals ABII]]*$BD$3,t_ExtractAll[[#This Row],[Accruals ABII]]))</f>
        <v>20562.05</v>
      </c>
      <c r="AW14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4" s="20">
        <f>IF(t_ExtractAll[[#This Row],[IMD_Currency]]="GBP",t_ExtractAll[[#This Row],[Amount Accepted (ABII)]]*$BD$2,IF(t_ExtractAll[[#This Row],[IMD_Currency]]="USD",t_ExtractAll[[#This Row],[Amount Accepted (ABII)]]*$BD$3,t_ExtractAll[[#This Row],[Amount Accepted (ABII)]]))</f>
        <v>20562.05</v>
      </c>
      <c r="AY1404" s="20">
        <f>IF((t_ExtractAll[[#This Row],[Amount Accepted ABII '[EUR']]]-t_ExtractAll[[#This Row],[Amount Accepted Plant '[EUR']]])&lt;0,0,t_ExtractAll[[#This Row],[Amount Accepted ABII '[EUR']]]-t_ExtractAll[[#This Row],[Amount Accepted Plant '[EUR']]])</f>
        <v>20562.05</v>
      </c>
      <c r="AZ14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405" spans="1:52" ht="14.25" hidden="1" customHeight="1" x14ac:dyDescent="0.25">
      <c r="A1405" t="s">
        <v>6889</v>
      </c>
      <c r="B1405" s="16">
        <v>42795</v>
      </c>
      <c r="C1405" s="16">
        <v>42843</v>
      </c>
      <c r="D1405" s="16">
        <v>42844</v>
      </c>
      <c r="E1405">
        <v>2017180</v>
      </c>
      <c r="F1405" t="s">
        <v>64</v>
      </c>
      <c r="G1405" t="s">
        <v>649</v>
      </c>
      <c r="H1405" t="s">
        <v>86</v>
      </c>
      <c r="I1405" t="s">
        <v>650</v>
      </c>
      <c r="J1405" t="s">
        <v>118</v>
      </c>
      <c r="K1405" t="s">
        <v>69</v>
      </c>
      <c r="L1405" t="s">
        <v>139</v>
      </c>
      <c r="M1405" t="s">
        <v>3410</v>
      </c>
      <c r="N1405" t="s">
        <v>90</v>
      </c>
      <c r="O1405" t="s">
        <v>331</v>
      </c>
      <c r="P1405" t="s">
        <v>6890</v>
      </c>
      <c r="Q1405">
        <v>9947400</v>
      </c>
      <c r="R1405" t="s">
        <v>6891</v>
      </c>
      <c r="U1405" t="s">
        <v>182</v>
      </c>
      <c r="V1405" t="s">
        <v>145</v>
      </c>
      <c r="W1405">
        <v>48710</v>
      </c>
      <c r="X1405" t="s">
        <v>378</v>
      </c>
      <c r="Y1405">
        <v>144</v>
      </c>
      <c r="Z1405">
        <v>11.4</v>
      </c>
      <c r="AA1405" t="s">
        <v>2628</v>
      </c>
      <c r="AB1405" t="s">
        <v>79</v>
      </c>
      <c r="AC1405" t="s">
        <v>127</v>
      </c>
      <c r="AD1405" s="3" t="s">
        <v>6892</v>
      </c>
      <c r="AE1405" s="3">
        <v>0</v>
      </c>
      <c r="AF1405" s="3"/>
      <c r="AG1405">
        <v>720.72</v>
      </c>
      <c r="AH1405" t="s">
        <v>82</v>
      </c>
      <c r="AI1405" s="18">
        <v>0</v>
      </c>
      <c r="AJ1405">
        <v>720.72</v>
      </c>
      <c r="AK1405">
        <v>720.72</v>
      </c>
      <c r="AL1405">
        <v>720.72</v>
      </c>
      <c r="AM1405" s="19" t="s">
        <v>82</v>
      </c>
      <c r="AN1405">
        <v>0</v>
      </c>
      <c r="AO1405">
        <v>720.72</v>
      </c>
      <c r="AP1405">
        <v>720.72</v>
      </c>
      <c r="AQ1405">
        <v>720.72</v>
      </c>
      <c r="AR1405" s="19" t="s">
        <v>82</v>
      </c>
      <c r="AS1405">
        <v>0</v>
      </c>
      <c r="AT1405" s="20">
        <f>IF(t_ExtractAll[[#This Row],[Currency]]="GBP",t_ExtractAll[[#This Row],[Claimed Amount]]*$BD$2,IF(t_ExtractAll[[#This Row],[Currency]]="USD",t_ExtractAll[[#This Row],[Claimed Amount]]*$BD$3,IF(t_ExtractAll[[#This Row],[Currency]]="MXN",t_ExtractAll[[#This Row],[Claimed Amount]]*$BD$4,t_ExtractAll[[#This Row],[Claimed Amount]])))</f>
        <v>720.72</v>
      </c>
      <c r="AU1405" s="20">
        <f>IF(t_ExtractAll[[#This Row],[Currency2]]="GBP",t_ExtractAll[[#This Row],[Accruals Plant]]*$BD$2,IF(t_ExtractAll[[#This Row],[Currency2]]="USD",t_ExtractAll[[#This Row],[Accruals Plant]]*$BD$3,IF(t_ExtractAll[[#This Row],[Currency2]]="MXN",t_ExtractAll[[#This Row],[Accruals Plant]]*$BD$4,t_ExtractAll[[#This Row],[Accruals Plant]])))</f>
        <v>720.72</v>
      </c>
      <c r="AV1405" s="20">
        <f>IF(t_ExtractAll[[#This Row],[IMD_Currency]]="GBP",t_ExtractAll[[#This Row],[Accruals ABII]]*$BD$2,IF(t_ExtractAll[[#This Row],[IMD_Currency]]="USD",t_ExtractAll[[#This Row],[Accruals ABII]]*$BD$3,t_ExtractAll[[#This Row],[Accruals ABII]]))</f>
        <v>720.72</v>
      </c>
      <c r="AW1405" s="20">
        <f>IF(t_ExtractAll[[#This Row],[Currency2]]="GBP",t_ExtractAll[[#This Row],[PlantAmountAccepted]]*$BD$2,IF(t_ExtractAll[[#This Row],[Currency2]]="USD",t_ExtractAll[[#This Row],[PlantAmountAccepted]]*$BD$3,IF(t_ExtractAll[[#This Row],[Currency2]]="MXN",t_ExtractAll[[#This Row],[PlantAmountAccepted]]*$BD$4,t_ExtractAll[[#This Row],[PlantAmountAccepted]])))</f>
        <v>720.72</v>
      </c>
      <c r="AX1405" s="20">
        <f>IF(t_ExtractAll[[#This Row],[IMD_Currency]]="GBP",t_ExtractAll[[#This Row],[Amount Accepted (ABII)]]*$BD$2,IF(t_ExtractAll[[#This Row],[IMD_Currency]]="USD",t_ExtractAll[[#This Row],[Amount Accepted (ABII)]]*$BD$3,t_ExtractAll[[#This Row],[Amount Accepted (ABII)]]))</f>
        <v>720.72</v>
      </c>
      <c r="AY1405" s="20">
        <f>IF((t_ExtractAll[[#This Row],[Amount Accepted ABII '[EUR']]]-t_ExtractAll[[#This Row],[Amount Accepted Plant '[EUR']]])&lt;0,0,t_ExtractAll[[#This Row],[Amount Accepted ABII '[EUR']]]-t_ExtractAll[[#This Row],[Amount Accepted Plant '[EUR']]])</f>
        <v>0</v>
      </c>
      <c r="AZ14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06" spans="1:52" ht="14.25" hidden="1" customHeight="1" x14ac:dyDescent="0.25">
      <c r="A1406" t="s">
        <v>6893</v>
      </c>
      <c r="B1406" s="16">
        <v>42797</v>
      </c>
      <c r="C1406" s="16">
        <v>42845</v>
      </c>
      <c r="D1406" s="16">
        <v>42845</v>
      </c>
      <c r="E1406">
        <v>2017181</v>
      </c>
      <c r="F1406" t="s">
        <v>64</v>
      </c>
      <c r="G1406" t="s">
        <v>4612</v>
      </c>
      <c r="H1406" t="s">
        <v>66</v>
      </c>
      <c r="I1406" t="s">
        <v>313</v>
      </c>
      <c r="J1406" t="s">
        <v>68</v>
      </c>
      <c r="K1406" t="s">
        <v>88</v>
      </c>
      <c r="L1406" t="s">
        <v>546</v>
      </c>
      <c r="M1406" t="s">
        <v>4601</v>
      </c>
      <c r="N1406" t="s">
        <v>90</v>
      </c>
      <c r="O1406" t="s">
        <v>547</v>
      </c>
      <c r="P1406" s="3" t="s">
        <v>6894</v>
      </c>
      <c r="Q1406">
        <v>9584381</v>
      </c>
      <c r="R1406">
        <v>4503402116</v>
      </c>
      <c r="S1406">
        <v>80549953</v>
      </c>
      <c r="T1406" t="s">
        <v>6895</v>
      </c>
      <c r="U1406" t="s">
        <v>75</v>
      </c>
      <c r="V1406" t="s">
        <v>76</v>
      </c>
      <c r="W1406">
        <v>48708</v>
      </c>
      <c r="X1406" t="s">
        <v>6896</v>
      </c>
      <c r="Y1406">
        <v>180</v>
      </c>
      <c r="Z1406">
        <v>10.69</v>
      </c>
      <c r="AA1406" t="s">
        <v>2628</v>
      </c>
      <c r="AB1406" t="s">
        <v>97</v>
      </c>
      <c r="AC1406" t="s">
        <v>98</v>
      </c>
      <c r="AD1406" s="3" t="s">
        <v>6897</v>
      </c>
      <c r="AE1406" s="3">
        <v>0</v>
      </c>
      <c r="AF1406" s="3"/>
      <c r="AG1406">
        <v>1341</v>
      </c>
      <c r="AH1406" t="s">
        <v>82</v>
      </c>
      <c r="AI1406" s="18">
        <v>0</v>
      </c>
      <c r="AJ1406">
        <v>0</v>
      </c>
      <c r="AK1406">
        <v>0</v>
      </c>
      <c r="AM1406" s="19" t="s">
        <v>82</v>
      </c>
      <c r="AN1406">
        <v>1341</v>
      </c>
      <c r="AO1406">
        <v>0</v>
      </c>
      <c r="AP1406">
        <v>1341</v>
      </c>
      <c r="AR1406" s="19" t="s">
        <v>82</v>
      </c>
      <c r="AS1406">
        <v>0</v>
      </c>
      <c r="AT1406" s="20">
        <f>IF(t_ExtractAll[[#This Row],[Currency]]="GBP",t_ExtractAll[[#This Row],[Claimed Amount]]*$BD$2,IF(t_ExtractAll[[#This Row],[Currency]]="USD",t_ExtractAll[[#This Row],[Claimed Amount]]*$BD$3,IF(t_ExtractAll[[#This Row],[Currency]]="MXN",t_ExtractAll[[#This Row],[Claimed Amount]]*$BD$4,t_ExtractAll[[#This Row],[Claimed Amount]])))</f>
        <v>1341</v>
      </c>
      <c r="AU1406" s="20">
        <f>IF(t_ExtractAll[[#This Row],[Currency2]]="GBP",t_ExtractAll[[#This Row],[Accruals Plant]]*$BD$2,IF(t_ExtractAll[[#This Row],[Currency2]]="USD",t_ExtractAll[[#This Row],[Accruals Plant]]*$BD$3,IF(t_ExtractAll[[#This Row],[Currency2]]="MXN",t_ExtractAll[[#This Row],[Accruals Plant]]*$BD$4,t_ExtractAll[[#This Row],[Accruals Plant]])))</f>
        <v>1341</v>
      </c>
      <c r="AV1406" s="20">
        <f>IF(t_ExtractAll[[#This Row],[IMD_Currency]]="GBP",t_ExtractAll[[#This Row],[Accruals ABII]]*$BD$2,IF(t_ExtractAll[[#This Row],[IMD_Currency]]="USD",t_ExtractAll[[#This Row],[Accruals ABII]]*$BD$3,t_ExtractAll[[#This Row],[Accruals ABII]]))</f>
        <v>0</v>
      </c>
      <c r="AW14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6" s="20">
        <f>IF(t_ExtractAll[[#This Row],[IMD_Currency]]="GBP",t_ExtractAll[[#This Row],[Amount Accepted (ABII)]]*$BD$2,IF(t_ExtractAll[[#This Row],[IMD_Currency]]="USD",t_ExtractAll[[#This Row],[Amount Accepted (ABII)]]*$BD$3,t_ExtractAll[[#This Row],[Amount Accepted (ABII)]]))</f>
        <v>0</v>
      </c>
      <c r="AY1406" s="20">
        <f>IF((t_ExtractAll[[#This Row],[Amount Accepted ABII '[EUR']]]-t_ExtractAll[[#This Row],[Amount Accepted Plant '[EUR']]])&lt;0,0,t_ExtractAll[[#This Row],[Amount Accepted ABII '[EUR']]]-t_ExtractAll[[#This Row],[Amount Accepted Plant '[EUR']]])</f>
        <v>0</v>
      </c>
      <c r="AZ14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07" spans="1:52" ht="14.25" hidden="1" customHeight="1" x14ac:dyDescent="0.25">
      <c r="A1407" t="s">
        <v>6898</v>
      </c>
      <c r="B1407" s="16">
        <v>42800</v>
      </c>
      <c r="C1407" s="16">
        <v>42803</v>
      </c>
      <c r="D1407" s="16">
        <v>42804</v>
      </c>
      <c r="E1407">
        <v>2017118</v>
      </c>
      <c r="F1407" t="s">
        <v>64</v>
      </c>
      <c r="G1407" t="s">
        <v>2035</v>
      </c>
      <c r="H1407" t="s">
        <v>287</v>
      </c>
      <c r="I1407" t="s">
        <v>375</v>
      </c>
      <c r="J1407" t="s">
        <v>118</v>
      </c>
      <c r="K1407" t="s">
        <v>69</v>
      </c>
      <c r="L1407" t="s">
        <v>210</v>
      </c>
      <c r="M1407" t="s">
        <v>4680</v>
      </c>
      <c r="N1407" t="s">
        <v>161</v>
      </c>
      <c r="O1407" t="s">
        <v>354</v>
      </c>
      <c r="P1407" t="s">
        <v>6899</v>
      </c>
      <c r="Q1407" t="s">
        <v>6900</v>
      </c>
      <c r="R1407" t="s">
        <v>6901</v>
      </c>
      <c r="U1407" t="s">
        <v>144</v>
      </c>
      <c r="V1407" t="s">
        <v>145</v>
      </c>
      <c r="W1407">
        <v>18618</v>
      </c>
      <c r="X1407" t="s">
        <v>246</v>
      </c>
      <c r="Y1407">
        <v>3</v>
      </c>
      <c r="Z1407">
        <v>0.9</v>
      </c>
      <c r="AA1407" t="s">
        <v>2824</v>
      </c>
      <c r="AB1407" t="s">
        <v>112</v>
      </c>
      <c r="AC1407" t="s">
        <v>113</v>
      </c>
      <c r="AD1407" s="3" t="s">
        <v>6902</v>
      </c>
      <c r="AE1407" s="3">
        <v>0</v>
      </c>
      <c r="AF1407" s="3"/>
      <c r="AG1407">
        <v>308.25</v>
      </c>
      <c r="AH1407" t="s">
        <v>82</v>
      </c>
      <c r="AI1407" s="18">
        <v>79.11</v>
      </c>
      <c r="AJ1407">
        <v>229.14</v>
      </c>
      <c r="AK1407">
        <v>308.25</v>
      </c>
      <c r="AL1407">
        <v>308.25</v>
      </c>
      <c r="AM1407" s="19" t="s">
        <v>82</v>
      </c>
      <c r="AN1407">
        <v>40.76</v>
      </c>
      <c r="AO1407">
        <v>229.14</v>
      </c>
      <c r="AP1407">
        <v>269.89999999999998</v>
      </c>
      <c r="AQ1407">
        <v>269.89999999999998</v>
      </c>
      <c r="AR1407" s="19" t="s">
        <v>82</v>
      </c>
      <c r="AS1407">
        <v>0</v>
      </c>
      <c r="AT1407" s="20">
        <f>IF(t_ExtractAll[[#This Row],[Currency]]="GBP",t_ExtractAll[[#This Row],[Claimed Amount]]*$BD$2,IF(t_ExtractAll[[#This Row],[Currency]]="USD",t_ExtractAll[[#This Row],[Claimed Amount]]*$BD$3,IF(t_ExtractAll[[#This Row],[Currency]]="MXN",t_ExtractAll[[#This Row],[Claimed Amount]]*$BD$4,t_ExtractAll[[#This Row],[Claimed Amount]])))</f>
        <v>308.25</v>
      </c>
      <c r="AU1407" s="20">
        <f>IF(t_ExtractAll[[#This Row],[Currency2]]="GBP",t_ExtractAll[[#This Row],[Accruals Plant]]*$BD$2,IF(t_ExtractAll[[#This Row],[Currency2]]="USD",t_ExtractAll[[#This Row],[Accruals Plant]]*$BD$3,IF(t_ExtractAll[[#This Row],[Currency2]]="MXN",t_ExtractAll[[#This Row],[Accruals Plant]]*$BD$4,t_ExtractAll[[#This Row],[Accruals Plant]])))</f>
        <v>269.89999999999998</v>
      </c>
      <c r="AV1407" s="20">
        <f>IF(t_ExtractAll[[#This Row],[IMD_Currency]]="GBP",t_ExtractAll[[#This Row],[Accruals ABII]]*$BD$2,IF(t_ExtractAll[[#This Row],[IMD_Currency]]="USD",t_ExtractAll[[#This Row],[Accruals ABII]]*$BD$3,t_ExtractAll[[#This Row],[Accruals ABII]]))</f>
        <v>308.25</v>
      </c>
      <c r="AW1407" s="20">
        <f>IF(t_ExtractAll[[#This Row],[Currency2]]="GBP",t_ExtractAll[[#This Row],[PlantAmountAccepted]]*$BD$2,IF(t_ExtractAll[[#This Row],[Currency2]]="USD",t_ExtractAll[[#This Row],[PlantAmountAccepted]]*$BD$3,IF(t_ExtractAll[[#This Row],[Currency2]]="MXN",t_ExtractAll[[#This Row],[PlantAmountAccepted]]*$BD$4,t_ExtractAll[[#This Row],[PlantAmountAccepted]])))</f>
        <v>269.89999999999998</v>
      </c>
      <c r="AX1407" s="20">
        <f>IF(t_ExtractAll[[#This Row],[IMD_Currency]]="GBP",t_ExtractAll[[#This Row],[Amount Accepted (ABII)]]*$BD$2,IF(t_ExtractAll[[#This Row],[IMD_Currency]]="USD",t_ExtractAll[[#This Row],[Amount Accepted (ABII)]]*$BD$3,t_ExtractAll[[#This Row],[Amount Accepted (ABII)]]))</f>
        <v>308.25</v>
      </c>
      <c r="AY1407" s="20">
        <f>IF((t_ExtractAll[[#This Row],[Amount Accepted ABII '[EUR']]]-t_ExtractAll[[#This Row],[Amount Accepted Plant '[EUR']]])&lt;0,0,t_ExtractAll[[#This Row],[Amount Accepted ABII '[EUR']]]-t_ExtractAll[[#This Row],[Amount Accepted Plant '[EUR']]])</f>
        <v>38.350000000000023</v>
      </c>
      <c r="AZ14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08" spans="1:52" ht="14.25" customHeight="1" x14ac:dyDescent="0.25">
      <c r="A1408" t="s">
        <v>6903</v>
      </c>
      <c r="B1408" s="16">
        <v>42800</v>
      </c>
      <c r="C1408" s="16"/>
      <c r="D1408" s="16"/>
      <c r="E1408">
        <v>2017183</v>
      </c>
      <c r="F1408" t="s">
        <v>64</v>
      </c>
      <c r="G1408" t="s">
        <v>3213</v>
      </c>
      <c r="H1408" t="s">
        <v>287</v>
      </c>
      <c r="I1408" t="s">
        <v>3214</v>
      </c>
      <c r="J1408" t="s">
        <v>118</v>
      </c>
      <c r="K1408" t="s">
        <v>2023</v>
      </c>
      <c r="L1408" t="s">
        <v>5461</v>
      </c>
      <c r="M1408" t="s">
        <v>5462</v>
      </c>
      <c r="N1408" t="s">
        <v>90</v>
      </c>
      <c r="O1408" t="s">
        <v>121</v>
      </c>
      <c r="P1408" t="s">
        <v>6904</v>
      </c>
      <c r="Q1408">
        <v>9604627</v>
      </c>
      <c r="R1408" t="s">
        <v>6905</v>
      </c>
      <c r="S1408">
        <v>80546171</v>
      </c>
      <c r="T1408" t="s">
        <v>6906</v>
      </c>
      <c r="U1408" t="s">
        <v>75</v>
      </c>
      <c r="V1408" t="s">
        <v>76</v>
      </c>
      <c r="W1408">
        <v>51033</v>
      </c>
      <c r="X1408" t="s">
        <v>4581</v>
      </c>
      <c r="Y1408">
        <v>22</v>
      </c>
      <c r="Z1408">
        <v>1.87</v>
      </c>
      <c r="AA1408" t="s">
        <v>2628</v>
      </c>
      <c r="AB1408" t="s">
        <v>79</v>
      </c>
      <c r="AC1408" t="s">
        <v>127</v>
      </c>
      <c r="AD1408" s="3" t="s">
        <v>6907</v>
      </c>
      <c r="AE1408" s="3">
        <v>0</v>
      </c>
      <c r="AF1408" s="3"/>
      <c r="AG1408">
        <v>236.5</v>
      </c>
      <c r="AH1408" t="s">
        <v>82</v>
      </c>
      <c r="AI1408" s="18">
        <v>236.5</v>
      </c>
      <c r="AJ1408">
        <v>0</v>
      </c>
      <c r="AK1408">
        <v>236.5</v>
      </c>
      <c r="AM1408" s="19" t="s">
        <v>82</v>
      </c>
      <c r="AN1408">
        <v>0</v>
      </c>
      <c r="AO1408">
        <v>0</v>
      </c>
      <c r="AP1408">
        <v>0</v>
      </c>
      <c r="AR1408" s="19" t="s">
        <v>82</v>
      </c>
      <c r="AS1408">
        <v>0</v>
      </c>
      <c r="AT1408" s="20">
        <f>IF(t_ExtractAll[[#This Row],[Currency]]="GBP",t_ExtractAll[[#This Row],[Claimed Amount]]*$BD$2,IF(t_ExtractAll[[#This Row],[Currency]]="USD",t_ExtractAll[[#This Row],[Claimed Amount]]*$BD$3,IF(t_ExtractAll[[#This Row],[Currency]]="MXN",t_ExtractAll[[#This Row],[Claimed Amount]]*$BD$4,t_ExtractAll[[#This Row],[Claimed Amount]])))</f>
        <v>236.5</v>
      </c>
      <c r="AU1408" s="20">
        <f>IF(t_ExtractAll[[#This Row],[Currency2]]="GBP",t_ExtractAll[[#This Row],[Accruals Plant]]*$BD$2,IF(t_ExtractAll[[#This Row],[Currency2]]="USD",t_ExtractAll[[#This Row],[Accruals Plant]]*$BD$3,IF(t_ExtractAll[[#This Row],[Currency2]]="MXN",t_ExtractAll[[#This Row],[Accruals Plant]]*$BD$4,t_ExtractAll[[#This Row],[Accruals Plant]])))</f>
        <v>0</v>
      </c>
      <c r="AV1408" s="20">
        <f>IF(t_ExtractAll[[#This Row],[IMD_Currency]]="GBP",t_ExtractAll[[#This Row],[Accruals ABII]]*$BD$2,IF(t_ExtractAll[[#This Row],[IMD_Currency]]="USD",t_ExtractAll[[#This Row],[Accruals ABII]]*$BD$3,t_ExtractAll[[#This Row],[Accruals ABII]]))</f>
        <v>236.5</v>
      </c>
      <c r="AW14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08" s="20">
        <f>IF(t_ExtractAll[[#This Row],[IMD_Currency]]="GBP",t_ExtractAll[[#This Row],[Amount Accepted (ABII)]]*$BD$2,IF(t_ExtractAll[[#This Row],[IMD_Currency]]="USD",t_ExtractAll[[#This Row],[Amount Accepted (ABII)]]*$BD$3,t_ExtractAll[[#This Row],[Amount Accepted (ABII)]]))</f>
        <v>0</v>
      </c>
      <c r="AY1408" s="20">
        <f>IF((t_ExtractAll[[#This Row],[Amount Accepted ABII '[EUR']]]-t_ExtractAll[[#This Row],[Amount Accepted Plant '[EUR']]])&lt;0,0,t_ExtractAll[[#This Row],[Amount Accepted ABII '[EUR']]]-t_ExtractAll[[#This Row],[Amount Accepted Plant '[EUR']]])</f>
        <v>0</v>
      </c>
      <c r="AZ14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409" spans="1:52" ht="14.25" hidden="1" customHeight="1" x14ac:dyDescent="0.25">
      <c r="A1409" t="s">
        <v>6908</v>
      </c>
      <c r="B1409" s="16">
        <v>42800</v>
      </c>
      <c r="C1409" s="16">
        <v>42802</v>
      </c>
      <c r="D1409" s="16">
        <v>42804</v>
      </c>
      <c r="E1409">
        <v>2017182</v>
      </c>
      <c r="F1409" t="s">
        <v>64</v>
      </c>
      <c r="G1409" t="s">
        <v>2035</v>
      </c>
      <c r="H1409" t="s">
        <v>287</v>
      </c>
      <c r="I1409" t="s">
        <v>375</v>
      </c>
      <c r="J1409" t="s">
        <v>118</v>
      </c>
      <c r="K1409" t="s">
        <v>69</v>
      </c>
      <c r="L1409" t="s">
        <v>187</v>
      </c>
      <c r="M1409" t="s">
        <v>182</v>
      </c>
      <c r="N1409" t="s">
        <v>161</v>
      </c>
      <c r="O1409" t="s">
        <v>354</v>
      </c>
      <c r="P1409" t="s">
        <v>6909</v>
      </c>
      <c r="Q1409" t="s">
        <v>6910</v>
      </c>
      <c r="R1409" t="s">
        <v>6911</v>
      </c>
      <c r="T1409" t="s">
        <v>6912</v>
      </c>
      <c r="U1409" t="s">
        <v>182</v>
      </c>
      <c r="V1409" t="s">
        <v>145</v>
      </c>
      <c r="W1409">
        <v>43477</v>
      </c>
      <c r="X1409" t="s">
        <v>192</v>
      </c>
      <c r="Y1409">
        <v>4</v>
      </c>
      <c r="Z1409">
        <v>0.8</v>
      </c>
      <c r="AA1409" t="s">
        <v>2824</v>
      </c>
      <c r="AB1409" t="s">
        <v>112</v>
      </c>
      <c r="AC1409" t="s">
        <v>113</v>
      </c>
      <c r="AD1409" s="3" t="s">
        <v>6913</v>
      </c>
      <c r="AE1409" s="3">
        <v>0</v>
      </c>
      <c r="AF1409" s="3"/>
      <c r="AG1409">
        <v>265.88</v>
      </c>
      <c r="AH1409" t="s">
        <v>82</v>
      </c>
      <c r="AI1409" s="18">
        <v>70.36</v>
      </c>
      <c r="AJ1409">
        <v>195.52</v>
      </c>
      <c r="AK1409">
        <v>265.88</v>
      </c>
      <c r="AL1409">
        <v>265.88</v>
      </c>
      <c r="AM1409" s="19" t="s">
        <v>82</v>
      </c>
      <c r="AN1409">
        <v>28.88</v>
      </c>
      <c r="AO1409">
        <v>195.52</v>
      </c>
      <c r="AP1409">
        <v>224.4</v>
      </c>
      <c r="AQ1409">
        <v>224.4</v>
      </c>
      <c r="AR1409" s="19" t="s">
        <v>82</v>
      </c>
      <c r="AS1409">
        <v>0</v>
      </c>
      <c r="AT1409" s="20">
        <f>IF(t_ExtractAll[[#This Row],[Currency]]="GBP",t_ExtractAll[[#This Row],[Claimed Amount]]*$BD$2,IF(t_ExtractAll[[#This Row],[Currency]]="USD",t_ExtractAll[[#This Row],[Claimed Amount]]*$BD$3,IF(t_ExtractAll[[#This Row],[Currency]]="MXN",t_ExtractAll[[#This Row],[Claimed Amount]]*$BD$4,t_ExtractAll[[#This Row],[Claimed Amount]])))</f>
        <v>265.88</v>
      </c>
      <c r="AU1409" s="20">
        <f>IF(t_ExtractAll[[#This Row],[Currency2]]="GBP",t_ExtractAll[[#This Row],[Accruals Plant]]*$BD$2,IF(t_ExtractAll[[#This Row],[Currency2]]="USD",t_ExtractAll[[#This Row],[Accruals Plant]]*$BD$3,IF(t_ExtractAll[[#This Row],[Currency2]]="MXN",t_ExtractAll[[#This Row],[Accruals Plant]]*$BD$4,t_ExtractAll[[#This Row],[Accruals Plant]])))</f>
        <v>224.4</v>
      </c>
      <c r="AV1409" s="20">
        <f>IF(t_ExtractAll[[#This Row],[IMD_Currency]]="GBP",t_ExtractAll[[#This Row],[Accruals ABII]]*$BD$2,IF(t_ExtractAll[[#This Row],[IMD_Currency]]="USD",t_ExtractAll[[#This Row],[Accruals ABII]]*$BD$3,t_ExtractAll[[#This Row],[Accruals ABII]]))</f>
        <v>265.88</v>
      </c>
      <c r="AW1409" s="20">
        <f>IF(t_ExtractAll[[#This Row],[Currency2]]="GBP",t_ExtractAll[[#This Row],[PlantAmountAccepted]]*$BD$2,IF(t_ExtractAll[[#This Row],[Currency2]]="USD",t_ExtractAll[[#This Row],[PlantAmountAccepted]]*$BD$3,IF(t_ExtractAll[[#This Row],[Currency2]]="MXN",t_ExtractAll[[#This Row],[PlantAmountAccepted]]*$BD$4,t_ExtractAll[[#This Row],[PlantAmountAccepted]])))</f>
        <v>224.4</v>
      </c>
      <c r="AX1409" s="20">
        <f>IF(t_ExtractAll[[#This Row],[IMD_Currency]]="GBP",t_ExtractAll[[#This Row],[Amount Accepted (ABII)]]*$BD$2,IF(t_ExtractAll[[#This Row],[IMD_Currency]]="USD",t_ExtractAll[[#This Row],[Amount Accepted (ABII)]]*$BD$3,t_ExtractAll[[#This Row],[Amount Accepted (ABII)]]))</f>
        <v>265.88</v>
      </c>
      <c r="AY1409" s="20">
        <f>IF((t_ExtractAll[[#This Row],[Amount Accepted ABII '[EUR']]]-t_ExtractAll[[#This Row],[Amount Accepted Plant '[EUR']]])&lt;0,0,t_ExtractAll[[#This Row],[Amount Accepted ABII '[EUR']]]-t_ExtractAll[[#This Row],[Amount Accepted Plant '[EUR']]])</f>
        <v>41.47999999999999</v>
      </c>
      <c r="AZ14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410" spans="1:52" ht="14.25" customHeight="1" x14ac:dyDescent="0.25">
      <c r="A1410" t="s">
        <v>6914</v>
      </c>
      <c r="B1410" s="16">
        <v>42800</v>
      </c>
      <c r="C1410" s="16"/>
      <c r="D1410" s="16"/>
      <c r="E1410">
        <v>2017185</v>
      </c>
      <c r="F1410" t="s">
        <v>64</v>
      </c>
      <c r="G1410" t="s">
        <v>4612</v>
      </c>
      <c r="H1410" t="s">
        <v>66</v>
      </c>
      <c r="I1410" t="s">
        <v>313</v>
      </c>
      <c r="J1410" t="s">
        <v>68</v>
      </c>
      <c r="K1410" t="s">
        <v>2023</v>
      </c>
      <c r="L1410" t="s">
        <v>70</v>
      </c>
      <c r="N1410" t="s">
        <v>71</v>
      </c>
      <c r="O1410" t="s">
        <v>121</v>
      </c>
      <c r="P1410" t="s">
        <v>6915</v>
      </c>
      <c r="Q1410">
        <v>9463183</v>
      </c>
      <c r="R1410">
        <v>4503355172</v>
      </c>
      <c r="S1410">
        <v>80543746</v>
      </c>
      <c r="T1410" t="s">
        <v>6916</v>
      </c>
      <c r="U1410" t="s">
        <v>75</v>
      </c>
      <c r="V1410" t="s">
        <v>76</v>
      </c>
      <c r="W1410">
        <v>57905</v>
      </c>
      <c r="X1410" t="s">
        <v>6917</v>
      </c>
      <c r="Y1410">
        <v>5880</v>
      </c>
      <c r="Z1410">
        <v>388.08</v>
      </c>
      <c r="AA1410" t="s">
        <v>2628</v>
      </c>
      <c r="AB1410" t="s">
        <v>79</v>
      </c>
      <c r="AC1410" t="s">
        <v>127</v>
      </c>
      <c r="AE1410" s="3">
        <v>0</v>
      </c>
      <c r="AF1410" s="3"/>
      <c r="AG1410">
        <v>0</v>
      </c>
      <c r="AH1410" t="s">
        <v>82</v>
      </c>
      <c r="AI1410" s="18">
        <v>0</v>
      </c>
      <c r="AJ1410">
        <v>0</v>
      </c>
      <c r="AK1410">
        <v>0</v>
      </c>
      <c r="AM1410" s="19" t="s">
        <v>82</v>
      </c>
      <c r="AN1410">
        <v>0</v>
      </c>
      <c r="AO1410">
        <v>0</v>
      </c>
      <c r="AP1410">
        <v>0</v>
      </c>
      <c r="AR1410" s="19" t="s">
        <v>82</v>
      </c>
      <c r="AS1410">
        <v>0</v>
      </c>
      <c r="AT1410" s="20">
        <f>IF(t_ExtractAll[[#This Row],[Currency]]="GBP",t_ExtractAll[[#This Row],[Claimed Amount]]*$BD$2,IF(t_ExtractAll[[#This Row],[Currency]]="USD",t_ExtractAll[[#This Row],[Claimed Amount]]*$BD$3,IF(t_ExtractAll[[#This Row],[Currency]]="MXN",t_ExtractAll[[#This Row],[Claimed Amount]]*$BD$4,t_ExtractAll[[#This Row],[Claimed Amount]])))</f>
        <v>0</v>
      </c>
      <c r="AU1410" s="20">
        <f>IF(t_ExtractAll[[#This Row],[Currency2]]="GBP",t_ExtractAll[[#This Row],[Accruals Plant]]*$BD$2,IF(t_ExtractAll[[#This Row],[Currency2]]="USD",t_ExtractAll[[#This Row],[Accruals Plant]]*$BD$3,IF(t_ExtractAll[[#This Row],[Currency2]]="MXN",t_ExtractAll[[#This Row],[Accruals Plant]]*$BD$4,t_ExtractAll[[#This Row],[Accruals Plant]])))</f>
        <v>0</v>
      </c>
      <c r="AV1410" s="20">
        <f>IF(t_ExtractAll[[#This Row],[IMD_Currency]]="GBP",t_ExtractAll[[#This Row],[Accruals ABII]]*$BD$2,IF(t_ExtractAll[[#This Row],[IMD_Currency]]="USD",t_ExtractAll[[#This Row],[Accruals ABII]]*$BD$3,t_ExtractAll[[#This Row],[Accruals ABII]]))</f>
        <v>0</v>
      </c>
      <c r="AW14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0" s="20">
        <f>IF(t_ExtractAll[[#This Row],[IMD_Currency]]="GBP",t_ExtractAll[[#This Row],[Amount Accepted (ABII)]]*$BD$2,IF(t_ExtractAll[[#This Row],[IMD_Currency]]="USD",t_ExtractAll[[#This Row],[Amount Accepted (ABII)]]*$BD$3,t_ExtractAll[[#This Row],[Amount Accepted (ABII)]]))</f>
        <v>0</v>
      </c>
      <c r="AY1410" s="20">
        <f>IF((t_ExtractAll[[#This Row],[Amount Accepted ABII '[EUR']]]-t_ExtractAll[[#This Row],[Amount Accepted Plant '[EUR']]])&lt;0,0,t_ExtractAll[[#This Row],[Amount Accepted ABII '[EUR']]]-t_ExtractAll[[#This Row],[Amount Accepted Plant '[EUR']]])</f>
        <v>0</v>
      </c>
      <c r="AZ14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11" spans="1:52" ht="14.25" hidden="1" customHeight="1" x14ac:dyDescent="0.25">
      <c r="A1411" t="s">
        <v>6918</v>
      </c>
      <c r="B1411" s="16">
        <v>42800</v>
      </c>
      <c r="C1411" s="16">
        <v>42803</v>
      </c>
      <c r="D1411" s="16">
        <v>42804</v>
      </c>
      <c r="E1411">
        <v>2017186</v>
      </c>
      <c r="F1411" t="s">
        <v>64</v>
      </c>
      <c r="G1411" t="s">
        <v>396</v>
      </c>
      <c r="H1411" t="s">
        <v>1695</v>
      </c>
      <c r="I1411" t="s">
        <v>117</v>
      </c>
      <c r="J1411" t="s">
        <v>68</v>
      </c>
      <c r="K1411" t="s">
        <v>88</v>
      </c>
      <c r="L1411" t="s">
        <v>609</v>
      </c>
      <c r="M1411" t="s">
        <v>2024</v>
      </c>
      <c r="N1411" t="s">
        <v>90</v>
      </c>
      <c r="O1411" t="s">
        <v>331</v>
      </c>
      <c r="P1411" t="s">
        <v>6867</v>
      </c>
      <c r="Q1411">
        <v>9600704</v>
      </c>
      <c r="R1411">
        <v>4504813217</v>
      </c>
      <c r="S1411">
        <v>80552570</v>
      </c>
      <c r="U1411" t="s">
        <v>144</v>
      </c>
      <c r="V1411" t="s">
        <v>145</v>
      </c>
      <c r="W1411">
        <v>45863</v>
      </c>
      <c r="X1411" t="s">
        <v>4013</v>
      </c>
      <c r="Y1411">
        <v>1440</v>
      </c>
      <c r="Z1411">
        <v>0</v>
      </c>
      <c r="AA1411" t="s">
        <v>2824</v>
      </c>
      <c r="AB1411" t="s">
        <v>79</v>
      </c>
      <c r="AC1411" t="s">
        <v>127</v>
      </c>
      <c r="AD1411" s="3" t="s">
        <v>6919</v>
      </c>
      <c r="AE1411" s="3">
        <v>0</v>
      </c>
      <c r="AF1411" s="3"/>
      <c r="AG1411">
        <v>18675.41</v>
      </c>
      <c r="AH1411" t="s">
        <v>82</v>
      </c>
      <c r="AI1411" s="18">
        <v>0</v>
      </c>
      <c r="AJ1411">
        <v>0</v>
      </c>
      <c r="AK1411">
        <v>0</v>
      </c>
      <c r="AM1411" s="19" t="s">
        <v>82</v>
      </c>
      <c r="AN1411">
        <v>18675.41</v>
      </c>
      <c r="AO1411">
        <v>0</v>
      </c>
      <c r="AP1411">
        <v>18675.41</v>
      </c>
      <c r="AR1411" s="19" t="s">
        <v>82</v>
      </c>
      <c r="AS1411">
        <v>0</v>
      </c>
      <c r="AT1411" s="20">
        <f>IF(t_ExtractAll[[#This Row],[Currency]]="GBP",t_ExtractAll[[#This Row],[Claimed Amount]]*$BD$2,IF(t_ExtractAll[[#This Row],[Currency]]="USD",t_ExtractAll[[#This Row],[Claimed Amount]]*$BD$3,IF(t_ExtractAll[[#This Row],[Currency]]="MXN",t_ExtractAll[[#This Row],[Claimed Amount]]*$BD$4,t_ExtractAll[[#This Row],[Claimed Amount]])))</f>
        <v>18675.41</v>
      </c>
      <c r="AU1411" s="20">
        <f>IF(t_ExtractAll[[#This Row],[Currency2]]="GBP",t_ExtractAll[[#This Row],[Accruals Plant]]*$BD$2,IF(t_ExtractAll[[#This Row],[Currency2]]="USD",t_ExtractAll[[#This Row],[Accruals Plant]]*$BD$3,IF(t_ExtractAll[[#This Row],[Currency2]]="MXN",t_ExtractAll[[#This Row],[Accruals Plant]]*$BD$4,t_ExtractAll[[#This Row],[Accruals Plant]])))</f>
        <v>18675.41</v>
      </c>
      <c r="AV1411" s="20">
        <f>IF(t_ExtractAll[[#This Row],[IMD_Currency]]="GBP",t_ExtractAll[[#This Row],[Accruals ABII]]*$BD$2,IF(t_ExtractAll[[#This Row],[IMD_Currency]]="USD",t_ExtractAll[[#This Row],[Accruals ABII]]*$BD$3,t_ExtractAll[[#This Row],[Accruals ABII]]))</f>
        <v>0</v>
      </c>
      <c r="AW141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1" s="20">
        <f>IF(t_ExtractAll[[#This Row],[IMD_Currency]]="GBP",t_ExtractAll[[#This Row],[Amount Accepted (ABII)]]*$BD$2,IF(t_ExtractAll[[#This Row],[IMD_Currency]]="USD",t_ExtractAll[[#This Row],[Amount Accepted (ABII)]]*$BD$3,t_ExtractAll[[#This Row],[Amount Accepted (ABII)]]))</f>
        <v>0</v>
      </c>
      <c r="AY1411" s="20">
        <f>IF((t_ExtractAll[[#This Row],[Amount Accepted ABII '[EUR']]]-t_ExtractAll[[#This Row],[Amount Accepted Plant '[EUR']]])&lt;0,0,t_ExtractAll[[#This Row],[Amount Accepted ABII '[EUR']]]-t_ExtractAll[[#This Row],[Amount Accepted Plant '[EUR']]])</f>
        <v>0</v>
      </c>
      <c r="AZ14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412" spans="1:52" ht="14.25" hidden="1" customHeight="1" x14ac:dyDescent="0.25">
      <c r="A1412" t="s">
        <v>6920</v>
      </c>
      <c r="B1412" s="16">
        <v>42801</v>
      </c>
      <c r="C1412" s="16">
        <v>42804</v>
      </c>
      <c r="D1412" s="16">
        <v>42807</v>
      </c>
      <c r="E1412">
        <v>2017187</v>
      </c>
      <c r="F1412" t="s">
        <v>64</v>
      </c>
      <c r="G1412" t="s">
        <v>478</v>
      </c>
      <c r="H1412" t="s">
        <v>273</v>
      </c>
      <c r="I1412" t="s">
        <v>479</v>
      </c>
      <c r="J1412" t="s">
        <v>118</v>
      </c>
      <c r="K1412" t="s">
        <v>69</v>
      </c>
      <c r="L1412" t="s">
        <v>609</v>
      </c>
      <c r="M1412" t="s">
        <v>2024</v>
      </c>
      <c r="N1412" t="s">
        <v>90</v>
      </c>
      <c r="O1412" t="s">
        <v>91</v>
      </c>
      <c r="P1412" t="s">
        <v>6921</v>
      </c>
      <c r="Q1412" t="s">
        <v>6922</v>
      </c>
      <c r="R1412" t="s">
        <v>6923</v>
      </c>
      <c r="T1412" t="s">
        <v>6924</v>
      </c>
      <c r="U1412" t="s">
        <v>144</v>
      </c>
      <c r="V1412" t="s">
        <v>145</v>
      </c>
      <c r="W1412">
        <v>48979</v>
      </c>
      <c r="X1412" t="s">
        <v>2840</v>
      </c>
      <c r="Y1412">
        <v>277</v>
      </c>
      <c r="Z1412">
        <v>21.938400000000001</v>
      </c>
      <c r="AA1412" t="s">
        <v>2628</v>
      </c>
      <c r="AB1412" t="s">
        <v>97</v>
      </c>
      <c r="AC1412" t="s">
        <v>98</v>
      </c>
      <c r="AD1412" s="3" t="s">
        <v>6925</v>
      </c>
      <c r="AE1412" s="3">
        <v>0</v>
      </c>
      <c r="AF1412" s="3"/>
      <c r="AG1412">
        <v>4514.41</v>
      </c>
      <c r="AH1412" t="s">
        <v>82</v>
      </c>
      <c r="AI1412" s="18">
        <v>2711.83</v>
      </c>
      <c r="AJ1412">
        <v>1802.58</v>
      </c>
      <c r="AK1412">
        <v>4514.41</v>
      </c>
      <c r="AL1412">
        <v>4514.41</v>
      </c>
      <c r="AM1412" s="19" t="s">
        <v>82</v>
      </c>
      <c r="AN1412">
        <v>1443.17</v>
      </c>
      <c r="AO1412">
        <v>1802.58</v>
      </c>
      <c r="AP1412">
        <v>3245.75</v>
      </c>
      <c r="AQ1412">
        <v>3245.75</v>
      </c>
      <c r="AR1412" s="19" t="s">
        <v>82</v>
      </c>
      <c r="AS1412">
        <v>0</v>
      </c>
      <c r="AT1412" s="20">
        <f>IF(t_ExtractAll[[#This Row],[Currency]]="GBP",t_ExtractAll[[#This Row],[Claimed Amount]]*$BD$2,IF(t_ExtractAll[[#This Row],[Currency]]="USD",t_ExtractAll[[#This Row],[Claimed Amount]]*$BD$3,IF(t_ExtractAll[[#This Row],[Currency]]="MXN",t_ExtractAll[[#This Row],[Claimed Amount]]*$BD$4,t_ExtractAll[[#This Row],[Claimed Amount]])))</f>
        <v>4514.41</v>
      </c>
      <c r="AU1412" s="20">
        <f>IF(t_ExtractAll[[#This Row],[Currency2]]="GBP",t_ExtractAll[[#This Row],[Accruals Plant]]*$BD$2,IF(t_ExtractAll[[#This Row],[Currency2]]="USD",t_ExtractAll[[#This Row],[Accruals Plant]]*$BD$3,IF(t_ExtractAll[[#This Row],[Currency2]]="MXN",t_ExtractAll[[#This Row],[Accruals Plant]]*$BD$4,t_ExtractAll[[#This Row],[Accruals Plant]])))</f>
        <v>3245.75</v>
      </c>
      <c r="AV1412" s="20">
        <f>IF(t_ExtractAll[[#This Row],[IMD_Currency]]="GBP",t_ExtractAll[[#This Row],[Accruals ABII]]*$BD$2,IF(t_ExtractAll[[#This Row],[IMD_Currency]]="USD",t_ExtractAll[[#This Row],[Accruals ABII]]*$BD$3,t_ExtractAll[[#This Row],[Accruals ABII]]))</f>
        <v>4514.41</v>
      </c>
      <c r="AW1412" s="20">
        <f>IF(t_ExtractAll[[#This Row],[Currency2]]="GBP",t_ExtractAll[[#This Row],[PlantAmountAccepted]]*$BD$2,IF(t_ExtractAll[[#This Row],[Currency2]]="USD",t_ExtractAll[[#This Row],[PlantAmountAccepted]]*$BD$3,IF(t_ExtractAll[[#This Row],[Currency2]]="MXN",t_ExtractAll[[#This Row],[PlantAmountAccepted]]*$BD$4,t_ExtractAll[[#This Row],[PlantAmountAccepted]])))</f>
        <v>3245.75</v>
      </c>
      <c r="AX1412" s="20">
        <f>IF(t_ExtractAll[[#This Row],[IMD_Currency]]="GBP",t_ExtractAll[[#This Row],[Amount Accepted (ABII)]]*$BD$2,IF(t_ExtractAll[[#This Row],[IMD_Currency]]="USD",t_ExtractAll[[#This Row],[Amount Accepted (ABII)]]*$BD$3,t_ExtractAll[[#This Row],[Amount Accepted (ABII)]]))</f>
        <v>4514.41</v>
      </c>
      <c r="AY1412" s="20">
        <f>IF((t_ExtractAll[[#This Row],[Amount Accepted ABII '[EUR']]]-t_ExtractAll[[#This Row],[Amount Accepted Plant '[EUR']]])&lt;0,0,t_ExtractAll[[#This Row],[Amount Accepted ABII '[EUR']]]-t_ExtractAll[[#This Row],[Amount Accepted Plant '[EUR']]])</f>
        <v>1268.6599999999999</v>
      </c>
      <c r="AZ14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413" spans="1:52" ht="14.25" hidden="1" customHeight="1" x14ac:dyDescent="0.25">
      <c r="A1413" t="s">
        <v>6926</v>
      </c>
      <c r="B1413" s="16">
        <v>42800</v>
      </c>
      <c r="C1413" s="16">
        <v>42850</v>
      </c>
      <c r="D1413" s="16">
        <v>42850</v>
      </c>
      <c r="E1413">
        <v>2017190</v>
      </c>
      <c r="F1413" t="s">
        <v>64</v>
      </c>
      <c r="G1413" t="s">
        <v>3259</v>
      </c>
      <c r="H1413" t="s">
        <v>86</v>
      </c>
      <c r="I1413" t="s">
        <v>307</v>
      </c>
      <c r="J1413" t="s">
        <v>118</v>
      </c>
      <c r="K1413" t="s">
        <v>69</v>
      </c>
      <c r="L1413" t="s">
        <v>4292</v>
      </c>
      <c r="M1413" t="s">
        <v>3600</v>
      </c>
      <c r="N1413" t="s">
        <v>90</v>
      </c>
      <c r="O1413" t="s">
        <v>444</v>
      </c>
      <c r="P1413" t="s">
        <v>6927</v>
      </c>
      <c r="Q1413">
        <v>9544168</v>
      </c>
      <c r="R1413">
        <v>282837</v>
      </c>
      <c r="S1413" t="s">
        <v>6928</v>
      </c>
      <c r="T1413" t="s">
        <v>6929</v>
      </c>
      <c r="U1413" t="s">
        <v>261</v>
      </c>
      <c r="V1413" t="s">
        <v>117</v>
      </c>
      <c r="W1413">
        <v>52675</v>
      </c>
      <c r="X1413" t="s">
        <v>6930</v>
      </c>
      <c r="Y1413">
        <v>1330</v>
      </c>
      <c r="Z1413">
        <v>150.98159999999999</v>
      </c>
      <c r="AA1413" t="s">
        <v>2628</v>
      </c>
      <c r="AB1413" t="s">
        <v>79</v>
      </c>
      <c r="AC1413" t="s">
        <v>127</v>
      </c>
      <c r="AD1413" s="3" t="s">
        <v>6931</v>
      </c>
      <c r="AE1413" s="3">
        <v>0</v>
      </c>
      <c r="AF1413" s="3"/>
      <c r="AG1413">
        <v>3116.27</v>
      </c>
      <c r="AH1413" t="s">
        <v>100</v>
      </c>
      <c r="AI1413" s="18">
        <v>0</v>
      </c>
      <c r="AJ1413">
        <v>3116.27</v>
      </c>
      <c r="AK1413">
        <v>3116.27</v>
      </c>
      <c r="AL1413">
        <v>3116.27</v>
      </c>
      <c r="AM1413" s="19" t="s">
        <v>82</v>
      </c>
      <c r="AN1413">
        <v>0</v>
      </c>
      <c r="AO1413">
        <v>500</v>
      </c>
      <c r="AP1413">
        <v>500</v>
      </c>
      <c r="AQ1413">
        <v>500</v>
      </c>
      <c r="AR1413" s="19" t="s">
        <v>100</v>
      </c>
      <c r="AS1413">
        <v>0</v>
      </c>
      <c r="AT1413" s="20">
        <f>IF(t_ExtractAll[[#This Row],[Currency]]="GBP",t_ExtractAll[[#This Row],[Claimed Amount]]*$BD$2,IF(t_ExtractAll[[#This Row],[Currency]]="USD",t_ExtractAll[[#This Row],[Claimed Amount]]*$BD$3,IF(t_ExtractAll[[#This Row],[Currency]]="MXN",t_ExtractAll[[#This Row],[Claimed Amount]]*$BD$4,t_ExtractAll[[#This Row],[Claimed Amount]])))</f>
        <v>2851.0754230000002</v>
      </c>
      <c r="AU1413" s="20">
        <f>IF(t_ExtractAll[[#This Row],[Currency2]]="GBP",t_ExtractAll[[#This Row],[Accruals Plant]]*$BD$2,IF(t_ExtractAll[[#This Row],[Currency2]]="USD",t_ExtractAll[[#This Row],[Accruals Plant]]*$BD$3,IF(t_ExtractAll[[#This Row],[Currency2]]="MXN",t_ExtractAll[[#This Row],[Accruals Plant]]*$BD$4,t_ExtractAll[[#This Row],[Accruals Plant]])))</f>
        <v>457.45000000000005</v>
      </c>
      <c r="AV1413" s="20">
        <f>IF(t_ExtractAll[[#This Row],[IMD_Currency]]="GBP",t_ExtractAll[[#This Row],[Accruals ABII]]*$BD$2,IF(t_ExtractAll[[#This Row],[IMD_Currency]]="USD",t_ExtractAll[[#This Row],[Accruals ABII]]*$BD$3,t_ExtractAll[[#This Row],[Accruals ABII]]))</f>
        <v>3116.27</v>
      </c>
      <c r="AW1413" s="20">
        <f>IF(t_ExtractAll[[#This Row],[Currency2]]="GBP",t_ExtractAll[[#This Row],[PlantAmountAccepted]]*$BD$2,IF(t_ExtractAll[[#This Row],[Currency2]]="USD",t_ExtractAll[[#This Row],[PlantAmountAccepted]]*$BD$3,IF(t_ExtractAll[[#This Row],[Currency2]]="MXN",t_ExtractAll[[#This Row],[PlantAmountAccepted]]*$BD$4,t_ExtractAll[[#This Row],[PlantAmountAccepted]])))</f>
        <v>457.45000000000005</v>
      </c>
      <c r="AX1413" s="20">
        <f>IF(t_ExtractAll[[#This Row],[IMD_Currency]]="GBP",t_ExtractAll[[#This Row],[Amount Accepted (ABII)]]*$BD$2,IF(t_ExtractAll[[#This Row],[IMD_Currency]]="USD",t_ExtractAll[[#This Row],[Amount Accepted (ABII)]]*$BD$3,t_ExtractAll[[#This Row],[Amount Accepted (ABII)]]))</f>
        <v>3116.27</v>
      </c>
      <c r="AY1413" s="20">
        <f>IF((t_ExtractAll[[#This Row],[Amount Accepted ABII '[EUR']]]-t_ExtractAll[[#This Row],[Amount Accepted Plant '[EUR']]])&lt;0,0,t_ExtractAll[[#This Row],[Amount Accepted ABII '[EUR']]]-t_ExtractAll[[#This Row],[Amount Accepted Plant '[EUR']]])</f>
        <v>2658.8199999999997</v>
      </c>
      <c r="AZ14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14" spans="1:52" ht="14.25" hidden="1" customHeight="1" x14ac:dyDescent="0.25">
      <c r="A1414" t="s">
        <v>6932</v>
      </c>
      <c r="B1414" s="16">
        <v>42803</v>
      </c>
      <c r="C1414" s="16">
        <v>42818</v>
      </c>
      <c r="D1414" s="16">
        <v>42818</v>
      </c>
      <c r="E1414">
        <v>2017191</v>
      </c>
      <c r="F1414" t="s">
        <v>64</v>
      </c>
      <c r="G1414" t="s">
        <v>65</v>
      </c>
      <c r="H1414" t="s">
        <v>86</v>
      </c>
      <c r="I1414" t="s">
        <v>67</v>
      </c>
      <c r="J1414" t="s">
        <v>68</v>
      </c>
      <c r="K1414" t="s">
        <v>88</v>
      </c>
      <c r="L1414" t="s">
        <v>6245</v>
      </c>
      <c r="M1414" t="s">
        <v>6933</v>
      </c>
      <c r="N1414" t="s">
        <v>90</v>
      </c>
      <c r="O1414" t="s">
        <v>5609</v>
      </c>
      <c r="P1414" t="s">
        <v>6934</v>
      </c>
      <c r="Q1414">
        <v>9701320</v>
      </c>
      <c r="R1414" t="s">
        <v>6935</v>
      </c>
      <c r="T1414" t="s">
        <v>6936</v>
      </c>
      <c r="U1414" t="s">
        <v>75</v>
      </c>
      <c r="V1414" t="s">
        <v>76</v>
      </c>
      <c r="W1414">
        <v>52608</v>
      </c>
      <c r="X1414" t="s">
        <v>969</v>
      </c>
      <c r="Y1414">
        <v>120</v>
      </c>
      <c r="Z1414">
        <v>5.9615999999999998</v>
      </c>
      <c r="AA1414" t="s">
        <v>2628</v>
      </c>
      <c r="AB1414" t="s">
        <v>97</v>
      </c>
      <c r="AC1414" t="s">
        <v>98</v>
      </c>
      <c r="AD1414" s="3" t="s">
        <v>6937</v>
      </c>
      <c r="AE1414" s="3">
        <v>0</v>
      </c>
      <c r="AF1414" s="3"/>
      <c r="AG1414">
        <v>589.19000000000005</v>
      </c>
      <c r="AH1414" t="s">
        <v>100</v>
      </c>
      <c r="AI1414" s="18">
        <v>0</v>
      </c>
      <c r="AJ1414">
        <v>0</v>
      </c>
      <c r="AK1414">
        <v>0</v>
      </c>
      <c r="AM1414" s="19" t="s">
        <v>82</v>
      </c>
      <c r="AN1414">
        <v>589.19000000000005</v>
      </c>
      <c r="AO1414">
        <v>0</v>
      </c>
      <c r="AP1414">
        <v>589.19000000000005</v>
      </c>
      <c r="AR1414" s="19" t="s">
        <v>100</v>
      </c>
      <c r="AS1414">
        <v>0</v>
      </c>
      <c r="AT1414" s="20">
        <f>IF(t_ExtractAll[[#This Row],[Currency]]="GBP",t_ExtractAll[[#This Row],[Claimed Amount]]*$BD$2,IF(t_ExtractAll[[#This Row],[Currency]]="USD",t_ExtractAll[[#This Row],[Claimed Amount]]*$BD$3,IF(t_ExtractAll[[#This Row],[Currency]]="MXN",t_ExtractAll[[#This Row],[Claimed Amount]]*$BD$4,t_ExtractAll[[#This Row],[Claimed Amount]])))</f>
        <v>539.04993100000013</v>
      </c>
      <c r="AU1414" s="20">
        <f>IF(t_ExtractAll[[#This Row],[Currency2]]="GBP",t_ExtractAll[[#This Row],[Accruals Plant]]*$BD$2,IF(t_ExtractAll[[#This Row],[Currency2]]="USD",t_ExtractAll[[#This Row],[Accruals Plant]]*$BD$3,IF(t_ExtractAll[[#This Row],[Currency2]]="MXN",t_ExtractAll[[#This Row],[Accruals Plant]]*$BD$4,t_ExtractAll[[#This Row],[Accruals Plant]])))</f>
        <v>539.04993100000013</v>
      </c>
      <c r="AV1414" s="20">
        <f>IF(t_ExtractAll[[#This Row],[IMD_Currency]]="GBP",t_ExtractAll[[#This Row],[Accruals ABII]]*$BD$2,IF(t_ExtractAll[[#This Row],[IMD_Currency]]="USD",t_ExtractAll[[#This Row],[Accruals ABII]]*$BD$3,t_ExtractAll[[#This Row],[Accruals ABII]]))</f>
        <v>0</v>
      </c>
      <c r="AW14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4" s="20">
        <f>IF(t_ExtractAll[[#This Row],[IMD_Currency]]="GBP",t_ExtractAll[[#This Row],[Amount Accepted (ABII)]]*$BD$2,IF(t_ExtractAll[[#This Row],[IMD_Currency]]="USD",t_ExtractAll[[#This Row],[Amount Accepted (ABII)]]*$BD$3,t_ExtractAll[[#This Row],[Amount Accepted (ABII)]]))</f>
        <v>0</v>
      </c>
      <c r="AY1414" s="20">
        <f>IF((t_ExtractAll[[#This Row],[Amount Accepted ABII '[EUR']]]-t_ExtractAll[[#This Row],[Amount Accepted Plant '[EUR']]])&lt;0,0,t_ExtractAll[[#This Row],[Amount Accepted ABII '[EUR']]]-t_ExtractAll[[#This Row],[Amount Accepted Plant '[EUR']]])</f>
        <v>0</v>
      </c>
      <c r="AZ14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15" spans="1:52" ht="14.25" hidden="1" customHeight="1" x14ac:dyDescent="0.25">
      <c r="A1415" t="s">
        <v>6938</v>
      </c>
      <c r="B1415" s="16">
        <v>42800</v>
      </c>
      <c r="C1415" s="16">
        <v>42807</v>
      </c>
      <c r="D1415" s="16">
        <v>42808</v>
      </c>
      <c r="E1415">
        <v>2017192</v>
      </c>
      <c r="F1415" t="s">
        <v>64</v>
      </c>
      <c r="G1415" t="s">
        <v>396</v>
      </c>
      <c r="H1415" t="s">
        <v>1695</v>
      </c>
      <c r="I1415" t="s">
        <v>117</v>
      </c>
      <c r="J1415" t="s">
        <v>68</v>
      </c>
      <c r="K1415" t="s">
        <v>88</v>
      </c>
      <c r="L1415" t="s">
        <v>609</v>
      </c>
      <c r="M1415" t="s">
        <v>2024</v>
      </c>
      <c r="N1415" t="s">
        <v>90</v>
      </c>
      <c r="O1415" t="s">
        <v>321</v>
      </c>
      <c r="P1415" t="s">
        <v>6939</v>
      </c>
      <c r="Q1415" t="s">
        <v>6940</v>
      </c>
      <c r="R1415" t="s">
        <v>6941</v>
      </c>
      <c r="S1415">
        <v>80560761</v>
      </c>
      <c r="U1415" t="s">
        <v>144</v>
      </c>
      <c r="V1415" t="s">
        <v>145</v>
      </c>
      <c r="W1415">
        <v>48984</v>
      </c>
      <c r="X1415" t="s">
        <v>4636</v>
      </c>
      <c r="Y1415">
        <v>864</v>
      </c>
      <c r="Z1415">
        <v>68.428799999999995</v>
      </c>
      <c r="AA1415" t="s">
        <v>2628</v>
      </c>
      <c r="AB1415" t="s">
        <v>97</v>
      </c>
      <c r="AC1415" t="s">
        <v>98</v>
      </c>
      <c r="AD1415" s="3" t="s">
        <v>6942</v>
      </c>
      <c r="AE1415" s="3">
        <v>0</v>
      </c>
      <c r="AF1415" s="3"/>
      <c r="AG1415">
        <v>1639</v>
      </c>
      <c r="AH1415" t="s">
        <v>82</v>
      </c>
      <c r="AI1415" s="18">
        <v>0</v>
      </c>
      <c r="AJ1415">
        <v>0</v>
      </c>
      <c r="AK1415">
        <v>0</v>
      </c>
      <c r="AM1415" s="19" t="s">
        <v>82</v>
      </c>
      <c r="AN1415">
        <v>779.4</v>
      </c>
      <c r="AO1415">
        <v>860.26490000000001</v>
      </c>
      <c r="AP1415">
        <v>1639.6649</v>
      </c>
      <c r="AR1415" s="19" t="s">
        <v>82</v>
      </c>
      <c r="AS1415">
        <v>0</v>
      </c>
      <c r="AT1415" s="20">
        <f>IF(t_ExtractAll[[#This Row],[Currency]]="GBP",t_ExtractAll[[#This Row],[Claimed Amount]]*$BD$2,IF(t_ExtractAll[[#This Row],[Currency]]="USD",t_ExtractAll[[#This Row],[Claimed Amount]]*$BD$3,IF(t_ExtractAll[[#This Row],[Currency]]="MXN",t_ExtractAll[[#This Row],[Claimed Amount]]*$BD$4,t_ExtractAll[[#This Row],[Claimed Amount]])))</f>
        <v>1639</v>
      </c>
      <c r="AU1415" s="20">
        <f>IF(t_ExtractAll[[#This Row],[Currency2]]="GBP",t_ExtractAll[[#This Row],[Accruals Plant]]*$BD$2,IF(t_ExtractAll[[#This Row],[Currency2]]="USD",t_ExtractAll[[#This Row],[Accruals Plant]]*$BD$3,IF(t_ExtractAll[[#This Row],[Currency2]]="MXN",t_ExtractAll[[#This Row],[Accruals Plant]]*$BD$4,t_ExtractAll[[#This Row],[Accruals Plant]])))</f>
        <v>1639.6649</v>
      </c>
      <c r="AV1415" s="20">
        <f>IF(t_ExtractAll[[#This Row],[IMD_Currency]]="GBP",t_ExtractAll[[#This Row],[Accruals ABII]]*$BD$2,IF(t_ExtractAll[[#This Row],[IMD_Currency]]="USD",t_ExtractAll[[#This Row],[Accruals ABII]]*$BD$3,t_ExtractAll[[#This Row],[Accruals ABII]]))</f>
        <v>0</v>
      </c>
      <c r="AW14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5" s="20">
        <f>IF(t_ExtractAll[[#This Row],[IMD_Currency]]="GBP",t_ExtractAll[[#This Row],[Amount Accepted (ABII)]]*$BD$2,IF(t_ExtractAll[[#This Row],[IMD_Currency]]="USD",t_ExtractAll[[#This Row],[Amount Accepted (ABII)]]*$BD$3,t_ExtractAll[[#This Row],[Amount Accepted (ABII)]]))</f>
        <v>0</v>
      </c>
      <c r="AY1415" s="20">
        <f>IF((t_ExtractAll[[#This Row],[Amount Accepted ABII '[EUR']]]-t_ExtractAll[[#This Row],[Amount Accepted Plant '[EUR']]])&lt;0,0,t_ExtractAll[[#This Row],[Amount Accepted ABII '[EUR']]]-t_ExtractAll[[#This Row],[Amount Accepted Plant '[EUR']]])</f>
        <v>0</v>
      </c>
      <c r="AZ14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16" spans="1:52" ht="14.25" hidden="1" customHeight="1" x14ac:dyDescent="0.25">
      <c r="A1416" t="s">
        <v>6943</v>
      </c>
      <c r="B1416" s="16">
        <v>42801</v>
      </c>
      <c r="C1416" s="16">
        <v>42823</v>
      </c>
      <c r="D1416" s="16">
        <v>42823</v>
      </c>
      <c r="E1416">
        <v>2017189</v>
      </c>
      <c r="F1416" t="s">
        <v>64</v>
      </c>
      <c r="G1416" t="s">
        <v>6944</v>
      </c>
      <c r="H1416" t="s">
        <v>86</v>
      </c>
      <c r="I1416" t="s">
        <v>6945</v>
      </c>
      <c r="J1416" t="s">
        <v>118</v>
      </c>
      <c r="K1416" t="s">
        <v>88</v>
      </c>
      <c r="L1416" t="s">
        <v>3943</v>
      </c>
      <c r="M1416" t="s">
        <v>3017</v>
      </c>
      <c r="N1416" t="s">
        <v>90</v>
      </c>
      <c r="O1416" t="s">
        <v>331</v>
      </c>
      <c r="P1416" t="s">
        <v>6867</v>
      </c>
      <c r="Q1416" t="s">
        <v>6946</v>
      </c>
      <c r="R1416" t="s">
        <v>6947</v>
      </c>
      <c r="S1416" t="s">
        <v>6948</v>
      </c>
      <c r="T1416" t="s">
        <v>6949</v>
      </c>
      <c r="U1416" t="s">
        <v>261</v>
      </c>
      <c r="V1416" t="s">
        <v>117</v>
      </c>
      <c r="W1416" t="s">
        <v>6950</v>
      </c>
      <c r="Y1416">
        <v>3880</v>
      </c>
      <c r="Z1416">
        <v>0</v>
      </c>
      <c r="AA1416" t="s">
        <v>2628</v>
      </c>
      <c r="AB1416" t="s">
        <v>79</v>
      </c>
      <c r="AC1416" t="s">
        <v>127</v>
      </c>
      <c r="AD1416" s="3" t="s">
        <v>6951</v>
      </c>
      <c r="AE1416" s="3">
        <v>0</v>
      </c>
      <c r="AF1416" s="3"/>
      <c r="AG1416">
        <v>0</v>
      </c>
      <c r="AH1416" t="s">
        <v>100</v>
      </c>
      <c r="AI1416" s="18">
        <v>0</v>
      </c>
      <c r="AJ1416">
        <v>0</v>
      </c>
      <c r="AK1416">
        <v>0</v>
      </c>
      <c r="AM1416" s="19" t="s">
        <v>82</v>
      </c>
      <c r="AN1416">
        <v>0</v>
      </c>
      <c r="AO1416">
        <v>0</v>
      </c>
      <c r="AP1416">
        <v>0</v>
      </c>
      <c r="AR1416" s="19" t="s">
        <v>100</v>
      </c>
      <c r="AS1416">
        <v>0</v>
      </c>
      <c r="AT1416" s="20">
        <f>IF(t_ExtractAll[[#This Row],[Currency]]="GBP",t_ExtractAll[[#This Row],[Claimed Amount]]*$BD$2,IF(t_ExtractAll[[#This Row],[Currency]]="USD",t_ExtractAll[[#This Row],[Claimed Amount]]*$BD$3,IF(t_ExtractAll[[#This Row],[Currency]]="MXN",t_ExtractAll[[#This Row],[Claimed Amount]]*$BD$4,t_ExtractAll[[#This Row],[Claimed Amount]])))</f>
        <v>0</v>
      </c>
      <c r="AU1416" s="20">
        <f>IF(t_ExtractAll[[#This Row],[Currency2]]="GBP",t_ExtractAll[[#This Row],[Accruals Plant]]*$BD$2,IF(t_ExtractAll[[#This Row],[Currency2]]="USD",t_ExtractAll[[#This Row],[Accruals Plant]]*$BD$3,IF(t_ExtractAll[[#This Row],[Currency2]]="MXN",t_ExtractAll[[#This Row],[Accruals Plant]]*$BD$4,t_ExtractAll[[#This Row],[Accruals Plant]])))</f>
        <v>0</v>
      </c>
      <c r="AV1416" s="20">
        <f>IF(t_ExtractAll[[#This Row],[IMD_Currency]]="GBP",t_ExtractAll[[#This Row],[Accruals ABII]]*$BD$2,IF(t_ExtractAll[[#This Row],[IMD_Currency]]="USD",t_ExtractAll[[#This Row],[Accruals ABII]]*$BD$3,t_ExtractAll[[#This Row],[Accruals ABII]]))</f>
        <v>0</v>
      </c>
      <c r="AW14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6" s="20">
        <f>IF(t_ExtractAll[[#This Row],[IMD_Currency]]="GBP",t_ExtractAll[[#This Row],[Amount Accepted (ABII)]]*$BD$2,IF(t_ExtractAll[[#This Row],[IMD_Currency]]="USD",t_ExtractAll[[#This Row],[Amount Accepted (ABII)]]*$BD$3,t_ExtractAll[[#This Row],[Amount Accepted (ABII)]]))</f>
        <v>0</v>
      </c>
      <c r="AY1416" s="20">
        <f>IF((t_ExtractAll[[#This Row],[Amount Accepted ABII '[EUR']]]-t_ExtractAll[[#This Row],[Amount Accepted Plant '[EUR']]])&lt;0,0,t_ExtractAll[[#This Row],[Amount Accepted ABII '[EUR']]]-t_ExtractAll[[#This Row],[Amount Accepted Plant '[EUR']]])</f>
        <v>0</v>
      </c>
      <c r="AZ14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17" spans="1:52" ht="14.25" hidden="1" customHeight="1" x14ac:dyDescent="0.25">
      <c r="A1417" t="s">
        <v>6131</v>
      </c>
      <c r="B1417" s="16">
        <v>42768</v>
      </c>
      <c r="C1417" s="16">
        <v>42800</v>
      </c>
      <c r="D1417" s="16">
        <v>42818</v>
      </c>
      <c r="E1417">
        <v>2017016</v>
      </c>
      <c r="F1417" t="s">
        <v>64</v>
      </c>
      <c r="G1417" t="s">
        <v>4612</v>
      </c>
      <c r="H1417" t="s">
        <v>86</v>
      </c>
      <c r="I1417" t="s">
        <v>313</v>
      </c>
      <c r="J1417" t="s">
        <v>68</v>
      </c>
      <c r="K1417" t="s">
        <v>69</v>
      </c>
      <c r="L1417" t="s">
        <v>5779</v>
      </c>
      <c r="N1417" t="s">
        <v>90</v>
      </c>
      <c r="O1417" t="s">
        <v>321</v>
      </c>
      <c r="P1417" t="s">
        <v>6132</v>
      </c>
      <c r="Q1417">
        <v>9587923</v>
      </c>
      <c r="R1417" t="s">
        <v>6133</v>
      </c>
      <c r="S1417" t="s">
        <v>6134</v>
      </c>
      <c r="T1417" t="s">
        <v>6952</v>
      </c>
      <c r="U1417" t="s">
        <v>3812</v>
      </c>
      <c r="V1417" t="s">
        <v>117</v>
      </c>
      <c r="W1417">
        <v>59032</v>
      </c>
      <c r="X1417" t="s">
        <v>6457</v>
      </c>
      <c r="Y1417">
        <v>63</v>
      </c>
      <c r="Z1417">
        <v>5.14</v>
      </c>
      <c r="AA1417" t="s">
        <v>2628</v>
      </c>
      <c r="AB1417" t="s">
        <v>97</v>
      </c>
      <c r="AC1417" t="s">
        <v>98</v>
      </c>
      <c r="AD1417" t="s">
        <v>4818</v>
      </c>
      <c r="AE1417" s="3">
        <v>0</v>
      </c>
      <c r="AF1417" s="3"/>
      <c r="AG1417">
        <v>3282.52</v>
      </c>
      <c r="AH1417" t="s">
        <v>100</v>
      </c>
      <c r="AI1417" s="18">
        <v>0</v>
      </c>
      <c r="AJ1417">
        <v>0</v>
      </c>
      <c r="AK1417">
        <v>0</v>
      </c>
      <c r="AL1417">
        <v>0</v>
      </c>
      <c r="AM1417" s="19" t="s">
        <v>82</v>
      </c>
      <c r="AN1417">
        <v>0</v>
      </c>
      <c r="AO1417">
        <v>0</v>
      </c>
      <c r="AP1417">
        <v>0</v>
      </c>
      <c r="AQ1417">
        <v>0</v>
      </c>
      <c r="AR1417" s="19" t="s">
        <v>82</v>
      </c>
      <c r="AS1417">
        <v>0</v>
      </c>
      <c r="AT1417" s="20">
        <f>IF(t_ExtractAll[[#This Row],[Currency]]="GBP",t_ExtractAll[[#This Row],[Claimed Amount]]*$BD$2,IF(t_ExtractAll[[#This Row],[Currency]]="USD",t_ExtractAll[[#This Row],[Claimed Amount]]*$BD$3,IF(t_ExtractAll[[#This Row],[Currency]]="MXN",t_ExtractAll[[#This Row],[Claimed Amount]]*$BD$4,t_ExtractAll[[#This Row],[Claimed Amount]])))</f>
        <v>3003.1775480000001</v>
      </c>
      <c r="AU1417" s="20">
        <f>IF(t_ExtractAll[[#This Row],[Currency2]]="GBP",t_ExtractAll[[#This Row],[Accruals Plant]]*$BD$2,IF(t_ExtractAll[[#This Row],[Currency2]]="USD",t_ExtractAll[[#This Row],[Accruals Plant]]*$BD$3,IF(t_ExtractAll[[#This Row],[Currency2]]="MXN",t_ExtractAll[[#This Row],[Accruals Plant]]*$BD$4,t_ExtractAll[[#This Row],[Accruals Plant]])))</f>
        <v>0</v>
      </c>
      <c r="AV1417" s="20">
        <f>IF(t_ExtractAll[[#This Row],[IMD_Currency]]="GBP",t_ExtractAll[[#This Row],[Accruals ABII]]*$BD$2,IF(t_ExtractAll[[#This Row],[IMD_Currency]]="USD",t_ExtractAll[[#This Row],[Accruals ABII]]*$BD$3,t_ExtractAll[[#This Row],[Accruals ABII]]))</f>
        <v>0</v>
      </c>
      <c r="AW141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7" s="20">
        <f>IF(t_ExtractAll[[#This Row],[IMD_Currency]]="GBP",t_ExtractAll[[#This Row],[Amount Accepted (ABII)]]*$BD$2,IF(t_ExtractAll[[#This Row],[IMD_Currency]]="USD",t_ExtractAll[[#This Row],[Amount Accepted (ABII)]]*$BD$3,t_ExtractAll[[#This Row],[Amount Accepted (ABII)]]))</f>
        <v>0</v>
      </c>
      <c r="AY1417" s="20">
        <f>IF((t_ExtractAll[[#This Row],[Amount Accepted ABII '[EUR']]]-t_ExtractAll[[#This Row],[Amount Accepted Plant '[EUR']]])&lt;0,0,t_ExtractAll[[#This Row],[Amount Accepted ABII '[EUR']]]-t_ExtractAll[[#This Row],[Amount Accepted Plant '[EUR']]])</f>
        <v>0</v>
      </c>
      <c r="AZ14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418" spans="1:52" ht="14.25" hidden="1" customHeight="1" x14ac:dyDescent="0.25">
      <c r="A1418" t="s">
        <v>6953</v>
      </c>
      <c r="B1418" s="16">
        <v>42802</v>
      </c>
      <c r="C1418" s="16">
        <v>42815</v>
      </c>
      <c r="D1418" s="16">
        <v>42815</v>
      </c>
      <c r="E1418">
        <v>2017196</v>
      </c>
      <c r="F1418" t="s">
        <v>64</v>
      </c>
      <c r="G1418" t="s">
        <v>396</v>
      </c>
      <c r="H1418" t="s">
        <v>1695</v>
      </c>
      <c r="I1418" t="s">
        <v>117</v>
      </c>
      <c r="J1418" t="s">
        <v>68</v>
      </c>
      <c r="K1418" t="s">
        <v>88</v>
      </c>
      <c r="L1418" t="s">
        <v>609</v>
      </c>
      <c r="N1418" t="s">
        <v>90</v>
      </c>
      <c r="O1418" t="s">
        <v>321</v>
      </c>
      <c r="P1418" t="s">
        <v>6954</v>
      </c>
      <c r="Q1418">
        <v>9501515</v>
      </c>
      <c r="R1418">
        <v>4504798827</v>
      </c>
      <c r="U1418" t="s">
        <v>144</v>
      </c>
      <c r="V1418" t="s">
        <v>145</v>
      </c>
      <c r="W1418">
        <v>47523</v>
      </c>
      <c r="X1418" t="s">
        <v>1697</v>
      </c>
      <c r="Y1418">
        <v>180</v>
      </c>
      <c r="Z1418">
        <v>35.1</v>
      </c>
      <c r="AA1418" t="s">
        <v>2824</v>
      </c>
      <c r="AB1418" t="s">
        <v>97</v>
      </c>
      <c r="AC1418" t="s">
        <v>98</v>
      </c>
      <c r="AD1418" s="3" t="s">
        <v>6955</v>
      </c>
      <c r="AE1418" s="3">
        <v>0</v>
      </c>
      <c r="AF1418" s="3"/>
      <c r="AG1418">
        <v>793</v>
      </c>
      <c r="AH1418" t="s">
        <v>82</v>
      </c>
      <c r="AI1418" s="18">
        <v>0</v>
      </c>
      <c r="AJ1418">
        <v>0</v>
      </c>
      <c r="AK1418">
        <v>0</v>
      </c>
      <c r="AM1418" s="19" t="s">
        <v>82</v>
      </c>
      <c r="AN1418">
        <v>0</v>
      </c>
      <c r="AO1418">
        <v>793</v>
      </c>
      <c r="AP1418">
        <v>793</v>
      </c>
      <c r="AR1418" s="19" t="s">
        <v>82</v>
      </c>
      <c r="AS1418">
        <v>0</v>
      </c>
      <c r="AT1418" s="20">
        <f>IF(t_ExtractAll[[#This Row],[Currency]]="GBP",t_ExtractAll[[#This Row],[Claimed Amount]]*$BD$2,IF(t_ExtractAll[[#This Row],[Currency]]="USD",t_ExtractAll[[#This Row],[Claimed Amount]]*$BD$3,IF(t_ExtractAll[[#This Row],[Currency]]="MXN",t_ExtractAll[[#This Row],[Claimed Amount]]*$BD$4,t_ExtractAll[[#This Row],[Claimed Amount]])))</f>
        <v>793</v>
      </c>
      <c r="AU1418" s="20">
        <f>IF(t_ExtractAll[[#This Row],[Currency2]]="GBP",t_ExtractAll[[#This Row],[Accruals Plant]]*$BD$2,IF(t_ExtractAll[[#This Row],[Currency2]]="USD",t_ExtractAll[[#This Row],[Accruals Plant]]*$BD$3,IF(t_ExtractAll[[#This Row],[Currency2]]="MXN",t_ExtractAll[[#This Row],[Accruals Plant]]*$BD$4,t_ExtractAll[[#This Row],[Accruals Plant]])))</f>
        <v>793</v>
      </c>
      <c r="AV1418" s="20">
        <f>IF(t_ExtractAll[[#This Row],[IMD_Currency]]="GBP",t_ExtractAll[[#This Row],[Accruals ABII]]*$BD$2,IF(t_ExtractAll[[#This Row],[IMD_Currency]]="USD",t_ExtractAll[[#This Row],[Accruals ABII]]*$BD$3,t_ExtractAll[[#This Row],[Accruals ABII]]))</f>
        <v>0</v>
      </c>
      <c r="AW14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8" s="20">
        <f>IF(t_ExtractAll[[#This Row],[IMD_Currency]]="GBP",t_ExtractAll[[#This Row],[Amount Accepted (ABII)]]*$BD$2,IF(t_ExtractAll[[#This Row],[IMD_Currency]]="USD",t_ExtractAll[[#This Row],[Amount Accepted (ABII)]]*$BD$3,t_ExtractAll[[#This Row],[Amount Accepted (ABII)]]))</f>
        <v>0</v>
      </c>
      <c r="AY1418" s="20">
        <f>IF((t_ExtractAll[[#This Row],[Amount Accepted ABII '[EUR']]]-t_ExtractAll[[#This Row],[Amount Accepted Plant '[EUR']]])&lt;0,0,t_ExtractAll[[#This Row],[Amount Accepted ABII '[EUR']]]-t_ExtractAll[[#This Row],[Amount Accepted Plant '[EUR']]])</f>
        <v>0</v>
      </c>
      <c r="AZ14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19" spans="1:52" ht="14.25" hidden="1" customHeight="1" x14ac:dyDescent="0.25">
      <c r="A1419" t="s">
        <v>6953</v>
      </c>
      <c r="B1419" s="16">
        <v>42802</v>
      </c>
      <c r="C1419" s="16">
        <v>42815</v>
      </c>
      <c r="D1419" s="16">
        <v>42815</v>
      </c>
      <c r="E1419">
        <v>2017196</v>
      </c>
      <c r="F1419" t="s">
        <v>64</v>
      </c>
      <c r="G1419" t="s">
        <v>396</v>
      </c>
      <c r="H1419" t="s">
        <v>1695</v>
      </c>
      <c r="I1419" t="s">
        <v>117</v>
      </c>
      <c r="J1419" t="s">
        <v>68</v>
      </c>
      <c r="K1419" t="s">
        <v>88</v>
      </c>
      <c r="L1419" t="s">
        <v>609</v>
      </c>
      <c r="N1419" t="s">
        <v>90</v>
      </c>
      <c r="O1419" t="s">
        <v>321</v>
      </c>
      <c r="P1419" t="s">
        <v>6954</v>
      </c>
      <c r="Q1419">
        <v>9501515</v>
      </c>
      <c r="R1419">
        <v>4504798827</v>
      </c>
      <c r="U1419" t="s">
        <v>182</v>
      </c>
      <c r="V1419" t="s">
        <v>145</v>
      </c>
      <c r="W1419">
        <v>6186</v>
      </c>
      <c r="X1419" t="s">
        <v>6956</v>
      </c>
      <c r="Y1419">
        <v>200</v>
      </c>
      <c r="Z1419">
        <v>40</v>
      </c>
      <c r="AA1419" t="s">
        <v>2824</v>
      </c>
      <c r="AB1419" t="s">
        <v>97</v>
      </c>
      <c r="AC1419" t="s">
        <v>98</v>
      </c>
      <c r="AD1419" s="3" t="s">
        <v>6955</v>
      </c>
      <c r="AE1419" s="3">
        <v>0</v>
      </c>
      <c r="AF1419" s="3"/>
      <c r="AG1419">
        <v>793</v>
      </c>
      <c r="AH1419" t="s">
        <v>82</v>
      </c>
      <c r="AI1419" s="18">
        <v>0</v>
      </c>
      <c r="AJ1419">
        <v>0</v>
      </c>
      <c r="AK1419">
        <v>0</v>
      </c>
      <c r="AM1419" s="19" t="s">
        <v>82</v>
      </c>
      <c r="AN1419">
        <v>0</v>
      </c>
      <c r="AO1419">
        <v>402</v>
      </c>
      <c r="AP1419">
        <v>402</v>
      </c>
      <c r="AR1419" s="19" t="s">
        <v>82</v>
      </c>
      <c r="AS1419">
        <v>0</v>
      </c>
      <c r="AT1419" s="20">
        <f>IF(t_ExtractAll[[#This Row],[Currency]]="GBP",t_ExtractAll[[#This Row],[Claimed Amount]]*$BD$2,IF(t_ExtractAll[[#This Row],[Currency]]="USD",t_ExtractAll[[#This Row],[Claimed Amount]]*$BD$3,IF(t_ExtractAll[[#This Row],[Currency]]="MXN",t_ExtractAll[[#This Row],[Claimed Amount]]*$BD$4,t_ExtractAll[[#This Row],[Claimed Amount]])))</f>
        <v>793</v>
      </c>
      <c r="AU1419" s="20">
        <f>IF(t_ExtractAll[[#This Row],[Currency2]]="GBP",t_ExtractAll[[#This Row],[Accruals Plant]]*$BD$2,IF(t_ExtractAll[[#This Row],[Currency2]]="USD",t_ExtractAll[[#This Row],[Accruals Plant]]*$BD$3,IF(t_ExtractAll[[#This Row],[Currency2]]="MXN",t_ExtractAll[[#This Row],[Accruals Plant]]*$BD$4,t_ExtractAll[[#This Row],[Accruals Plant]])))</f>
        <v>402</v>
      </c>
      <c r="AV1419" s="20">
        <f>IF(t_ExtractAll[[#This Row],[IMD_Currency]]="GBP",t_ExtractAll[[#This Row],[Accruals ABII]]*$BD$2,IF(t_ExtractAll[[#This Row],[IMD_Currency]]="USD",t_ExtractAll[[#This Row],[Accruals ABII]]*$BD$3,t_ExtractAll[[#This Row],[Accruals ABII]]))</f>
        <v>0</v>
      </c>
      <c r="AW141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19" s="20">
        <f>IF(t_ExtractAll[[#This Row],[IMD_Currency]]="GBP",t_ExtractAll[[#This Row],[Amount Accepted (ABII)]]*$BD$2,IF(t_ExtractAll[[#This Row],[IMD_Currency]]="USD",t_ExtractAll[[#This Row],[Amount Accepted (ABII)]]*$BD$3,t_ExtractAll[[#This Row],[Amount Accepted (ABII)]]))</f>
        <v>0</v>
      </c>
      <c r="AY1419" s="20">
        <f>IF((t_ExtractAll[[#This Row],[Amount Accepted ABII '[EUR']]]-t_ExtractAll[[#This Row],[Amount Accepted Plant '[EUR']]])&lt;0,0,t_ExtractAll[[#This Row],[Amount Accepted ABII '[EUR']]]-t_ExtractAll[[#This Row],[Amount Accepted Plant '[EUR']]])</f>
        <v>0</v>
      </c>
      <c r="AZ14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20" spans="1:52" ht="14.25" hidden="1" customHeight="1" x14ac:dyDescent="0.25">
      <c r="A1420" t="s">
        <v>6957</v>
      </c>
      <c r="B1420" s="16">
        <v>42803</v>
      </c>
      <c r="C1420" s="16">
        <v>42810</v>
      </c>
      <c r="D1420" s="16">
        <v>42850</v>
      </c>
      <c r="E1420">
        <v>2017193</v>
      </c>
      <c r="F1420" t="s">
        <v>64</v>
      </c>
      <c r="G1420" t="s">
        <v>1318</v>
      </c>
      <c r="H1420" t="s">
        <v>287</v>
      </c>
      <c r="I1420" t="s">
        <v>1319</v>
      </c>
      <c r="J1420" t="s">
        <v>118</v>
      </c>
      <c r="K1420" t="s">
        <v>69</v>
      </c>
      <c r="L1420" t="s">
        <v>308</v>
      </c>
      <c r="M1420" t="s">
        <v>4647</v>
      </c>
      <c r="N1420" t="s">
        <v>90</v>
      </c>
      <c r="O1420" t="s">
        <v>121</v>
      </c>
      <c r="P1420" t="s">
        <v>6958</v>
      </c>
      <c r="Q1420">
        <v>9674620</v>
      </c>
      <c r="R1420" t="s">
        <v>6959</v>
      </c>
      <c r="S1420">
        <v>80552657</v>
      </c>
      <c r="T1420" t="s">
        <v>6960</v>
      </c>
      <c r="U1420" t="s">
        <v>521</v>
      </c>
      <c r="V1420" t="s">
        <v>313</v>
      </c>
      <c r="W1420">
        <v>6198</v>
      </c>
      <c r="X1420" t="s">
        <v>1883</v>
      </c>
      <c r="Y1420">
        <v>80</v>
      </c>
      <c r="Z1420">
        <v>8.4480000000000004</v>
      </c>
      <c r="AA1420" t="s">
        <v>2628</v>
      </c>
      <c r="AB1420" t="s">
        <v>79</v>
      </c>
      <c r="AC1420" t="s">
        <v>127</v>
      </c>
      <c r="AD1420" s="3" t="s">
        <v>6961</v>
      </c>
      <c r="AE1420" s="3">
        <v>0</v>
      </c>
      <c r="AF1420" s="3"/>
      <c r="AG1420">
        <v>1584.16</v>
      </c>
      <c r="AH1420" t="s">
        <v>82</v>
      </c>
      <c r="AI1420" s="18">
        <v>1160.8</v>
      </c>
      <c r="AJ1420">
        <v>423.36</v>
      </c>
      <c r="AK1420">
        <v>1584.16</v>
      </c>
      <c r="AL1420">
        <v>1584.16</v>
      </c>
      <c r="AM1420" s="19" t="s">
        <v>82</v>
      </c>
      <c r="AN1420">
        <v>434.4</v>
      </c>
      <c r="AO1420">
        <v>361.15</v>
      </c>
      <c r="AP1420">
        <v>795.55</v>
      </c>
      <c r="AQ1420">
        <v>795.55</v>
      </c>
      <c r="AR1420" s="19" t="s">
        <v>523</v>
      </c>
      <c r="AS1420">
        <v>0</v>
      </c>
      <c r="AT1420" s="20">
        <f>IF(t_ExtractAll[[#This Row],[Currency]]="GBP",t_ExtractAll[[#This Row],[Claimed Amount]]*$BD$2,IF(t_ExtractAll[[#This Row],[Currency]]="USD",t_ExtractAll[[#This Row],[Claimed Amount]]*$BD$3,IF(t_ExtractAll[[#This Row],[Currency]]="MXN",t_ExtractAll[[#This Row],[Claimed Amount]]*$BD$4,t_ExtractAll[[#This Row],[Claimed Amount]])))</f>
        <v>1584.16</v>
      </c>
      <c r="AU1420" s="20">
        <f>IF(t_ExtractAll[[#This Row],[Currency2]]="GBP",t_ExtractAll[[#This Row],[Accruals Plant]]*$BD$2,IF(t_ExtractAll[[#This Row],[Currency2]]="USD",t_ExtractAll[[#This Row],[Accruals Plant]]*$BD$3,IF(t_ExtractAll[[#This Row],[Currency2]]="MXN",t_ExtractAll[[#This Row],[Accruals Plant]]*$BD$4,t_ExtractAll[[#This Row],[Accruals Plant]])))</f>
        <v>941.77208999999993</v>
      </c>
      <c r="AV1420" s="20">
        <f>IF(t_ExtractAll[[#This Row],[IMD_Currency]]="GBP",t_ExtractAll[[#This Row],[Accruals ABII]]*$BD$2,IF(t_ExtractAll[[#This Row],[IMD_Currency]]="USD",t_ExtractAll[[#This Row],[Accruals ABII]]*$BD$3,t_ExtractAll[[#This Row],[Accruals ABII]]))</f>
        <v>1584.16</v>
      </c>
      <c r="AW1420" s="20">
        <f>IF(t_ExtractAll[[#This Row],[Currency2]]="GBP",t_ExtractAll[[#This Row],[PlantAmountAccepted]]*$BD$2,IF(t_ExtractAll[[#This Row],[Currency2]]="USD",t_ExtractAll[[#This Row],[PlantAmountAccepted]]*$BD$3,IF(t_ExtractAll[[#This Row],[Currency2]]="MXN",t_ExtractAll[[#This Row],[PlantAmountAccepted]]*$BD$4,t_ExtractAll[[#This Row],[PlantAmountAccepted]])))</f>
        <v>941.77208999999993</v>
      </c>
      <c r="AX1420" s="20">
        <f>IF(t_ExtractAll[[#This Row],[IMD_Currency]]="GBP",t_ExtractAll[[#This Row],[Amount Accepted (ABII)]]*$BD$2,IF(t_ExtractAll[[#This Row],[IMD_Currency]]="USD",t_ExtractAll[[#This Row],[Amount Accepted (ABII)]]*$BD$3,t_ExtractAll[[#This Row],[Amount Accepted (ABII)]]))</f>
        <v>1584.16</v>
      </c>
      <c r="AY1420" s="20">
        <f>IF((t_ExtractAll[[#This Row],[Amount Accepted ABII '[EUR']]]-t_ExtractAll[[#This Row],[Amount Accepted Plant '[EUR']]])&lt;0,0,t_ExtractAll[[#This Row],[Amount Accepted ABII '[EUR']]]-t_ExtractAll[[#This Row],[Amount Accepted Plant '[EUR']]])</f>
        <v>642.38791000000015</v>
      </c>
      <c r="AZ14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21" spans="1:52" ht="14.25" hidden="1" customHeight="1" x14ac:dyDescent="0.25">
      <c r="A1421" t="s">
        <v>6957</v>
      </c>
      <c r="B1421" s="16">
        <v>42803</v>
      </c>
      <c r="C1421" s="16">
        <v>42811</v>
      </c>
      <c r="D1421" s="16">
        <v>42850</v>
      </c>
      <c r="E1421">
        <v>2017194</v>
      </c>
      <c r="F1421" t="s">
        <v>64</v>
      </c>
      <c r="G1421" t="s">
        <v>1318</v>
      </c>
      <c r="H1421" t="s">
        <v>287</v>
      </c>
      <c r="I1421" t="s">
        <v>1319</v>
      </c>
      <c r="J1421" t="s">
        <v>118</v>
      </c>
      <c r="K1421" t="s">
        <v>69</v>
      </c>
      <c r="L1421" t="s">
        <v>70</v>
      </c>
      <c r="N1421" t="s">
        <v>71</v>
      </c>
      <c r="O1421" t="s">
        <v>72</v>
      </c>
      <c r="P1421" t="s">
        <v>6962</v>
      </c>
      <c r="Q1421">
        <v>9674620</v>
      </c>
      <c r="R1421" t="s">
        <v>6959</v>
      </c>
      <c r="U1421" t="s">
        <v>521</v>
      </c>
      <c r="V1421" t="s">
        <v>145</v>
      </c>
      <c r="W1421">
        <v>6198</v>
      </c>
      <c r="X1421" t="s">
        <v>1883</v>
      </c>
      <c r="Y1421">
        <v>810</v>
      </c>
      <c r="Z1421">
        <v>85.536000000000001</v>
      </c>
      <c r="AA1421" t="s">
        <v>2628</v>
      </c>
      <c r="AB1421" t="s">
        <v>79</v>
      </c>
      <c r="AC1421" t="s">
        <v>80</v>
      </c>
      <c r="AD1421" s="3" t="s">
        <v>6963</v>
      </c>
      <c r="AE1421" s="3">
        <v>0</v>
      </c>
      <c r="AF1421" s="3"/>
      <c r="AG1421">
        <v>344</v>
      </c>
      <c r="AH1421" t="s">
        <v>82</v>
      </c>
      <c r="AI1421" s="18">
        <v>0</v>
      </c>
      <c r="AJ1421">
        <v>344</v>
      </c>
      <c r="AK1421">
        <v>344</v>
      </c>
      <c r="AL1421">
        <v>344</v>
      </c>
      <c r="AM1421" s="19" t="s">
        <v>82</v>
      </c>
      <c r="AN1421">
        <v>0</v>
      </c>
      <c r="AO1421">
        <v>0</v>
      </c>
      <c r="AP1421">
        <v>0</v>
      </c>
      <c r="AQ1421">
        <v>0</v>
      </c>
      <c r="AR1421" s="19" t="s">
        <v>82</v>
      </c>
      <c r="AS1421">
        <v>344</v>
      </c>
      <c r="AT1421" s="20">
        <f>IF(t_ExtractAll[[#This Row],[Currency]]="GBP",t_ExtractAll[[#This Row],[Claimed Amount]]*$BD$2,IF(t_ExtractAll[[#This Row],[Currency]]="USD",t_ExtractAll[[#This Row],[Claimed Amount]]*$BD$3,IF(t_ExtractAll[[#This Row],[Currency]]="MXN",t_ExtractAll[[#This Row],[Claimed Amount]]*$BD$4,t_ExtractAll[[#This Row],[Claimed Amount]])))</f>
        <v>344</v>
      </c>
      <c r="AU1421" s="20">
        <f>IF(t_ExtractAll[[#This Row],[Currency2]]="GBP",t_ExtractAll[[#This Row],[Accruals Plant]]*$BD$2,IF(t_ExtractAll[[#This Row],[Currency2]]="USD",t_ExtractAll[[#This Row],[Accruals Plant]]*$BD$3,IF(t_ExtractAll[[#This Row],[Currency2]]="MXN",t_ExtractAll[[#This Row],[Accruals Plant]]*$BD$4,t_ExtractAll[[#This Row],[Accruals Plant]])))</f>
        <v>0</v>
      </c>
      <c r="AV1421" s="20">
        <f>IF(t_ExtractAll[[#This Row],[IMD_Currency]]="GBP",t_ExtractAll[[#This Row],[Accruals ABII]]*$BD$2,IF(t_ExtractAll[[#This Row],[IMD_Currency]]="USD",t_ExtractAll[[#This Row],[Accruals ABII]]*$BD$3,t_ExtractAll[[#This Row],[Accruals ABII]]))</f>
        <v>344</v>
      </c>
      <c r="AW14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21" s="20">
        <f>IF(t_ExtractAll[[#This Row],[IMD_Currency]]="GBP",t_ExtractAll[[#This Row],[Amount Accepted (ABII)]]*$BD$2,IF(t_ExtractAll[[#This Row],[IMD_Currency]]="USD",t_ExtractAll[[#This Row],[Amount Accepted (ABII)]]*$BD$3,t_ExtractAll[[#This Row],[Amount Accepted (ABII)]]))</f>
        <v>344</v>
      </c>
      <c r="AY1421" s="20">
        <f>IF((t_ExtractAll[[#This Row],[Amount Accepted ABII '[EUR']]]-t_ExtractAll[[#This Row],[Amount Accepted Plant '[EUR']]])&lt;0,0,t_ExtractAll[[#This Row],[Amount Accepted ABII '[EUR']]]-t_ExtractAll[[#This Row],[Amount Accepted Plant '[EUR']]])</f>
        <v>344</v>
      </c>
      <c r="AZ14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22" spans="1:52" ht="14.25" hidden="1" customHeight="1" x14ac:dyDescent="0.25">
      <c r="A1422" t="s">
        <v>6964</v>
      </c>
      <c r="B1422" s="16">
        <v>42804</v>
      </c>
      <c r="C1422" s="16">
        <v>42811</v>
      </c>
      <c r="D1422" s="16">
        <v>42815</v>
      </c>
      <c r="E1422">
        <v>2017197</v>
      </c>
      <c r="F1422" t="s">
        <v>64</v>
      </c>
      <c r="G1422" t="s">
        <v>598</v>
      </c>
      <c r="H1422" t="s">
        <v>287</v>
      </c>
      <c r="I1422" t="s">
        <v>461</v>
      </c>
      <c r="J1422" t="s">
        <v>118</v>
      </c>
      <c r="K1422" t="s">
        <v>69</v>
      </c>
      <c r="L1422" t="s">
        <v>210</v>
      </c>
      <c r="M1422" t="s">
        <v>4680</v>
      </c>
      <c r="N1422" t="s">
        <v>161</v>
      </c>
      <c r="O1422" t="s">
        <v>354</v>
      </c>
      <c r="P1422" t="s">
        <v>6899</v>
      </c>
      <c r="Q1422">
        <v>9697853</v>
      </c>
      <c r="R1422" t="s">
        <v>6965</v>
      </c>
      <c r="U1422" t="s">
        <v>144</v>
      </c>
      <c r="V1422" t="s">
        <v>145</v>
      </c>
      <c r="W1422">
        <v>18618</v>
      </c>
      <c r="X1422" t="s">
        <v>246</v>
      </c>
      <c r="Y1422">
        <v>3</v>
      </c>
      <c r="Z1422">
        <v>1.2</v>
      </c>
      <c r="AA1422" t="s">
        <v>2824</v>
      </c>
      <c r="AB1422" t="s">
        <v>112</v>
      </c>
      <c r="AC1422" t="s">
        <v>113</v>
      </c>
      <c r="AD1422" s="3" t="s">
        <v>6966</v>
      </c>
      <c r="AE1422" s="3">
        <v>0</v>
      </c>
      <c r="AF1422" s="3"/>
      <c r="AG1422">
        <v>111.33</v>
      </c>
      <c r="AH1422" t="s">
        <v>82</v>
      </c>
      <c r="AI1422" s="18">
        <v>80.94</v>
      </c>
      <c r="AJ1422">
        <v>30.39</v>
      </c>
      <c r="AK1422">
        <v>111.33</v>
      </c>
      <c r="AL1422">
        <v>111.33</v>
      </c>
      <c r="AM1422" s="19" t="s">
        <v>82</v>
      </c>
      <c r="AN1422">
        <v>30.48</v>
      </c>
      <c r="AO1422">
        <v>30.39</v>
      </c>
      <c r="AP1422">
        <v>60.87</v>
      </c>
      <c r="AQ1422">
        <v>60.87</v>
      </c>
      <c r="AR1422" s="19" t="s">
        <v>82</v>
      </c>
      <c r="AS1422">
        <v>0</v>
      </c>
      <c r="AT1422" s="20">
        <f>IF(t_ExtractAll[[#This Row],[Currency]]="GBP",t_ExtractAll[[#This Row],[Claimed Amount]]*$BD$2,IF(t_ExtractAll[[#This Row],[Currency]]="USD",t_ExtractAll[[#This Row],[Claimed Amount]]*$BD$3,IF(t_ExtractAll[[#This Row],[Currency]]="MXN",t_ExtractAll[[#This Row],[Claimed Amount]]*$BD$4,t_ExtractAll[[#This Row],[Claimed Amount]])))</f>
        <v>111.33</v>
      </c>
      <c r="AU1422" s="20">
        <f>IF(t_ExtractAll[[#This Row],[Currency2]]="GBP",t_ExtractAll[[#This Row],[Accruals Plant]]*$BD$2,IF(t_ExtractAll[[#This Row],[Currency2]]="USD",t_ExtractAll[[#This Row],[Accruals Plant]]*$BD$3,IF(t_ExtractAll[[#This Row],[Currency2]]="MXN",t_ExtractAll[[#This Row],[Accruals Plant]]*$BD$4,t_ExtractAll[[#This Row],[Accruals Plant]])))</f>
        <v>60.87</v>
      </c>
      <c r="AV1422" s="20">
        <f>IF(t_ExtractAll[[#This Row],[IMD_Currency]]="GBP",t_ExtractAll[[#This Row],[Accruals ABII]]*$BD$2,IF(t_ExtractAll[[#This Row],[IMD_Currency]]="USD",t_ExtractAll[[#This Row],[Accruals ABII]]*$BD$3,t_ExtractAll[[#This Row],[Accruals ABII]]))</f>
        <v>111.33</v>
      </c>
      <c r="AW1422" s="20">
        <f>IF(t_ExtractAll[[#This Row],[Currency2]]="GBP",t_ExtractAll[[#This Row],[PlantAmountAccepted]]*$BD$2,IF(t_ExtractAll[[#This Row],[Currency2]]="USD",t_ExtractAll[[#This Row],[PlantAmountAccepted]]*$BD$3,IF(t_ExtractAll[[#This Row],[Currency2]]="MXN",t_ExtractAll[[#This Row],[PlantAmountAccepted]]*$BD$4,t_ExtractAll[[#This Row],[PlantAmountAccepted]])))</f>
        <v>60.87</v>
      </c>
      <c r="AX1422" s="20">
        <f>IF(t_ExtractAll[[#This Row],[IMD_Currency]]="GBP",t_ExtractAll[[#This Row],[Amount Accepted (ABII)]]*$BD$2,IF(t_ExtractAll[[#This Row],[IMD_Currency]]="USD",t_ExtractAll[[#This Row],[Amount Accepted (ABII)]]*$BD$3,t_ExtractAll[[#This Row],[Amount Accepted (ABII)]]))</f>
        <v>111.33</v>
      </c>
      <c r="AY1422" s="20">
        <f>IF((t_ExtractAll[[#This Row],[Amount Accepted ABII '[EUR']]]-t_ExtractAll[[#This Row],[Amount Accepted Plant '[EUR']]])&lt;0,0,t_ExtractAll[[#This Row],[Amount Accepted ABII '[EUR']]]-t_ExtractAll[[#This Row],[Amount Accepted Plant '[EUR']]])</f>
        <v>50.46</v>
      </c>
      <c r="AZ14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23" spans="1:52" ht="14.25" hidden="1" customHeight="1" x14ac:dyDescent="0.25">
      <c r="A1423" t="s">
        <v>6967</v>
      </c>
      <c r="B1423" s="16">
        <v>42803</v>
      </c>
      <c r="C1423" s="16">
        <v>42831</v>
      </c>
      <c r="D1423" s="16">
        <v>42831</v>
      </c>
      <c r="E1423">
        <v>2017198</v>
      </c>
      <c r="F1423" t="s">
        <v>64</v>
      </c>
      <c r="G1423" t="s">
        <v>1286</v>
      </c>
      <c r="H1423" t="s">
        <v>451</v>
      </c>
      <c r="I1423" t="s">
        <v>479</v>
      </c>
      <c r="J1423" t="s">
        <v>118</v>
      </c>
      <c r="K1423" t="s">
        <v>69</v>
      </c>
      <c r="L1423" t="s">
        <v>70</v>
      </c>
      <c r="M1423" t="s">
        <v>469</v>
      </c>
      <c r="N1423" t="s">
        <v>71</v>
      </c>
      <c r="O1423" t="s">
        <v>72</v>
      </c>
      <c r="P1423" t="s">
        <v>6968</v>
      </c>
      <c r="Q1423">
        <v>9780133</v>
      </c>
      <c r="R1423" t="s">
        <v>6969</v>
      </c>
      <c r="S1423">
        <v>80554770</v>
      </c>
      <c r="T1423" t="s">
        <v>6970</v>
      </c>
      <c r="U1423" t="s">
        <v>341</v>
      </c>
      <c r="V1423" t="s">
        <v>145</v>
      </c>
      <c r="W1423">
        <v>52665</v>
      </c>
      <c r="X1423" t="s">
        <v>4355</v>
      </c>
      <c r="Y1423">
        <v>5376</v>
      </c>
      <c r="Z1423">
        <v>120.78</v>
      </c>
      <c r="AB1423" t="s">
        <v>79</v>
      </c>
      <c r="AC1423" t="s">
        <v>80</v>
      </c>
      <c r="AD1423" s="3" t="s">
        <v>6971</v>
      </c>
      <c r="AE1423" s="3">
        <v>0</v>
      </c>
      <c r="AF1423" s="3"/>
      <c r="AG1423">
        <v>2928.63</v>
      </c>
      <c r="AH1423" t="s">
        <v>82</v>
      </c>
      <c r="AI1423" s="18">
        <v>0</v>
      </c>
      <c r="AJ1423">
        <v>2928.63</v>
      </c>
      <c r="AK1423">
        <v>2928.63</v>
      </c>
      <c r="AL1423">
        <v>2928.63</v>
      </c>
      <c r="AM1423" s="19" t="s">
        <v>82</v>
      </c>
      <c r="AN1423">
        <v>0</v>
      </c>
      <c r="AO1423">
        <v>0</v>
      </c>
      <c r="AP1423">
        <v>0</v>
      </c>
      <c r="AQ1423">
        <v>0</v>
      </c>
      <c r="AR1423" s="19" t="s">
        <v>82</v>
      </c>
      <c r="AS1423">
        <v>0</v>
      </c>
      <c r="AT1423" s="20">
        <f>IF(t_ExtractAll[[#This Row],[Currency]]="GBP",t_ExtractAll[[#This Row],[Claimed Amount]]*$BD$2,IF(t_ExtractAll[[#This Row],[Currency]]="USD",t_ExtractAll[[#This Row],[Claimed Amount]]*$BD$3,IF(t_ExtractAll[[#This Row],[Currency]]="MXN",t_ExtractAll[[#This Row],[Claimed Amount]]*$BD$4,t_ExtractAll[[#This Row],[Claimed Amount]])))</f>
        <v>2928.63</v>
      </c>
      <c r="AU1423" s="20">
        <f>IF(t_ExtractAll[[#This Row],[Currency2]]="GBP",t_ExtractAll[[#This Row],[Accruals Plant]]*$BD$2,IF(t_ExtractAll[[#This Row],[Currency2]]="USD",t_ExtractAll[[#This Row],[Accruals Plant]]*$BD$3,IF(t_ExtractAll[[#This Row],[Currency2]]="MXN",t_ExtractAll[[#This Row],[Accruals Plant]]*$BD$4,t_ExtractAll[[#This Row],[Accruals Plant]])))</f>
        <v>0</v>
      </c>
      <c r="AV1423" s="20">
        <f>IF(t_ExtractAll[[#This Row],[IMD_Currency]]="GBP",t_ExtractAll[[#This Row],[Accruals ABII]]*$BD$2,IF(t_ExtractAll[[#This Row],[IMD_Currency]]="USD",t_ExtractAll[[#This Row],[Accruals ABII]]*$BD$3,t_ExtractAll[[#This Row],[Accruals ABII]]))</f>
        <v>2928.63</v>
      </c>
      <c r="AW14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23" s="20">
        <f>IF(t_ExtractAll[[#This Row],[IMD_Currency]]="GBP",t_ExtractAll[[#This Row],[Amount Accepted (ABII)]]*$BD$2,IF(t_ExtractAll[[#This Row],[IMD_Currency]]="USD",t_ExtractAll[[#This Row],[Amount Accepted (ABII)]]*$BD$3,t_ExtractAll[[#This Row],[Amount Accepted (ABII)]]))</f>
        <v>2928.63</v>
      </c>
      <c r="AY1423" s="20">
        <f>IF((t_ExtractAll[[#This Row],[Amount Accepted ABII '[EUR']]]-t_ExtractAll[[#This Row],[Amount Accepted Plant '[EUR']]])&lt;0,0,t_ExtractAll[[#This Row],[Amount Accepted ABII '[EUR']]]-t_ExtractAll[[#This Row],[Amount Accepted Plant '[EUR']]])</f>
        <v>2928.63</v>
      </c>
      <c r="AZ14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24" spans="1:52" ht="14.25" hidden="1" customHeight="1" x14ac:dyDescent="0.25">
      <c r="A1424" t="s">
        <v>6755</v>
      </c>
      <c r="B1424" s="16">
        <v>42803</v>
      </c>
      <c r="C1424" s="16">
        <v>42810</v>
      </c>
      <c r="D1424" s="16">
        <v>42811</v>
      </c>
      <c r="E1424">
        <v>2017195</v>
      </c>
      <c r="F1424" t="s">
        <v>64</v>
      </c>
      <c r="G1424" t="s">
        <v>329</v>
      </c>
      <c r="H1424" t="s">
        <v>273</v>
      </c>
      <c r="I1424" t="s">
        <v>330</v>
      </c>
      <c r="J1424" t="s">
        <v>118</v>
      </c>
      <c r="K1424" t="s">
        <v>69</v>
      </c>
      <c r="L1424" t="s">
        <v>70</v>
      </c>
      <c r="N1424" t="s">
        <v>71</v>
      </c>
      <c r="O1424" t="s">
        <v>72</v>
      </c>
      <c r="P1424" t="s">
        <v>6972</v>
      </c>
      <c r="Q1424">
        <v>9638512</v>
      </c>
      <c r="R1424" t="s">
        <v>6973</v>
      </c>
      <c r="U1424" t="s">
        <v>108</v>
      </c>
      <c r="V1424" t="s">
        <v>145</v>
      </c>
      <c r="W1424">
        <v>5957</v>
      </c>
      <c r="X1424" t="s">
        <v>5851</v>
      </c>
      <c r="Y1424" s="17">
        <v>1756</v>
      </c>
      <c r="Z1424">
        <v>115.896</v>
      </c>
      <c r="AA1424" t="s">
        <v>2628</v>
      </c>
      <c r="AB1424" t="s">
        <v>79</v>
      </c>
      <c r="AC1424" t="s">
        <v>80</v>
      </c>
      <c r="AD1424" s="3" t="s">
        <v>6974</v>
      </c>
      <c r="AE1424" s="3">
        <v>0</v>
      </c>
      <c r="AF1424" s="3"/>
      <c r="AG1424">
        <v>618.04</v>
      </c>
      <c r="AH1424" t="s">
        <v>82</v>
      </c>
      <c r="AI1424" s="18">
        <v>0</v>
      </c>
      <c r="AJ1424">
        <v>618.04</v>
      </c>
      <c r="AK1424">
        <v>618.04</v>
      </c>
      <c r="AL1424">
        <v>618.04</v>
      </c>
      <c r="AM1424" s="19" t="s">
        <v>82</v>
      </c>
      <c r="AN1424">
        <v>0</v>
      </c>
      <c r="AO1424">
        <v>618.04</v>
      </c>
      <c r="AP1424">
        <v>618.04</v>
      </c>
      <c r="AQ1424">
        <v>618.04</v>
      </c>
      <c r="AR1424" s="19" t="s">
        <v>82</v>
      </c>
      <c r="AS1424">
        <v>0</v>
      </c>
      <c r="AT1424" s="20">
        <f>IF(t_ExtractAll[[#This Row],[Currency]]="GBP",t_ExtractAll[[#This Row],[Claimed Amount]]*$BD$2,IF(t_ExtractAll[[#This Row],[Currency]]="USD",t_ExtractAll[[#This Row],[Claimed Amount]]*$BD$3,IF(t_ExtractAll[[#This Row],[Currency]]="MXN",t_ExtractAll[[#This Row],[Claimed Amount]]*$BD$4,t_ExtractAll[[#This Row],[Claimed Amount]])))</f>
        <v>618.04</v>
      </c>
      <c r="AU1424" s="20">
        <f>IF(t_ExtractAll[[#This Row],[Currency2]]="GBP",t_ExtractAll[[#This Row],[Accruals Plant]]*$BD$2,IF(t_ExtractAll[[#This Row],[Currency2]]="USD",t_ExtractAll[[#This Row],[Accruals Plant]]*$BD$3,IF(t_ExtractAll[[#This Row],[Currency2]]="MXN",t_ExtractAll[[#This Row],[Accruals Plant]]*$BD$4,t_ExtractAll[[#This Row],[Accruals Plant]])))</f>
        <v>618.04</v>
      </c>
      <c r="AV1424" s="20">
        <f>IF(t_ExtractAll[[#This Row],[IMD_Currency]]="GBP",t_ExtractAll[[#This Row],[Accruals ABII]]*$BD$2,IF(t_ExtractAll[[#This Row],[IMD_Currency]]="USD",t_ExtractAll[[#This Row],[Accruals ABII]]*$BD$3,t_ExtractAll[[#This Row],[Accruals ABII]]))</f>
        <v>618.04</v>
      </c>
      <c r="AW1424" s="20">
        <f>IF(t_ExtractAll[[#This Row],[Currency2]]="GBP",t_ExtractAll[[#This Row],[PlantAmountAccepted]]*$BD$2,IF(t_ExtractAll[[#This Row],[Currency2]]="USD",t_ExtractAll[[#This Row],[PlantAmountAccepted]]*$BD$3,IF(t_ExtractAll[[#This Row],[Currency2]]="MXN",t_ExtractAll[[#This Row],[PlantAmountAccepted]]*$BD$4,t_ExtractAll[[#This Row],[PlantAmountAccepted]])))</f>
        <v>618.04</v>
      </c>
      <c r="AX1424" s="20">
        <f>IF(t_ExtractAll[[#This Row],[IMD_Currency]]="GBP",t_ExtractAll[[#This Row],[Amount Accepted (ABII)]]*$BD$2,IF(t_ExtractAll[[#This Row],[IMD_Currency]]="USD",t_ExtractAll[[#This Row],[Amount Accepted (ABII)]]*$BD$3,t_ExtractAll[[#This Row],[Amount Accepted (ABII)]]))</f>
        <v>618.04</v>
      </c>
      <c r="AY1424" s="20">
        <f>IF((t_ExtractAll[[#This Row],[Amount Accepted ABII '[EUR']]]-t_ExtractAll[[#This Row],[Amount Accepted Plant '[EUR']]])&lt;0,0,t_ExtractAll[[#This Row],[Amount Accepted ABII '[EUR']]]-t_ExtractAll[[#This Row],[Amount Accepted Plant '[EUR']]])</f>
        <v>0</v>
      </c>
      <c r="AZ14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25" spans="1:52" ht="14.25" hidden="1" customHeight="1" x14ac:dyDescent="0.25">
      <c r="A1425" t="s">
        <v>6975</v>
      </c>
      <c r="B1425" s="16">
        <v>42804</v>
      </c>
      <c r="C1425" s="16">
        <v>42807</v>
      </c>
      <c r="D1425" s="16">
        <v>42822</v>
      </c>
      <c r="E1425">
        <v>2017199</v>
      </c>
      <c r="F1425" t="s">
        <v>64</v>
      </c>
      <c r="G1425" t="s">
        <v>4752</v>
      </c>
      <c r="H1425" t="s">
        <v>66</v>
      </c>
      <c r="I1425" t="s">
        <v>3268</v>
      </c>
      <c r="J1425" t="s">
        <v>118</v>
      </c>
      <c r="K1425" t="s">
        <v>69</v>
      </c>
      <c r="L1425" t="s">
        <v>195</v>
      </c>
      <c r="M1425" t="s">
        <v>3410</v>
      </c>
      <c r="N1425" t="s">
        <v>90</v>
      </c>
      <c r="O1425" t="s">
        <v>177</v>
      </c>
      <c r="P1425" t="s">
        <v>6976</v>
      </c>
      <c r="Q1425">
        <v>9682040</v>
      </c>
      <c r="R1425">
        <v>5904426</v>
      </c>
      <c r="T1425" t="s">
        <v>6977</v>
      </c>
      <c r="U1425" t="s">
        <v>182</v>
      </c>
      <c r="V1425" t="s">
        <v>145</v>
      </c>
      <c r="W1425">
        <v>33252</v>
      </c>
      <c r="X1425" t="s">
        <v>693</v>
      </c>
      <c r="Y1425">
        <v>54</v>
      </c>
      <c r="Z1425">
        <v>3.24</v>
      </c>
      <c r="AA1425" t="s">
        <v>2628</v>
      </c>
      <c r="AB1425" t="s">
        <v>112</v>
      </c>
      <c r="AC1425" t="s">
        <v>185</v>
      </c>
      <c r="AD1425" s="3" t="s">
        <v>6978</v>
      </c>
      <c r="AE1425" s="3">
        <v>0</v>
      </c>
      <c r="AF1425" s="3"/>
      <c r="AG1425">
        <v>1863.32</v>
      </c>
      <c r="AH1425" t="s">
        <v>82</v>
      </c>
      <c r="AI1425" s="18">
        <v>463.32</v>
      </c>
      <c r="AJ1425">
        <v>213.8</v>
      </c>
      <c r="AK1425">
        <v>677.12</v>
      </c>
      <c r="AL1425">
        <v>677.12</v>
      </c>
      <c r="AM1425" s="19" t="s">
        <v>82</v>
      </c>
      <c r="AN1425">
        <v>290.09339999999997</v>
      </c>
      <c r="AO1425">
        <v>213.8</v>
      </c>
      <c r="AP1425">
        <v>503.89339999999999</v>
      </c>
      <c r="AQ1425">
        <v>503.89339999999999</v>
      </c>
      <c r="AR1425" s="19" t="s">
        <v>82</v>
      </c>
      <c r="AS1425">
        <v>0</v>
      </c>
      <c r="AT1425" s="20">
        <f>IF(t_ExtractAll[[#This Row],[Currency]]="GBP",t_ExtractAll[[#This Row],[Claimed Amount]]*$BD$2,IF(t_ExtractAll[[#This Row],[Currency]]="USD",t_ExtractAll[[#This Row],[Claimed Amount]]*$BD$3,IF(t_ExtractAll[[#This Row],[Currency]]="MXN",t_ExtractAll[[#This Row],[Claimed Amount]]*$BD$4,t_ExtractAll[[#This Row],[Claimed Amount]])))</f>
        <v>1863.32</v>
      </c>
      <c r="AU1425" s="20">
        <f>IF(t_ExtractAll[[#This Row],[Currency2]]="GBP",t_ExtractAll[[#This Row],[Accruals Plant]]*$BD$2,IF(t_ExtractAll[[#This Row],[Currency2]]="USD",t_ExtractAll[[#This Row],[Accruals Plant]]*$BD$3,IF(t_ExtractAll[[#This Row],[Currency2]]="MXN",t_ExtractAll[[#This Row],[Accruals Plant]]*$BD$4,t_ExtractAll[[#This Row],[Accruals Plant]])))</f>
        <v>503.89339999999999</v>
      </c>
      <c r="AV1425" s="20">
        <f>IF(t_ExtractAll[[#This Row],[IMD_Currency]]="GBP",t_ExtractAll[[#This Row],[Accruals ABII]]*$BD$2,IF(t_ExtractAll[[#This Row],[IMD_Currency]]="USD",t_ExtractAll[[#This Row],[Accruals ABII]]*$BD$3,t_ExtractAll[[#This Row],[Accruals ABII]]))</f>
        <v>677.12</v>
      </c>
      <c r="AW1425" s="20">
        <f>IF(t_ExtractAll[[#This Row],[Currency2]]="GBP",t_ExtractAll[[#This Row],[PlantAmountAccepted]]*$BD$2,IF(t_ExtractAll[[#This Row],[Currency2]]="USD",t_ExtractAll[[#This Row],[PlantAmountAccepted]]*$BD$3,IF(t_ExtractAll[[#This Row],[Currency2]]="MXN",t_ExtractAll[[#This Row],[PlantAmountAccepted]]*$BD$4,t_ExtractAll[[#This Row],[PlantAmountAccepted]])))</f>
        <v>503.89339999999999</v>
      </c>
      <c r="AX1425" s="20">
        <f>IF(t_ExtractAll[[#This Row],[IMD_Currency]]="GBP",t_ExtractAll[[#This Row],[Amount Accepted (ABII)]]*$BD$2,IF(t_ExtractAll[[#This Row],[IMD_Currency]]="USD",t_ExtractAll[[#This Row],[Amount Accepted (ABII)]]*$BD$3,t_ExtractAll[[#This Row],[Amount Accepted (ABII)]]))</f>
        <v>677.12</v>
      </c>
      <c r="AY1425" s="20">
        <f>IF((t_ExtractAll[[#This Row],[Amount Accepted ABII '[EUR']]]-t_ExtractAll[[#This Row],[Amount Accepted Plant '[EUR']]])&lt;0,0,t_ExtractAll[[#This Row],[Amount Accepted ABII '[EUR']]]-t_ExtractAll[[#This Row],[Amount Accepted Plant '[EUR']]])</f>
        <v>173.22660000000002</v>
      </c>
      <c r="AZ14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26" spans="1:52" ht="14.25" hidden="1" customHeight="1" x14ac:dyDescent="0.25">
      <c r="A1426" t="s">
        <v>6979</v>
      </c>
      <c r="B1426" s="16">
        <v>42804</v>
      </c>
      <c r="C1426" s="16">
        <v>42807</v>
      </c>
      <c r="D1426" s="16">
        <v>42808</v>
      </c>
      <c r="E1426">
        <v>2017202</v>
      </c>
      <c r="F1426" t="s">
        <v>64</v>
      </c>
      <c r="G1426" t="s">
        <v>65</v>
      </c>
      <c r="H1426" t="s">
        <v>86</v>
      </c>
      <c r="I1426" t="s">
        <v>67</v>
      </c>
      <c r="J1426" t="s">
        <v>68</v>
      </c>
      <c r="K1426" t="s">
        <v>69</v>
      </c>
      <c r="L1426" t="s">
        <v>609</v>
      </c>
      <c r="M1426" t="s">
        <v>2024</v>
      </c>
      <c r="N1426" t="s">
        <v>90</v>
      </c>
      <c r="O1426" t="s">
        <v>91</v>
      </c>
      <c r="P1426" t="s">
        <v>6980</v>
      </c>
      <c r="Q1426">
        <v>9724178</v>
      </c>
      <c r="R1426" t="s">
        <v>6981</v>
      </c>
      <c r="U1426" t="s">
        <v>278</v>
      </c>
      <c r="V1426" t="s">
        <v>145</v>
      </c>
      <c r="W1426">
        <v>58374</v>
      </c>
      <c r="X1426" t="s">
        <v>6982</v>
      </c>
      <c r="Y1426">
        <v>26</v>
      </c>
      <c r="Z1426">
        <v>2.6</v>
      </c>
      <c r="AA1426" t="s">
        <v>2628</v>
      </c>
      <c r="AB1426" t="s">
        <v>97</v>
      </c>
      <c r="AC1426" t="s">
        <v>98</v>
      </c>
      <c r="AD1426" s="3" t="s">
        <v>6983</v>
      </c>
      <c r="AE1426" s="3">
        <v>0</v>
      </c>
      <c r="AF1426" s="3"/>
      <c r="AG1426">
        <v>149.25</v>
      </c>
      <c r="AH1426" t="s">
        <v>82</v>
      </c>
      <c r="AI1426" s="18">
        <v>0</v>
      </c>
      <c r="AJ1426">
        <v>0</v>
      </c>
      <c r="AK1426">
        <v>0</v>
      </c>
      <c r="AL1426">
        <v>0</v>
      </c>
      <c r="AM1426" s="19" t="s">
        <v>82</v>
      </c>
      <c r="AN1426">
        <v>149.25</v>
      </c>
      <c r="AO1426">
        <v>0</v>
      </c>
      <c r="AP1426">
        <v>149.25</v>
      </c>
      <c r="AQ1426">
        <v>149.25</v>
      </c>
      <c r="AR1426" s="19" t="s">
        <v>82</v>
      </c>
      <c r="AS1426">
        <v>0</v>
      </c>
      <c r="AT1426" s="20">
        <f>IF(t_ExtractAll[[#This Row],[Currency]]="GBP",t_ExtractAll[[#This Row],[Claimed Amount]]*$BD$2,IF(t_ExtractAll[[#This Row],[Currency]]="USD",t_ExtractAll[[#This Row],[Claimed Amount]]*$BD$3,IF(t_ExtractAll[[#This Row],[Currency]]="MXN",t_ExtractAll[[#This Row],[Claimed Amount]]*$BD$4,t_ExtractAll[[#This Row],[Claimed Amount]])))</f>
        <v>149.25</v>
      </c>
      <c r="AU1426" s="20">
        <f>IF(t_ExtractAll[[#This Row],[Currency2]]="GBP",t_ExtractAll[[#This Row],[Accruals Plant]]*$BD$2,IF(t_ExtractAll[[#This Row],[Currency2]]="USD",t_ExtractAll[[#This Row],[Accruals Plant]]*$BD$3,IF(t_ExtractAll[[#This Row],[Currency2]]="MXN",t_ExtractAll[[#This Row],[Accruals Plant]]*$BD$4,t_ExtractAll[[#This Row],[Accruals Plant]])))</f>
        <v>149.25</v>
      </c>
      <c r="AV1426" s="20">
        <f>IF(t_ExtractAll[[#This Row],[IMD_Currency]]="GBP",t_ExtractAll[[#This Row],[Accruals ABII]]*$BD$2,IF(t_ExtractAll[[#This Row],[IMD_Currency]]="USD",t_ExtractAll[[#This Row],[Accruals ABII]]*$BD$3,t_ExtractAll[[#This Row],[Accruals ABII]]))</f>
        <v>0</v>
      </c>
      <c r="AW1426" s="20">
        <f>IF(t_ExtractAll[[#This Row],[Currency2]]="GBP",t_ExtractAll[[#This Row],[PlantAmountAccepted]]*$BD$2,IF(t_ExtractAll[[#This Row],[Currency2]]="USD",t_ExtractAll[[#This Row],[PlantAmountAccepted]]*$BD$3,IF(t_ExtractAll[[#This Row],[Currency2]]="MXN",t_ExtractAll[[#This Row],[PlantAmountAccepted]]*$BD$4,t_ExtractAll[[#This Row],[PlantAmountAccepted]])))</f>
        <v>149.25</v>
      </c>
      <c r="AX1426" s="20">
        <f>IF(t_ExtractAll[[#This Row],[IMD_Currency]]="GBP",t_ExtractAll[[#This Row],[Amount Accepted (ABII)]]*$BD$2,IF(t_ExtractAll[[#This Row],[IMD_Currency]]="USD",t_ExtractAll[[#This Row],[Amount Accepted (ABII)]]*$BD$3,t_ExtractAll[[#This Row],[Amount Accepted (ABII)]]))</f>
        <v>0</v>
      </c>
      <c r="AY1426" s="20">
        <f>IF((t_ExtractAll[[#This Row],[Amount Accepted ABII '[EUR']]]-t_ExtractAll[[#This Row],[Amount Accepted Plant '[EUR']]])&lt;0,0,t_ExtractAll[[#This Row],[Amount Accepted ABII '[EUR']]]-t_ExtractAll[[#This Row],[Amount Accepted Plant '[EUR']]])</f>
        <v>0</v>
      </c>
      <c r="AZ14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27" spans="1:52" ht="14.25" hidden="1" customHeight="1" x14ac:dyDescent="0.25">
      <c r="A1427" t="s">
        <v>6984</v>
      </c>
      <c r="B1427" s="16">
        <v>42804</v>
      </c>
      <c r="C1427" s="16">
        <v>42818</v>
      </c>
      <c r="D1427" s="16">
        <v>42818</v>
      </c>
      <c r="E1427">
        <v>2017204</v>
      </c>
      <c r="F1427" t="s">
        <v>64</v>
      </c>
      <c r="G1427" t="s">
        <v>116</v>
      </c>
      <c r="H1427" t="s">
        <v>86</v>
      </c>
      <c r="I1427" t="s">
        <v>117</v>
      </c>
      <c r="J1427" t="s">
        <v>118</v>
      </c>
      <c r="K1427" t="s">
        <v>69</v>
      </c>
      <c r="L1427" t="s">
        <v>471</v>
      </c>
      <c r="M1427" t="s">
        <v>469</v>
      </c>
      <c r="N1427" t="s">
        <v>90</v>
      </c>
      <c r="O1427" t="s">
        <v>444</v>
      </c>
      <c r="P1427" t="s">
        <v>6985</v>
      </c>
      <c r="Q1427">
        <v>9890940</v>
      </c>
      <c r="R1427">
        <v>93402</v>
      </c>
      <c r="S1427" t="s">
        <v>6986</v>
      </c>
      <c r="T1427" t="s">
        <v>6987</v>
      </c>
      <c r="U1427" t="s">
        <v>2441</v>
      </c>
      <c r="V1427" t="s">
        <v>117</v>
      </c>
      <c r="W1427">
        <v>59231</v>
      </c>
      <c r="X1427" t="s">
        <v>6988</v>
      </c>
      <c r="Y1427">
        <v>1512</v>
      </c>
      <c r="Z1427">
        <v>171.64223999999999</v>
      </c>
      <c r="AA1427" t="s">
        <v>2628</v>
      </c>
      <c r="AB1427" t="s">
        <v>79</v>
      </c>
      <c r="AC1427" t="s">
        <v>127</v>
      </c>
      <c r="AD1427" s="3" t="s">
        <v>6989</v>
      </c>
      <c r="AE1427" s="3">
        <v>0</v>
      </c>
      <c r="AF1427" s="3"/>
      <c r="AG1427">
        <v>150</v>
      </c>
      <c r="AH1427" t="s">
        <v>100</v>
      </c>
      <c r="AI1427" s="18">
        <v>0</v>
      </c>
      <c r="AJ1427">
        <v>0</v>
      </c>
      <c r="AK1427">
        <v>0</v>
      </c>
      <c r="AL1427">
        <v>0</v>
      </c>
      <c r="AM1427" s="19" t="s">
        <v>82</v>
      </c>
      <c r="AN1427">
        <v>0</v>
      </c>
      <c r="AO1427">
        <v>150</v>
      </c>
      <c r="AP1427">
        <v>150</v>
      </c>
      <c r="AQ1427">
        <v>150</v>
      </c>
      <c r="AR1427" s="19" t="s">
        <v>100</v>
      </c>
      <c r="AS1427">
        <v>0</v>
      </c>
      <c r="AT1427" s="20">
        <f>IF(t_ExtractAll[[#This Row],[Currency]]="GBP",t_ExtractAll[[#This Row],[Claimed Amount]]*$BD$2,IF(t_ExtractAll[[#This Row],[Currency]]="USD",t_ExtractAll[[#This Row],[Claimed Amount]]*$BD$3,IF(t_ExtractAll[[#This Row],[Currency]]="MXN",t_ExtractAll[[#This Row],[Claimed Amount]]*$BD$4,t_ExtractAll[[#This Row],[Claimed Amount]])))</f>
        <v>137.23500000000001</v>
      </c>
      <c r="AU1427" s="20">
        <f>IF(t_ExtractAll[[#This Row],[Currency2]]="GBP",t_ExtractAll[[#This Row],[Accruals Plant]]*$BD$2,IF(t_ExtractAll[[#This Row],[Currency2]]="USD",t_ExtractAll[[#This Row],[Accruals Plant]]*$BD$3,IF(t_ExtractAll[[#This Row],[Currency2]]="MXN",t_ExtractAll[[#This Row],[Accruals Plant]]*$BD$4,t_ExtractAll[[#This Row],[Accruals Plant]])))</f>
        <v>137.23500000000001</v>
      </c>
      <c r="AV1427" s="20">
        <f>IF(t_ExtractAll[[#This Row],[IMD_Currency]]="GBP",t_ExtractAll[[#This Row],[Accruals ABII]]*$BD$2,IF(t_ExtractAll[[#This Row],[IMD_Currency]]="USD",t_ExtractAll[[#This Row],[Accruals ABII]]*$BD$3,t_ExtractAll[[#This Row],[Accruals ABII]]))</f>
        <v>0</v>
      </c>
      <c r="AW1427" s="20">
        <f>IF(t_ExtractAll[[#This Row],[Currency2]]="GBP",t_ExtractAll[[#This Row],[PlantAmountAccepted]]*$BD$2,IF(t_ExtractAll[[#This Row],[Currency2]]="USD",t_ExtractAll[[#This Row],[PlantAmountAccepted]]*$BD$3,IF(t_ExtractAll[[#This Row],[Currency2]]="MXN",t_ExtractAll[[#This Row],[PlantAmountAccepted]]*$BD$4,t_ExtractAll[[#This Row],[PlantAmountAccepted]])))</f>
        <v>137.23500000000001</v>
      </c>
      <c r="AX1427" s="20">
        <f>IF(t_ExtractAll[[#This Row],[IMD_Currency]]="GBP",t_ExtractAll[[#This Row],[Amount Accepted (ABII)]]*$BD$2,IF(t_ExtractAll[[#This Row],[IMD_Currency]]="USD",t_ExtractAll[[#This Row],[Amount Accepted (ABII)]]*$BD$3,t_ExtractAll[[#This Row],[Amount Accepted (ABII)]]))</f>
        <v>0</v>
      </c>
      <c r="AY1427" s="20">
        <f>IF((t_ExtractAll[[#This Row],[Amount Accepted ABII '[EUR']]]-t_ExtractAll[[#This Row],[Amount Accepted Plant '[EUR']]])&lt;0,0,t_ExtractAll[[#This Row],[Amount Accepted ABII '[EUR']]]-t_ExtractAll[[#This Row],[Amount Accepted Plant '[EUR']]])</f>
        <v>0</v>
      </c>
      <c r="AZ14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28" spans="1:52" ht="14.25" hidden="1" customHeight="1" x14ac:dyDescent="0.25">
      <c r="A1428" t="s">
        <v>6990</v>
      </c>
      <c r="B1428" s="16">
        <v>42807</v>
      </c>
      <c r="C1428" s="16">
        <v>42815</v>
      </c>
      <c r="D1428" s="16">
        <v>42816</v>
      </c>
      <c r="E1428">
        <v>2017203</v>
      </c>
      <c r="F1428" t="s">
        <v>64</v>
      </c>
      <c r="G1428" t="s">
        <v>396</v>
      </c>
      <c r="H1428" t="s">
        <v>1695</v>
      </c>
      <c r="I1428" t="s">
        <v>117</v>
      </c>
      <c r="J1428" t="s">
        <v>68</v>
      </c>
      <c r="K1428" t="s">
        <v>69</v>
      </c>
      <c r="L1428" t="s">
        <v>210</v>
      </c>
      <c r="N1428" t="s">
        <v>161</v>
      </c>
      <c r="O1428" t="s">
        <v>211</v>
      </c>
      <c r="P1428" t="s">
        <v>6991</v>
      </c>
      <c r="Q1428" t="s">
        <v>6992</v>
      </c>
      <c r="R1428" t="s">
        <v>6993</v>
      </c>
      <c r="U1428" t="s">
        <v>144</v>
      </c>
      <c r="V1428" t="s">
        <v>145</v>
      </c>
      <c r="W1428">
        <v>47523</v>
      </c>
      <c r="X1428" t="s">
        <v>1697</v>
      </c>
      <c r="Y1428">
        <v>107</v>
      </c>
      <c r="Z1428">
        <v>20.8</v>
      </c>
      <c r="AA1428" t="s">
        <v>2824</v>
      </c>
      <c r="AB1428" t="s">
        <v>112</v>
      </c>
      <c r="AC1428" t="s">
        <v>164</v>
      </c>
      <c r="AD1428" s="3" t="s">
        <v>6994</v>
      </c>
      <c r="AE1428" s="3">
        <v>0</v>
      </c>
      <c r="AF1428" s="3"/>
      <c r="AG1428">
        <v>2157</v>
      </c>
      <c r="AH1428" t="s">
        <v>82</v>
      </c>
      <c r="AI1428" s="18">
        <v>0</v>
      </c>
      <c r="AJ1428">
        <v>0</v>
      </c>
      <c r="AK1428">
        <v>0</v>
      </c>
      <c r="AL1428">
        <v>0</v>
      </c>
      <c r="AM1428" s="19" t="s">
        <v>82</v>
      </c>
      <c r="AN1428">
        <v>2157</v>
      </c>
      <c r="AO1428">
        <v>0</v>
      </c>
      <c r="AP1428">
        <v>2157</v>
      </c>
      <c r="AQ1428">
        <v>2157</v>
      </c>
      <c r="AR1428" s="19" t="s">
        <v>82</v>
      </c>
      <c r="AS1428">
        <v>0</v>
      </c>
      <c r="AT1428" s="20">
        <f>IF(t_ExtractAll[[#This Row],[Currency]]="GBP",t_ExtractAll[[#This Row],[Claimed Amount]]*$BD$2,IF(t_ExtractAll[[#This Row],[Currency]]="USD",t_ExtractAll[[#This Row],[Claimed Amount]]*$BD$3,IF(t_ExtractAll[[#This Row],[Currency]]="MXN",t_ExtractAll[[#This Row],[Claimed Amount]]*$BD$4,t_ExtractAll[[#This Row],[Claimed Amount]])))</f>
        <v>2157</v>
      </c>
      <c r="AU1428" s="20">
        <f>IF(t_ExtractAll[[#This Row],[Currency2]]="GBP",t_ExtractAll[[#This Row],[Accruals Plant]]*$BD$2,IF(t_ExtractAll[[#This Row],[Currency2]]="USD",t_ExtractAll[[#This Row],[Accruals Plant]]*$BD$3,IF(t_ExtractAll[[#This Row],[Currency2]]="MXN",t_ExtractAll[[#This Row],[Accruals Plant]]*$BD$4,t_ExtractAll[[#This Row],[Accruals Plant]])))</f>
        <v>2157</v>
      </c>
      <c r="AV1428" s="20">
        <f>IF(t_ExtractAll[[#This Row],[IMD_Currency]]="GBP",t_ExtractAll[[#This Row],[Accruals ABII]]*$BD$2,IF(t_ExtractAll[[#This Row],[IMD_Currency]]="USD",t_ExtractAll[[#This Row],[Accruals ABII]]*$BD$3,t_ExtractAll[[#This Row],[Accruals ABII]]))</f>
        <v>0</v>
      </c>
      <c r="AW1428" s="20">
        <f>IF(t_ExtractAll[[#This Row],[Currency2]]="GBP",t_ExtractAll[[#This Row],[PlantAmountAccepted]]*$BD$2,IF(t_ExtractAll[[#This Row],[Currency2]]="USD",t_ExtractAll[[#This Row],[PlantAmountAccepted]]*$BD$3,IF(t_ExtractAll[[#This Row],[Currency2]]="MXN",t_ExtractAll[[#This Row],[PlantAmountAccepted]]*$BD$4,t_ExtractAll[[#This Row],[PlantAmountAccepted]])))</f>
        <v>2157</v>
      </c>
      <c r="AX1428" s="20">
        <f>IF(t_ExtractAll[[#This Row],[IMD_Currency]]="GBP",t_ExtractAll[[#This Row],[Amount Accepted (ABII)]]*$BD$2,IF(t_ExtractAll[[#This Row],[IMD_Currency]]="USD",t_ExtractAll[[#This Row],[Amount Accepted (ABII)]]*$BD$3,t_ExtractAll[[#This Row],[Amount Accepted (ABII)]]))</f>
        <v>0</v>
      </c>
      <c r="AY1428" s="20">
        <f>IF((t_ExtractAll[[#This Row],[Amount Accepted ABII '[EUR']]]-t_ExtractAll[[#This Row],[Amount Accepted Plant '[EUR']]])&lt;0,0,t_ExtractAll[[#This Row],[Amount Accepted ABII '[EUR']]]-t_ExtractAll[[#This Row],[Amount Accepted Plant '[EUR']]])</f>
        <v>0</v>
      </c>
      <c r="AZ14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29" spans="1:52" ht="14.25" customHeight="1" x14ac:dyDescent="0.25">
      <c r="A1429" t="s">
        <v>6995</v>
      </c>
      <c r="B1429" s="16">
        <v>42803</v>
      </c>
      <c r="C1429" s="16"/>
      <c r="D1429" s="16"/>
      <c r="E1429">
        <v>2017207</v>
      </c>
      <c r="F1429" t="s">
        <v>64</v>
      </c>
      <c r="G1429" t="s">
        <v>4612</v>
      </c>
      <c r="H1429" t="s">
        <v>66</v>
      </c>
      <c r="I1429" t="s">
        <v>313</v>
      </c>
      <c r="J1429" t="s">
        <v>68</v>
      </c>
      <c r="K1429" t="s">
        <v>2023</v>
      </c>
      <c r="L1429" t="s">
        <v>5461</v>
      </c>
      <c r="M1429" t="s">
        <v>5462</v>
      </c>
      <c r="N1429" t="s">
        <v>90</v>
      </c>
      <c r="O1429" t="s">
        <v>738</v>
      </c>
      <c r="P1429" t="s">
        <v>6996</v>
      </c>
      <c r="Q1429">
        <v>9693026</v>
      </c>
      <c r="R1429">
        <v>4503447699</v>
      </c>
      <c r="T1429" t="s">
        <v>6997</v>
      </c>
      <c r="U1429" t="s">
        <v>75</v>
      </c>
      <c r="V1429" t="s">
        <v>76</v>
      </c>
      <c r="W1429">
        <v>57904</v>
      </c>
      <c r="X1429" t="s">
        <v>6998</v>
      </c>
      <c r="Y1429">
        <v>1.8480000000000001</v>
      </c>
      <c r="Z1429">
        <v>146.36160000000001</v>
      </c>
      <c r="AA1429" t="s">
        <v>2628</v>
      </c>
      <c r="AB1429" t="s">
        <v>97</v>
      </c>
      <c r="AC1429" t="s">
        <v>743</v>
      </c>
      <c r="AD1429" s="3" t="s">
        <v>6999</v>
      </c>
      <c r="AE1429" s="3">
        <v>0</v>
      </c>
      <c r="AF1429" s="3"/>
      <c r="AG1429">
        <v>12714.24</v>
      </c>
      <c r="AH1429" t="s">
        <v>82</v>
      </c>
      <c r="AI1429" s="18">
        <v>0</v>
      </c>
      <c r="AJ1429">
        <v>0</v>
      </c>
      <c r="AK1429">
        <v>0</v>
      </c>
      <c r="AM1429" s="19" t="s">
        <v>82</v>
      </c>
      <c r="AN1429">
        <v>12714.24</v>
      </c>
      <c r="AO1429">
        <v>0</v>
      </c>
      <c r="AP1429">
        <v>12714.24</v>
      </c>
      <c r="AR1429" s="19" t="s">
        <v>82</v>
      </c>
      <c r="AS1429">
        <v>0</v>
      </c>
      <c r="AT1429" s="20">
        <f>IF(t_ExtractAll[[#This Row],[Currency]]="GBP",t_ExtractAll[[#This Row],[Claimed Amount]]*$BD$2,IF(t_ExtractAll[[#This Row],[Currency]]="USD",t_ExtractAll[[#This Row],[Claimed Amount]]*$BD$3,IF(t_ExtractAll[[#This Row],[Currency]]="MXN",t_ExtractAll[[#This Row],[Claimed Amount]]*$BD$4,t_ExtractAll[[#This Row],[Claimed Amount]])))</f>
        <v>12714.24</v>
      </c>
      <c r="AU1429" s="20">
        <f>IF(t_ExtractAll[[#This Row],[Currency2]]="GBP",t_ExtractAll[[#This Row],[Accruals Plant]]*$BD$2,IF(t_ExtractAll[[#This Row],[Currency2]]="USD",t_ExtractAll[[#This Row],[Accruals Plant]]*$BD$3,IF(t_ExtractAll[[#This Row],[Currency2]]="MXN",t_ExtractAll[[#This Row],[Accruals Plant]]*$BD$4,t_ExtractAll[[#This Row],[Accruals Plant]])))</f>
        <v>12714.24</v>
      </c>
      <c r="AV1429" s="20">
        <f>IF(t_ExtractAll[[#This Row],[IMD_Currency]]="GBP",t_ExtractAll[[#This Row],[Accruals ABII]]*$BD$2,IF(t_ExtractAll[[#This Row],[IMD_Currency]]="USD",t_ExtractAll[[#This Row],[Accruals ABII]]*$BD$3,t_ExtractAll[[#This Row],[Accruals ABII]]))</f>
        <v>0</v>
      </c>
      <c r="AW14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29" s="20">
        <f>IF(t_ExtractAll[[#This Row],[IMD_Currency]]="GBP",t_ExtractAll[[#This Row],[Amount Accepted (ABII)]]*$BD$2,IF(t_ExtractAll[[#This Row],[IMD_Currency]]="USD",t_ExtractAll[[#This Row],[Amount Accepted (ABII)]]*$BD$3,t_ExtractAll[[#This Row],[Amount Accepted (ABII)]]))</f>
        <v>0</v>
      </c>
      <c r="AY1429" s="20">
        <f>IF((t_ExtractAll[[#This Row],[Amount Accepted ABII '[EUR']]]-t_ExtractAll[[#This Row],[Amount Accepted Plant '[EUR']]])&lt;0,0,t_ExtractAll[[#This Row],[Amount Accepted ABII '[EUR']]]-t_ExtractAll[[#This Row],[Amount Accepted Plant '[EUR']]])</f>
        <v>0</v>
      </c>
      <c r="AZ14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430" spans="1:52" ht="14.25" hidden="1" customHeight="1" x14ac:dyDescent="0.25">
      <c r="A1430" t="s">
        <v>7000</v>
      </c>
      <c r="B1430" s="16">
        <v>42803</v>
      </c>
      <c r="C1430" s="16">
        <v>42851</v>
      </c>
      <c r="D1430" s="16">
        <v>42852</v>
      </c>
      <c r="E1430">
        <v>2017201</v>
      </c>
      <c r="F1430" t="s">
        <v>64</v>
      </c>
      <c r="G1430" t="s">
        <v>1135</v>
      </c>
      <c r="H1430" t="s">
        <v>66</v>
      </c>
      <c r="I1430" t="s">
        <v>1136</v>
      </c>
      <c r="J1430" t="s">
        <v>118</v>
      </c>
      <c r="K1430" t="s">
        <v>69</v>
      </c>
      <c r="L1430" t="s">
        <v>609</v>
      </c>
      <c r="M1430" t="s">
        <v>2024</v>
      </c>
      <c r="N1430" t="s">
        <v>90</v>
      </c>
      <c r="O1430" t="s">
        <v>4630</v>
      </c>
      <c r="P1430" t="s">
        <v>7001</v>
      </c>
      <c r="Q1430">
        <v>9819201</v>
      </c>
      <c r="R1430">
        <v>96</v>
      </c>
      <c r="U1430" t="s">
        <v>144</v>
      </c>
      <c r="V1430" t="s">
        <v>145</v>
      </c>
      <c r="W1430">
        <v>48979</v>
      </c>
      <c r="X1430" t="s">
        <v>2840</v>
      </c>
      <c r="Y1430">
        <v>1460</v>
      </c>
      <c r="Z1430">
        <v>126.18</v>
      </c>
      <c r="AA1430" t="s">
        <v>2628</v>
      </c>
      <c r="AB1430" t="s">
        <v>79</v>
      </c>
      <c r="AC1430" t="s">
        <v>4630</v>
      </c>
      <c r="AD1430" s="3" t="s">
        <v>7002</v>
      </c>
      <c r="AE1430" s="3">
        <v>0</v>
      </c>
      <c r="AF1430" s="3"/>
      <c r="AG1430">
        <v>3880</v>
      </c>
      <c r="AH1430" t="s">
        <v>82</v>
      </c>
      <c r="AI1430" s="18">
        <v>0</v>
      </c>
      <c r="AJ1430">
        <v>3880</v>
      </c>
      <c r="AK1430">
        <v>3880</v>
      </c>
      <c r="AL1430">
        <v>3880</v>
      </c>
      <c r="AM1430" s="19" t="s">
        <v>82</v>
      </c>
      <c r="AN1430">
        <v>0</v>
      </c>
      <c r="AO1430">
        <v>0</v>
      </c>
      <c r="AP1430">
        <v>0</v>
      </c>
      <c r="AQ1430">
        <v>0</v>
      </c>
      <c r="AR1430" s="19" t="s">
        <v>82</v>
      </c>
      <c r="AS1430">
        <v>0</v>
      </c>
      <c r="AT1430" s="20">
        <f>IF(t_ExtractAll[[#This Row],[Currency]]="GBP",t_ExtractAll[[#This Row],[Claimed Amount]]*$BD$2,IF(t_ExtractAll[[#This Row],[Currency]]="USD",t_ExtractAll[[#This Row],[Claimed Amount]]*$BD$3,IF(t_ExtractAll[[#This Row],[Currency]]="MXN",t_ExtractAll[[#This Row],[Claimed Amount]]*$BD$4,t_ExtractAll[[#This Row],[Claimed Amount]])))</f>
        <v>3880</v>
      </c>
      <c r="AU1430" s="20">
        <f>IF(t_ExtractAll[[#This Row],[Currency2]]="GBP",t_ExtractAll[[#This Row],[Accruals Plant]]*$BD$2,IF(t_ExtractAll[[#This Row],[Currency2]]="USD",t_ExtractAll[[#This Row],[Accruals Plant]]*$BD$3,IF(t_ExtractAll[[#This Row],[Currency2]]="MXN",t_ExtractAll[[#This Row],[Accruals Plant]]*$BD$4,t_ExtractAll[[#This Row],[Accruals Plant]])))</f>
        <v>0</v>
      </c>
      <c r="AV1430" s="20">
        <f>IF(t_ExtractAll[[#This Row],[IMD_Currency]]="GBP",t_ExtractAll[[#This Row],[Accruals ABII]]*$BD$2,IF(t_ExtractAll[[#This Row],[IMD_Currency]]="USD",t_ExtractAll[[#This Row],[Accruals ABII]]*$BD$3,t_ExtractAll[[#This Row],[Accruals ABII]]))</f>
        <v>3880</v>
      </c>
      <c r="AW14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0" s="20">
        <f>IF(t_ExtractAll[[#This Row],[IMD_Currency]]="GBP",t_ExtractAll[[#This Row],[Amount Accepted (ABII)]]*$BD$2,IF(t_ExtractAll[[#This Row],[IMD_Currency]]="USD",t_ExtractAll[[#This Row],[Amount Accepted (ABII)]]*$BD$3,t_ExtractAll[[#This Row],[Amount Accepted (ABII)]]))</f>
        <v>3880</v>
      </c>
      <c r="AY1430" s="20">
        <f>IF((t_ExtractAll[[#This Row],[Amount Accepted ABII '[EUR']]]-t_ExtractAll[[#This Row],[Amount Accepted Plant '[EUR']]])&lt;0,0,t_ExtractAll[[#This Row],[Amount Accepted ABII '[EUR']]]-t_ExtractAll[[#This Row],[Amount Accepted Plant '[EUR']]])</f>
        <v>3880</v>
      </c>
      <c r="AZ14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431" spans="1:52" ht="14.25" hidden="1" customHeight="1" x14ac:dyDescent="0.25">
      <c r="A1431" t="s">
        <v>7003</v>
      </c>
      <c r="B1431" s="16">
        <v>42807</v>
      </c>
      <c r="C1431" s="16">
        <v>42807</v>
      </c>
      <c r="D1431" s="16">
        <v>42810</v>
      </c>
      <c r="E1431">
        <v>2017205</v>
      </c>
      <c r="F1431" t="s">
        <v>64</v>
      </c>
      <c r="G1431" t="s">
        <v>305</v>
      </c>
      <c r="H1431" t="s">
        <v>306</v>
      </c>
      <c r="I1431" t="s">
        <v>307</v>
      </c>
      <c r="J1431" t="s">
        <v>118</v>
      </c>
      <c r="K1431" t="s">
        <v>69</v>
      </c>
      <c r="L1431" t="s">
        <v>7004</v>
      </c>
      <c r="N1431" t="s">
        <v>90</v>
      </c>
      <c r="O1431" t="s">
        <v>91</v>
      </c>
      <c r="P1431" t="s">
        <v>7005</v>
      </c>
      <c r="Q1431">
        <v>9737454</v>
      </c>
      <c r="R1431" t="s">
        <v>7006</v>
      </c>
      <c r="U1431" t="s">
        <v>108</v>
      </c>
      <c r="V1431" t="s">
        <v>145</v>
      </c>
      <c r="W1431">
        <v>5830</v>
      </c>
      <c r="X1431" t="s">
        <v>1233</v>
      </c>
      <c r="Y1431">
        <v>1</v>
      </c>
      <c r="Z1431">
        <v>7.9200000000000007E-2</v>
      </c>
      <c r="AA1431" t="s">
        <v>2628</v>
      </c>
      <c r="AB1431" t="s">
        <v>97</v>
      </c>
      <c r="AC1431" t="s">
        <v>98</v>
      </c>
      <c r="AD1431" s="3" t="s">
        <v>7007</v>
      </c>
      <c r="AE1431" s="3">
        <v>0</v>
      </c>
      <c r="AF1431" s="3"/>
      <c r="AG1431">
        <v>7.74</v>
      </c>
      <c r="AH1431" t="s">
        <v>82</v>
      </c>
      <c r="AI1431" s="18">
        <v>7.74</v>
      </c>
      <c r="AJ1431">
        <v>0</v>
      </c>
      <c r="AK1431">
        <v>7.74</v>
      </c>
      <c r="AL1431">
        <v>7.74</v>
      </c>
      <c r="AM1431" s="19" t="s">
        <v>82</v>
      </c>
      <c r="AN1431">
        <v>0</v>
      </c>
      <c r="AO1431">
        <v>0</v>
      </c>
      <c r="AP1431">
        <v>0</v>
      </c>
      <c r="AQ1431">
        <v>0</v>
      </c>
      <c r="AR1431" s="19" t="s">
        <v>82</v>
      </c>
      <c r="AS1431">
        <v>0</v>
      </c>
      <c r="AT1431" s="20">
        <f>IF(t_ExtractAll[[#This Row],[Currency]]="GBP",t_ExtractAll[[#This Row],[Claimed Amount]]*$BD$2,IF(t_ExtractAll[[#This Row],[Currency]]="USD",t_ExtractAll[[#This Row],[Claimed Amount]]*$BD$3,IF(t_ExtractAll[[#This Row],[Currency]]="MXN",t_ExtractAll[[#This Row],[Claimed Amount]]*$BD$4,t_ExtractAll[[#This Row],[Claimed Amount]])))</f>
        <v>7.74</v>
      </c>
      <c r="AU1431" s="20">
        <f>IF(t_ExtractAll[[#This Row],[Currency2]]="GBP",t_ExtractAll[[#This Row],[Accruals Plant]]*$BD$2,IF(t_ExtractAll[[#This Row],[Currency2]]="USD",t_ExtractAll[[#This Row],[Accruals Plant]]*$BD$3,IF(t_ExtractAll[[#This Row],[Currency2]]="MXN",t_ExtractAll[[#This Row],[Accruals Plant]]*$BD$4,t_ExtractAll[[#This Row],[Accruals Plant]])))</f>
        <v>0</v>
      </c>
      <c r="AV1431" s="20">
        <f>IF(t_ExtractAll[[#This Row],[IMD_Currency]]="GBP",t_ExtractAll[[#This Row],[Accruals ABII]]*$BD$2,IF(t_ExtractAll[[#This Row],[IMD_Currency]]="USD",t_ExtractAll[[#This Row],[Accruals ABII]]*$BD$3,t_ExtractAll[[#This Row],[Accruals ABII]]))</f>
        <v>7.74</v>
      </c>
      <c r="AW14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1" s="20">
        <f>IF(t_ExtractAll[[#This Row],[IMD_Currency]]="GBP",t_ExtractAll[[#This Row],[Amount Accepted (ABII)]]*$BD$2,IF(t_ExtractAll[[#This Row],[IMD_Currency]]="USD",t_ExtractAll[[#This Row],[Amount Accepted (ABII)]]*$BD$3,t_ExtractAll[[#This Row],[Amount Accepted (ABII)]]))</f>
        <v>7.74</v>
      </c>
      <c r="AY1431" s="20">
        <f>IF((t_ExtractAll[[#This Row],[Amount Accepted ABII '[EUR']]]-t_ExtractAll[[#This Row],[Amount Accepted Plant '[EUR']]])&lt;0,0,t_ExtractAll[[#This Row],[Amount Accepted ABII '[EUR']]]-t_ExtractAll[[#This Row],[Amount Accepted Plant '[EUR']]])</f>
        <v>7.74</v>
      </c>
      <c r="AZ14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2" spans="1:52" ht="14.25" hidden="1" customHeight="1" x14ac:dyDescent="0.25">
      <c r="A1432" t="s">
        <v>7008</v>
      </c>
      <c r="B1432" s="16">
        <v>42807</v>
      </c>
      <c r="C1432" s="16">
        <v>42807</v>
      </c>
      <c r="D1432" s="16">
        <v>42807</v>
      </c>
      <c r="E1432">
        <v>2017206</v>
      </c>
      <c r="F1432" t="s">
        <v>64</v>
      </c>
      <c r="G1432" t="s">
        <v>305</v>
      </c>
      <c r="H1432" t="s">
        <v>306</v>
      </c>
      <c r="I1432" t="s">
        <v>307</v>
      </c>
      <c r="J1432" t="s">
        <v>118</v>
      </c>
      <c r="K1432" t="s">
        <v>69</v>
      </c>
      <c r="L1432" t="s">
        <v>308</v>
      </c>
      <c r="M1432" t="s">
        <v>4647</v>
      </c>
      <c r="N1432" t="s">
        <v>90</v>
      </c>
      <c r="O1432" t="s">
        <v>91</v>
      </c>
      <c r="P1432" t="s">
        <v>7009</v>
      </c>
      <c r="Q1432">
        <v>9723323</v>
      </c>
      <c r="R1432" t="s">
        <v>7010</v>
      </c>
      <c r="U1432" t="s">
        <v>312</v>
      </c>
      <c r="V1432" t="s">
        <v>313</v>
      </c>
      <c r="W1432">
        <v>47757</v>
      </c>
      <c r="X1432" t="s">
        <v>314</v>
      </c>
      <c r="Y1432">
        <v>90</v>
      </c>
      <c r="Z1432">
        <v>10.08</v>
      </c>
      <c r="AA1432" t="s">
        <v>2628</v>
      </c>
      <c r="AB1432" t="s">
        <v>97</v>
      </c>
      <c r="AC1432" t="s">
        <v>98</v>
      </c>
      <c r="AD1432" t="s">
        <v>7011</v>
      </c>
      <c r="AE1432" s="3">
        <v>0</v>
      </c>
      <c r="AF1432" s="3"/>
      <c r="AG1432">
        <v>0</v>
      </c>
      <c r="AH1432" t="s">
        <v>82</v>
      </c>
      <c r="AI1432" s="18">
        <v>0</v>
      </c>
      <c r="AJ1432">
        <v>0</v>
      </c>
      <c r="AK1432">
        <v>0</v>
      </c>
      <c r="AL1432">
        <v>0</v>
      </c>
      <c r="AM1432" s="19" t="s">
        <v>82</v>
      </c>
      <c r="AN1432">
        <v>0</v>
      </c>
      <c r="AO1432">
        <v>0</v>
      </c>
      <c r="AP1432">
        <v>0</v>
      </c>
      <c r="AQ1432">
        <v>0</v>
      </c>
      <c r="AR1432" s="19" t="s">
        <v>82</v>
      </c>
      <c r="AS1432">
        <v>0</v>
      </c>
      <c r="AT1432" s="20">
        <f>IF(t_ExtractAll[[#This Row],[Currency]]="GBP",t_ExtractAll[[#This Row],[Claimed Amount]]*$BD$2,IF(t_ExtractAll[[#This Row],[Currency]]="USD",t_ExtractAll[[#This Row],[Claimed Amount]]*$BD$3,IF(t_ExtractAll[[#This Row],[Currency]]="MXN",t_ExtractAll[[#This Row],[Claimed Amount]]*$BD$4,t_ExtractAll[[#This Row],[Claimed Amount]])))</f>
        <v>0</v>
      </c>
      <c r="AU1432" s="20">
        <f>IF(t_ExtractAll[[#This Row],[Currency2]]="GBP",t_ExtractAll[[#This Row],[Accruals Plant]]*$BD$2,IF(t_ExtractAll[[#This Row],[Currency2]]="USD",t_ExtractAll[[#This Row],[Accruals Plant]]*$BD$3,IF(t_ExtractAll[[#This Row],[Currency2]]="MXN",t_ExtractAll[[#This Row],[Accruals Plant]]*$BD$4,t_ExtractAll[[#This Row],[Accruals Plant]])))</f>
        <v>0</v>
      </c>
      <c r="AV1432" s="20">
        <f>IF(t_ExtractAll[[#This Row],[IMD_Currency]]="GBP",t_ExtractAll[[#This Row],[Accruals ABII]]*$BD$2,IF(t_ExtractAll[[#This Row],[IMD_Currency]]="USD",t_ExtractAll[[#This Row],[Accruals ABII]]*$BD$3,t_ExtractAll[[#This Row],[Accruals ABII]]))</f>
        <v>0</v>
      </c>
      <c r="AW14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2" s="20">
        <f>IF(t_ExtractAll[[#This Row],[IMD_Currency]]="GBP",t_ExtractAll[[#This Row],[Amount Accepted (ABII)]]*$BD$2,IF(t_ExtractAll[[#This Row],[IMD_Currency]]="USD",t_ExtractAll[[#This Row],[Amount Accepted (ABII)]]*$BD$3,t_ExtractAll[[#This Row],[Amount Accepted (ABII)]]))</f>
        <v>0</v>
      </c>
      <c r="AY1432" s="20">
        <f>IF((t_ExtractAll[[#This Row],[Amount Accepted ABII '[EUR']]]-t_ExtractAll[[#This Row],[Amount Accepted Plant '[EUR']]])&lt;0,0,t_ExtractAll[[#This Row],[Amount Accepted ABII '[EUR']]]-t_ExtractAll[[#This Row],[Amount Accepted Plant '[EUR']]])</f>
        <v>0</v>
      </c>
      <c r="AZ14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3" spans="1:52" ht="14.25" hidden="1" customHeight="1" x14ac:dyDescent="0.25">
      <c r="A1433" t="s">
        <v>7012</v>
      </c>
      <c r="B1433" s="16">
        <v>42807</v>
      </c>
      <c r="C1433" s="16">
        <v>42816</v>
      </c>
      <c r="D1433" s="16">
        <v>42816</v>
      </c>
      <c r="E1433">
        <v>2017208</v>
      </c>
      <c r="F1433" t="s">
        <v>64</v>
      </c>
      <c r="G1433" t="s">
        <v>116</v>
      </c>
      <c r="H1433" t="s">
        <v>86</v>
      </c>
      <c r="I1433" t="s">
        <v>117</v>
      </c>
      <c r="J1433" t="s">
        <v>118</v>
      </c>
      <c r="K1433" t="s">
        <v>69</v>
      </c>
      <c r="L1433" t="s">
        <v>4292</v>
      </c>
      <c r="M1433" t="s">
        <v>3600</v>
      </c>
      <c r="N1433" t="s">
        <v>90</v>
      </c>
      <c r="O1433" t="s">
        <v>121</v>
      </c>
      <c r="P1433" t="s">
        <v>7013</v>
      </c>
      <c r="Q1433">
        <v>9881908</v>
      </c>
      <c r="R1433">
        <v>94028</v>
      </c>
      <c r="S1433" t="s">
        <v>7014</v>
      </c>
      <c r="T1433" t="s">
        <v>7015</v>
      </c>
      <c r="U1433" t="s">
        <v>124</v>
      </c>
      <c r="V1433" t="s">
        <v>117</v>
      </c>
      <c r="W1433">
        <v>52674</v>
      </c>
      <c r="X1433" t="s">
        <v>4420</v>
      </c>
      <c r="Y1433">
        <v>1</v>
      </c>
      <c r="Z1433">
        <v>0.11352</v>
      </c>
      <c r="AA1433" t="s">
        <v>2628</v>
      </c>
      <c r="AB1433" t="s">
        <v>79</v>
      </c>
      <c r="AC1433" t="s">
        <v>127</v>
      </c>
      <c r="AD1433" s="3" t="s">
        <v>7016</v>
      </c>
      <c r="AE1433" s="3">
        <v>0</v>
      </c>
      <c r="AF1433" s="3"/>
      <c r="AG1433">
        <v>0</v>
      </c>
      <c r="AH1433" t="s">
        <v>100</v>
      </c>
      <c r="AI1433" s="18">
        <v>0</v>
      </c>
      <c r="AJ1433">
        <v>0</v>
      </c>
      <c r="AK1433">
        <v>0</v>
      </c>
      <c r="AL1433">
        <v>0</v>
      </c>
      <c r="AM1433" s="19" t="s">
        <v>82</v>
      </c>
      <c r="AN1433">
        <v>0</v>
      </c>
      <c r="AO1433">
        <v>0</v>
      </c>
      <c r="AP1433">
        <v>0</v>
      </c>
      <c r="AQ1433">
        <v>0</v>
      </c>
      <c r="AR1433" s="19" t="s">
        <v>100</v>
      </c>
      <c r="AS1433">
        <v>0</v>
      </c>
      <c r="AT1433" s="20">
        <f>IF(t_ExtractAll[[#This Row],[Currency]]="GBP",t_ExtractAll[[#This Row],[Claimed Amount]]*$BD$2,IF(t_ExtractAll[[#This Row],[Currency]]="USD",t_ExtractAll[[#This Row],[Claimed Amount]]*$BD$3,IF(t_ExtractAll[[#This Row],[Currency]]="MXN",t_ExtractAll[[#This Row],[Claimed Amount]]*$BD$4,t_ExtractAll[[#This Row],[Claimed Amount]])))</f>
        <v>0</v>
      </c>
      <c r="AU1433" s="20">
        <f>IF(t_ExtractAll[[#This Row],[Currency2]]="GBP",t_ExtractAll[[#This Row],[Accruals Plant]]*$BD$2,IF(t_ExtractAll[[#This Row],[Currency2]]="USD",t_ExtractAll[[#This Row],[Accruals Plant]]*$BD$3,IF(t_ExtractAll[[#This Row],[Currency2]]="MXN",t_ExtractAll[[#This Row],[Accruals Plant]]*$BD$4,t_ExtractAll[[#This Row],[Accruals Plant]])))</f>
        <v>0</v>
      </c>
      <c r="AV1433" s="20">
        <f>IF(t_ExtractAll[[#This Row],[IMD_Currency]]="GBP",t_ExtractAll[[#This Row],[Accruals ABII]]*$BD$2,IF(t_ExtractAll[[#This Row],[IMD_Currency]]="USD",t_ExtractAll[[#This Row],[Accruals ABII]]*$BD$3,t_ExtractAll[[#This Row],[Accruals ABII]]))</f>
        <v>0</v>
      </c>
      <c r="AW14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3" s="20">
        <f>IF(t_ExtractAll[[#This Row],[IMD_Currency]]="GBP",t_ExtractAll[[#This Row],[Amount Accepted (ABII)]]*$BD$2,IF(t_ExtractAll[[#This Row],[IMD_Currency]]="USD",t_ExtractAll[[#This Row],[Amount Accepted (ABII)]]*$BD$3,t_ExtractAll[[#This Row],[Amount Accepted (ABII)]]))</f>
        <v>0</v>
      </c>
      <c r="AY1433" s="20">
        <f>IF((t_ExtractAll[[#This Row],[Amount Accepted ABII '[EUR']]]-t_ExtractAll[[#This Row],[Amount Accepted Plant '[EUR']]])&lt;0,0,t_ExtractAll[[#This Row],[Amount Accepted ABII '[EUR']]]-t_ExtractAll[[#This Row],[Amount Accepted Plant '[EUR']]])</f>
        <v>0</v>
      </c>
      <c r="AZ14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4" spans="1:52" ht="14.25" hidden="1" customHeight="1" x14ac:dyDescent="0.25">
      <c r="A1434" t="s">
        <v>7017</v>
      </c>
      <c r="B1434" s="16">
        <v>42800</v>
      </c>
      <c r="C1434" s="16">
        <v>42800</v>
      </c>
      <c r="D1434" s="16">
        <v>42801</v>
      </c>
      <c r="E1434">
        <v>2017184</v>
      </c>
      <c r="F1434" t="s">
        <v>64</v>
      </c>
      <c r="G1434" t="s">
        <v>396</v>
      </c>
      <c r="H1434" t="s">
        <v>1695</v>
      </c>
      <c r="I1434" t="s">
        <v>117</v>
      </c>
      <c r="J1434" t="s">
        <v>68</v>
      </c>
      <c r="K1434" t="s">
        <v>69</v>
      </c>
      <c r="L1434" t="s">
        <v>609</v>
      </c>
      <c r="M1434" t="s">
        <v>2024</v>
      </c>
      <c r="N1434" t="s">
        <v>90</v>
      </c>
      <c r="O1434" t="s">
        <v>738</v>
      </c>
      <c r="P1434" t="s">
        <v>7018</v>
      </c>
      <c r="Q1434">
        <v>9605720</v>
      </c>
      <c r="R1434">
        <v>4504814010</v>
      </c>
      <c r="U1434" t="s">
        <v>144</v>
      </c>
      <c r="V1434" t="s">
        <v>145</v>
      </c>
      <c r="W1434">
        <v>48982</v>
      </c>
      <c r="X1434" t="s">
        <v>1945</v>
      </c>
      <c r="Y1434">
        <v>432</v>
      </c>
      <c r="Z1434">
        <v>34</v>
      </c>
      <c r="AA1434" t="s">
        <v>2628</v>
      </c>
      <c r="AB1434" t="s">
        <v>97</v>
      </c>
      <c r="AC1434" t="s">
        <v>743</v>
      </c>
      <c r="AD1434" s="3" t="s">
        <v>7019</v>
      </c>
      <c r="AE1434" s="3">
        <v>0</v>
      </c>
      <c r="AF1434" s="3"/>
      <c r="AG1434">
        <v>153</v>
      </c>
      <c r="AH1434" t="s">
        <v>82</v>
      </c>
      <c r="AI1434" s="18">
        <v>0</v>
      </c>
      <c r="AJ1434">
        <v>0</v>
      </c>
      <c r="AK1434">
        <v>0</v>
      </c>
      <c r="AL1434">
        <v>0</v>
      </c>
      <c r="AM1434" s="19" t="s">
        <v>82</v>
      </c>
      <c r="AN1434">
        <v>0</v>
      </c>
      <c r="AO1434">
        <v>153</v>
      </c>
      <c r="AP1434">
        <v>153</v>
      </c>
      <c r="AQ1434">
        <v>153</v>
      </c>
      <c r="AR1434" s="19" t="s">
        <v>82</v>
      </c>
      <c r="AS1434">
        <v>0</v>
      </c>
      <c r="AT1434" s="20">
        <f>IF(t_ExtractAll[[#This Row],[Currency]]="GBP",t_ExtractAll[[#This Row],[Claimed Amount]]*$BD$2,IF(t_ExtractAll[[#This Row],[Currency]]="USD",t_ExtractAll[[#This Row],[Claimed Amount]]*$BD$3,IF(t_ExtractAll[[#This Row],[Currency]]="MXN",t_ExtractAll[[#This Row],[Claimed Amount]]*$BD$4,t_ExtractAll[[#This Row],[Claimed Amount]])))</f>
        <v>153</v>
      </c>
      <c r="AU1434" s="20">
        <f>IF(t_ExtractAll[[#This Row],[Currency2]]="GBP",t_ExtractAll[[#This Row],[Accruals Plant]]*$BD$2,IF(t_ExtractAll[[#This Row],[Currency2]]="USD",t_ExtractAll[[#This Row],[Accruals Plant]]*$BD$3,IF(t_ExtractAll[[#This Row],[Currency2]]="MXN",t_ExtractAll[[#This Row],[Accruals Plant]]*$BD$4,t_ExtractAll[[#This Row],[Accruals Plant]])))</f>
        <v>153</v>
      </c>
      <c r="AV1434" s="20">
        <f>IF(t_ExtractAll[[#This Row],[IMD_Currency]]="GBP",t_ExtractAll[[#This Row],[Accruals ABII]]*$BD$2,IF(t_ExtractAll[[#This Row],[IMD_Currency]]="USD",t_ExtractAll[[#This Row],[Accruals ABII]]*$BD$3,t_ExtractAll[[#This Row],[Accruals ABII]]))</f>
        <v>0</v>
      </c>
      <c r="AW1434" s="20">
        <f>IF(t_ExtractAll[[#This Row],[Currency2]]="GBP",t_ExtractAll[[#This Row],[PlantAmountAccepted]]*$BD$2,IF(t_ExtractAll[[#This Row],[Currency2]]="USD",t_ExtractAll[[#This Row],[PlantAmountAccepted]]*$BD$3,IF(t_ExtractAll[[#This Row],[Currency2]]="MXN",t_ExtractAll[[#This Row],[PlantAmountAccepted]]*$BD$4,t_ExtractAll[[#This Row],[PlantAmountAccepted]])))</f>
        <v>153</v>
      </c>
      <c r="AX1434" s="20">
        <f>IF(t_ExtractAll[[#This Row],[IMD_Currency]]="GBP",t_ExtractAll[[#This Row],[Amount Accepted (ABII)]]*$BD$2,IF(t_ExtractAll[[#This Row],[IMD_Currency]]="USD",t_ExtractAll[[#This Row],[Amount Accepted (ABII)]]*$BD$3,t_ExtractAll[[#This Row],[Amount Accepted (ABII)]]))</f>
        <v>0</v>
      </c>
      <c r="AY1434" s="20">
        <f>IF((t_ExtractAll[[#This Row],[Amount Accepted ABII '[EUR']]]-t_ExtractAll[[#This Row],[Amount Accepted Plant '[EUR']]])&lt;0,0,t_ExtractAll[[#This Row],[Amount Accepted ABII '[EUR']]]-t_ExtractAll[[#This Row],[Amount Accepted Plant '[EUR']]])</f>
        <v>0</v>
      </c>
      <c r="AZ14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35" spans="1:52" ht="14.25" hidden="1" customHeight="1" x14ac:dyDescent="0.25">
      <c r="A1435" t="s">
        <v>7020</v>
      </c>
      <c r="B1435" s="16">
        <v>42808</v>
      </c>
      <c r="C1435" s="16">
        <v>42829</v>
      </c>
      <c r="D1435" s="16">
        <v>42829</v>
      </c>
      <c r="E1435">
        <v>2017200</v>
      </c>
      <c r="F1435" t="s">
        <v>64</v>
      </c>
      <c r="G1435" t="s">
        <v>436</v>
      </c>
      <c r="H1435" t="s">
        <v>86</v>
      </c>
      <c r="I1435" t="s">
        <v>437</v>
      </c>
      <c r="J1435" t="s">
        <v>118</v>
      </c>
      <c r="K1435" t="s">
        <v>88</v>
      </c>
      <c r="L1435" t="s">
        <v>139</v>
      </c>
      <c r="M1435" t="s">
        <v>3410</v>
      </c>
      <c r="N1435" t="s">
        <v>90</v>
      </c>
      <c r="O1435" t="s">
        <v>738</v>
      </c>
      <c r="P1435" s="3" t="s">
        <v>7021</v>
      </c>
      <c r="Q1435">
        <v>9867280</v>
      </c>
      <c r="R1435">
        <v>4500555853</v>
      </c>
      <c r="U1435" t="s">
        <v>144</v>
      </c>
      <c r="V1435" t="s">
        <v>145</v>
      </c>
      <c r="W1435">
        <v>59208</v>
      </c>
      <c r="X1435" t="s">
        <v>7022</v>
      </c>
      <c r="Y1435">
        <v>720</v>
      </c>
      <c r="Z1435">
        <v>0</v>
      </c>
      <c r="AA1435" t="s">
        <v>2628</v>
      </c>
      <c r="AB1435" t="s">
        <v>97</v>
      </c>
      <c r="AC1435" t="s">
        <v>743</v>
      </c>
      <c r="AD1435" s="3" t="s">
        <v>7023</v>
      </c>
      <c r="AE1435" s="3">
        <v>0</v>
      </c>
      <c r="AF1435" s="3"/>
      <c r="AG1435">
        <v>0</v>
      </c>
      <c r="AH1435" t="s">
        <v>82</v>
      </c>
      <c r="AI1435" s="18">
        <v>0</v>
      </c>
      <c r="AJ1435">
        <v>0</v>
      </c>
      <c r="AK1435">
        <v>0</v>
      </c>
      <c r="AM1435" s="19" t="s">
        <v>82</v>
      </c>
      <c r="AN1435">
        <v>0</v>
      </c>
      <c r="AO1435">
        <v>0</v>
      </c>
      <c r="AP1435">
        <v>0</v>
      </c>
      <c r="AR1435" s="19" t="s">
        <v>82</v>
      </c>
      <c r="AS1435">
        <v>0</v>
      </c>
      <c r="AT1435" s="20">
        <f>IF(t_ExtractAll[[#This Row],[Currency]]="GBP",t_ExtractAll[[#This Row],[Claimed Amount]]*$BD$2,IF(t_ExtractAll[[#This Row],[Currency]]="USD",t_ExtractAll[[#This Row],[Claimed Amount]]*$BD$3,IF(t_ExtractAll[[#This Row],[Currency]]="MXN",t_ExtractAll[[#This Row],[Claimed Amount]]*$BD$4,t_ExtractAll[[#This Row],[Claimed Amount]])))</f>
        <v>0</v>
      </c>
      <c r="AU1435" s="20">
        <f>IF(t_ExtractAll[[#This Row],[Currency2]]="GBP",t_ExtractAll[[#This Row],[Accruals Plant]]*$BD$2,IF(t_ExtractAll[[#This Row],[Currency2]]="USD",t_ExtractAll[[#This Row],[Accruals Plant]]*$BD$3,IF(t_ExtractAll[[#This Row],[Currency2]]="MXN",t_ExtractAll[[#This Row],[Accruals Plant]]*$BD$4,t_ExtractAll[[#This Row],[Accruals Plant]])))</f>
        <v>0</v>
      </c>
      <c r="AV1435" s="20">
        <f>IF(t_ExtractAll[[#This Row],[IMD_Currency]]="GBP",t_ExtractAll[[#This Row],[Accruals ABII]]*$BD$2,IF(t_ExtractAll[[#This Row],[IMD_Currency]]="USD",t_ExtractAll[[#This Row],[Accruals ABII]]*$BD$3,t_ExtractAll[[#This Row],[Accruals ABII]]))</f>
        <v>0</v>
      </c>
      <c r="AW14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5" s="20">
        <f>IF(t_ExtractAll[[#This Row],[IMD_Currency]]="GBP",t_ExtractAll[[#This Row],[Amount Accepted (ABII)]]*$BD$2,IF(t_ExtractAll[[#This Row],[IMD_Currency]]="USD",t_ExtractAll[[#This Row],[Amount Accepted (ABII)]]*$BD$3,t_ExtractAll[[#This Row],[Amount Accepted (ABII)]]))</f>
        <v>0</v>
      </c>
      <c r="AY1435" s="20">
        <f>IF((t_ExtractAll[[#This Row],[Amount Accepted ABII '[EUR']]]-t_ExtractAll[[#This Row],[Amount Accepted Plant '[EUR']]])&lt;0,0,t_ExtractAll[[#This Row],[Amount Accepted ABII '[EUR']]]-t_ExtractAll[[#This Row],[Amount Accepted Plant '[EUR']]])</f>
        <v>0</v>
      </c>
      <c r="AZ14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6" spans="1:52" ht="14.25" hidden="1" customHeight="1" x14ac:dyDescent="0.25">
      <c r="A1436" t="s">
        <v>7024</v>
      </c>
      <c r="B1436" s="16">
        <v>42808</v>
      </c>
      <c r="C1436" s="16">
        <v>42814</v>
      </c>
      <c r="D1436" s="16">
        <v>42815</v>
      </c>
      <c r="E1436">
        <v>2017209</v>
      </c>
      <c r="F1436" t="s">
        <v>64</v>
      </c>
      <c r="G1436" t="s">
        <v>3213</v>
      </c>
      <c r="H1436" t="s">
        <v>287</v>
      </c>
      <c r="I1436" t="s">
        <v>3214</v>
      </c>
      <c r="J1436" t="s">
        <v>118</v>
      </c>
      <c r="K1436" t="s">
        <v>69</v>
      </c>
      <c r="L1436" t="s">
        <v>5461</v>
      </c>
      <c r="M1436" t="s">
        <v>5462</v>
      </c>
      <c r="N1436" t="s">
        <v>90</v>
      </c>
      <c r="O1436" t="s">
        <v>547</v>
      </c>
      <c r="P1436" t="s">
        <v>7025</v>
      </c>
      <c r="Q1436">
        <v>9486212</v>
      </c>
      <c r="R1436" t="s">
        <v>7026</v>
      </c>
      <c r="S1436">
        <v>80540218</v>
      </c>
      <c r="T1436" t="s">
        <v>7027</v>
      </c>
      <c r="U1436" t="s">
        <v>75</v>
      </c>
      <c r="V1436" t="s">
        <v>76</v>
      </c>
      <c r="W1436">
        <v>51033</v>
      </c>
      <c r="X1436" t="s">
        <v>4581</v>
      </c>
      <c r="Y1436">
        <v>4</v>
      </c>
      <c r="Z1436">
        <v>0.34</v>
      </c>
      <c r="AA1436" t="s">
        <v>2628</v>
      </c>
      <c r="AB1436" t="s">
        <v>97</v>
      </c>
      <c r="AC1436" t="s">
        <v>98</v>
      </c>
      <c r="AD1436" s="3" t="s">
        <v>7028</v>
      </c>
      <c r="AE1436" s="3">
        <v>0</v>
      </c>
      <c r="AF1436" s="3"/>
      <c r="AG1436">
        <v>43</v>
      </c>
      <c r="AH1436" t="s">
        <v>82</v>
      </c>
      <c r="AI1436" s="18">
        <v>43</v>
      </c>
      <c r="AJ1436">
        <v>0</v>
      </c>
      <c r="AK1436">
        <v>43</v>
      </c>
      <c r="AL1436">
        <v>43</v>
      </c>
      <c r="AM1436" s="19" t="s">
        <v>82</v>
      </c>
      <c r="AN1436">
        <v>0</v>
      </c>
      <c r="AO1436">
        <v>0</v>
      </c>
      <c r="AP1436">
        <v>0</v>
      </c>
      <c r="AQ1436">
        <v>0</v>
      </c>
      <c r="AR1436" s="19" t="s">
        <v>82</v>
      </c>
      <c r="AS1436">
        <v>0</v>
      </c>
      <c r="AT1436" s="20">
        <f>IF(t_ExtractAll[[#This Row],[Currency]]="GBP",t_ExtractAll[[#This Row],[Claimed Amount]]*$BD$2,IF(t_ExtractAll[[#This Row],[Currency]]="USD",t_ExtractAll[[#This Row],[Claimed Amount]]*$BD$3,IF(t_ExtractAll[[#This Row],[Currency]]="MXN",t_ExtractAll[[#This Row],[Claimed Amount]]*$BD$4,t_ExtractAll[[#This Row],[Claimed Amount]])))</f>
        <v>43</v>
      </c>
      <c r="AU1436" s="20">
        <f>IF(t_ExtractAll[[#This Row],[Currency2]]="GBP",t_ExtractAll[[#This Row],[Accruals Plant]]*$BD$2,IF(t_ExtractAll[[#This Row],[Currency2]]="USD",t_ExtractAll[[#This Row],[Accruals Plant]]*$BD$3,IF(t_ExtractAll[[#This Row],[Currency2]]="MXN",t_ExtractAll[[#This Row],[Accruals Plant]]*$BD$4,t_ExtractAll[[#This Row],[Accruals Plant]])))</f>
        <v>0</v>
      </c>
      <c r="AV1436" s="20">
        <f>IF(t_ExtractAll[[#This Row],[IMD_Currency]]="GBP",t_ExtractAll[[#This Row],[Accruals ABII]]*$BD$2,IF(t_ExtractAll[[#This Row],[IMD_Currency]]="USD",t_ExtractAll[[#This Row],[Accruals ABII]]*$BD$3,t_ExtractAll[[#This Row],[Accruals ABII]]))</f>
        <v>43</v>
      </c>
      <c r="AW14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6" s="20">
        <f>IF(t_ExtractAll[[#This Row],[IMD_Currency]]="GBP",t_ExtractAll[[#This Row],[Amount Accepted (ABII)]]*$BD$2,IF(t_ExtractAll[[#This Row],[IMD_Currency]]="USD",t_ExtractAll[[#This Row],[Amount Accepted (ABII)]]*$BD$3,t_ExtractAll[[#This Row],[Amount Accepted (ABII)]]))</f>
        <v>43</v>
      </c>
      <c r="AY1436" s="20">
        <f>IF((t_ExtractAll[[#This Row],[Amount Accepted ABII '[EUR']]]-t_ExtractAll[[#This Row],[Amount Accepted Plant '[EUR']]])&lt;0,0,t_ExtractAll[[#This Row],[Amount Accepted ABII '[EUR']]]-t_ExtractAll[[#This Row],[Amount Accepted Plant '[EUR']]])</f>
        <v>43</v>
      </c>
      <c r="AZ14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37" spans="1:52" ht="14.25" hidden="1" customHeight="1" x14ac:dyDescent="0.25">
      <c r="A1437" t="s">
        <v>7029</v>
      </c>
      <c r="B1437" s="16">
        <v>42809</v>
      </c>
      <c r="C1437" s="16">
        <v>42884</v>
      </c>
      <c r="D1437" s="16">
        <v>42884</v>
      </c>
      <c r="E1437">
        <v>2017211</v>
      </c>
      <c r="F1437" t="s">
        <v>64</v>
      </c>
      <c r="G1437" t="s">
        <v>3213</v>
      </c>
      <c r="H1437" t="s">
        <v>287</v>
      </c>
      <c r="I1437" t="s">
        <v>3214</v>
      </c>
      <c r="J1437" t="s">
        <v>118</v>
      </c>
      <c r="K1437" t="s">
        <v>69</v>
      </c>
      <c r="L1437" t="s">
        <v>5461</v>
      </c>
      <c r="M1437" t="s">
        <v>5462</v>
      </c>
      <c r="N1437" t="s">
        <v>90</v>
      </c>
      <c r="O1437" t="s">
        <v>121</v>
      </c>
      <c r="P1437" t="s">
        <v>7030</v>
      </c>
      <c r="Q1437">
        <v>9604821</v>
      </c>
      <c r="R1437" t="s">
        <v>7031</v>
      </c>
      <c r="S1437">
        <v>80546206</v>
      </c>
      <c r="T1437" t="s">
        <v>7032</v>
      </c>
      <c r="U1437" t="s">
        <v>75</v>
      </c>
      <c r="V1437" t="s">
        <v>76</v>
      </c>
      <c r="W1437">
        <v>51033</v>
      </c>
      <c r="X1437" t="s">
        <v>4581</v>
      </c>
      <c r="Y1437">
        <v>144</v>
      </c>
      <c r="Z1437">
        <v>12.26</v>
      </c>
      <c r="AA1437" t="s">
        <v>2628</v>
      </c>
      <c r="AB1437" t="s">
        <v>79</v>
      </c>
      <c r="AC1437" t="s">
        <v>127</v>
      </c>
      <c r="AD1437" s="3" t="s">
        <v>7033</v>
      </c>
      <c r="AE1437" s="3">
        <v>0</v>
      </c>
      <c r="AF1437" s="3"/>
      <c r="AG1437">
        <v>1548</v>
      </c>
      <c r="AH1437" t="s">
        <v>82</v>
      </c>
      <c r="AI1437" s="18">
        <v>1548</v>
      </c>
      <c r="AJ1437">
        <v>0</v>
      </c>
      <c r="AK1437">
        <v>1548</v>
      </c>
      <c r="AL1437">
        <v>1548</v>
      </c>
      <c r="AM1437" s="19" t="s">
        <v>82</v>
      </c>
      <c r="AN1437">
        <v>741.6</v>
      </c>
      <c r="AO1437">
        <v>0</v>
      </c>
      <c r="AP1437">
        <v>741.6</v>
      </c>
      <c r="AQ1437">
        <v>741.6</v>
      </c>
      <c r="AR1437" s="19" t="s">
        <v>82</v>
      </c>
      <c r="AS1437">
        <v>0</v>
      </c>
      <c r="AT1437" s="20">
        <f>IF(t_ExtractAll[[#This Row],[Currency]]="GBP",t_ExtractAll[[#This Row],[Claimed Amount]]*$BD$2,IF(t_ExtractAll[[#This Row],[Currency]]="USD",t_ExtractAll[[#This Row],[Claimed Amount]]*$BD$3,IF(t_ExtractAll[[#This Row],[Currency]]="MXN",t_ExtractAll[[#This Row],[Claimed Amount]]*$BD$4,t_ExtractAll[[#This Row],[Claimed Amount]])))</f>
        <v>1548</v>
      </c>
      <c r="AU1437" s="20">
        <f>IF(t_ExtractAll[[#This Row],[Currency2]]="GBP",t_ExtractAll[[#This Row],[Accruals Plant]]*$BD$2,IF(t_ExtractAll[[#This Row],[Currency2]]="USD",t_ExtractAll[[#This Row],[Accruals Plant]]*$BD$3,IF(t_ExtractAll[[#This Row],[Currency2]]="MXN",t_ExtractAll[[#This Row],[Accruals Plant]]*$BD$4,t_ExtractAll[[#This Row],[Accruals Plant]])))</f>
        <v>741.6</v>
      </c>
      <c r="AV1437" s="20">
        <f>IF(t_ExtractAll[[#This Row],[IMD_Currency]]="GBP",t_ExtractAll[[#This Row],[Accruals ABII]]*$BD$2,IF(t_ExtractAll[[#This Row],[IMD_Currency]]="USD",t_ExtractAll[[#This Row],[Accruals ABII]]*$BD$3,t_ExtractAll[[#This Row],[Accruals ABII]]))</f>
        <v>1548</v>
      </c>
      <c r="AW1437" s="20">
        <f>IF(t_ExtractAll[[#This Row],[Currency2]]="GBP",t_ExtractAll[[#This Row],[PlantAmountAccepted]]*$BD$2,IF(t_ExtractAll[[#This Row],[Currency2]]="USD",t_ExtractAll[[#This Row],[PlantAmountAccepted]]*$BD$3,IF(t_ExtractAll[[#This Row],[Currency2]]="MXN",t_ExtractAll[[#This Row],[PlantAmountAccepted]]*$BD$4,t_ExtractAll[[#This Row],[PlantAmountAccepted]])))</f>
        <v>741.6</v>
      </c>
      <c r="AX1437" s="20">
        <f>IF(t_ExtractAll[[#This Row],[IMD_Currency]]="GBP",t_ExtractAll[[#This Row],[Amount Accepted (ABII)]]*$BD$2,IF(t_ExtractAll[[#This Row],[IMD_Currency]]="USD",t_ExtractAll[[#This Row],[Amount Accepted (ABII)]]*$BD$3,t_ExtractAll[[#This Row],[Amount Accepted (ABII)]]))</f>
        <v>1548</v>
      </c>
      <c r="AY1437" s="20">
        <f>IF((t_ExtractAll[[#This Row],[Amount Accepted ABII '[EUR']]]-t_ExtractAll[[#This Row],[Amount Accepted Plant '[EUR']]])&lt;0,0,t_ExtractAll[[#This Row],[Amount Accepted ABII '[EUR']]]-t_ExtractAll[[#This Row],[Amount Accepted Plant '[EUR']]])</f>
        <v>806.4</v>
      </c>
      <c r="AZ14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38" spans="1:52" ht="14.25" customHeight="1" x14ac:dyDescent="0.25">
      <c r="A1438" t="s">
        <v>7034</v>
      </c>
      <c r="B1438" s="16">
        <v>42809</v>
      </c>
      <c r="C1438" s="16"/>
      <c r="D1438" s="16"/>
      <c r="E1438">
        <v>2017212</v>
      </c>
      <c r="F1438" t="s">
        <v>64</v>
      </c>
      <c r="G1438" t="s">
        <v>3213</v>
      </c>
      <c r="H1438" t="s">
        <v>287</v>
      </c>
      <c r="I1438" t="s">
        <v>3214</v>
      </c>
      <c r="J1438" t="s">
        <v>118</v>
      </c>
      <c r="K1438" t="s">
        <v>2023</v>
      </c>
      <c r="L1438" t="s">
        <v>5461</v>
      </c>
      <c r="M1438" t="s">
        <v>5462</v>
      </c>
      <c r="N1438" t="s">
        <v>90</v>
      </c>
      <c r="O1438" t="s">
        <v>121</v>
      </c>
      <c r="P1438" t="s">
        <v>7035</v>
      </c>
      <c r="Q1438" t="s">
        <v>7036</v>
      </c>
      <c r="R1438" t="s">
        <v>7037</v>
      </c>
      <c r="S1438" t="s">
        <v>7038</v>
      </c>
      <c r="T1438" t="s">
        <v>7039</v>
      </c>
      <c r="U1438" t="s">
        <v>75</v>
      </c>
      <c r="V1438" t="s">
        <v>76</v>
      </c>
      <c r="W1438">
        <v>51033</v>
      </c>
      <c r="X1438" t="s">
        <v>4581</v>
      </c>
      <c r="Y1438">
        <v>87</v>
      </c>
      <c r="Z1438">
        <v>7.41</v>
      </c>
      <c r="AA1438" t="s">
        <v>2628</v>
      </c>
      <c r="AB1438" t="s">
        <v>79</v>
      </c>
      <c r="AC1438" t="s">
        <v>127</v>
      </c>
      <c r="AD1438" s="3" t="s">
        <v>7040</v>
      </c>
      <c r="AE1438" s="3">
        <v>0</v>
      </c>
      <c r="AF1438" s="3"/>
      <c r="AG1438">
        <v>935.25</v>
      </c>
      <c r="AH1438" t="s">
        <v>82</v>
      </c>
      <c r="AI1438" s="18">
        <v>935.25</v>
      </c>
      <c r="AJ1438">
        <v>0</v>
      </c>
      <c r="AK1438">
        <v>935.25</v>
      </c>
      <c r="AM1438" s="19" t="s">
        <v>82</v>
      </c>
      <c r="AN1438">
        <v>0</v>
      </c>
      <c r="AO1438">
        <v>0</v>
      </c>
      <c r="AP1438">
        <v>0</v>
      </c>
      <c r="AR1438" s="19" t="s">
        <v>82</v>
      </c>
      <c r="AS1438">
        <v>0</v>
      </c>
      <c r="AT1438" s="20">
        <f>IF(t_ExtractAll[[#This Row],[Currency]]="GBP",t_ExtractAll[[#This Row],[Claimed Amount]]*$BD$2,IF(t_ExtractAll[[#This Row],[Currency]]="USD",t_ExtractAll[[#This Row],[Claimed Amount]]*$BD$3,IF(t_ExtractAll[[#This Row],[Currency]]="MXN",t_ExtractAll[[#This Row],[Claimed Amount]]*$BD$4,t_ExtractAll[[#This Row],[Claimed Amount]])))</f>
        <v>935.25</v>
      </c>
      <c r="AU1438" s="20">
        <f>IF(t_ExtractAll[[#This Row],[Currency2]]="GBP",t_ExtractAll[[#This Row],[Accruals Plant]]*$BD$2,IF(t_ExtractAll[[#This Row],[Currency2]]="USD",t_ExtractAll[[#This Row],[Accruals Plant]]*$BD$3,IF(t_ExtractAll[[#This Row],[Currency2]]="MXN",t_ExtractAll[[#This Row],[Accruals Plant]]*$BD$4,t_ExtractAll[[#This Row],[Accruals Plant]])))</f>
        <v>0</v>
      </c>
      <c r="AV1438" s="20">
        <f>IF(t_ExtractAll[[#This Row],[IMD_Currency]]="GBP",t_ExtractAll[[#This Row],[Accruals ABII]]*$BD$2,IF(t_ExtractAll[[#This Row],[IMD_Currency]]="USD",t_ExtractAll[[#This Row],[Accruals ABII]]*$BD$3,t_ExtractAll[[#This Row],[Accruals ABII]]))</f>
        <v>935.25</v>
      </c>
      <c r="AW143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8" s="20">
        <f>IF(t_ExtractAll[[#This Row],[IMD_Currency]]="GBP",t_ExtractAll[[#This Row],[Amount Accepted (ABII)]]*$BD$2,IF(t_ExtractAll[[#This Row],[IMD_Currency]]="USD",t_ExtractAll[[#This Row],[Amount Accepted (ABII)]]*$BD$3,t_ExtractAll[[#This Row],[Amount Accepted (ABII)]]))</f>
        <v>0</v>
      </c>
      <c r="AY1438" s="20">
        <f>IF((t_ExtractAll[[#This Row],[Amount Accepted ABII '[EUR']]]-t_ExtractAll[[#This Row],[Amount Accepted Plant '[EUR']]])&lt;0,0,t_ExtractAll[[#This Row],[Amount Accepted ABII '[EUR']]]-t_ExtractAll[[#This Row],[Amount Accepted Plant '[EUR']]])</f>
        <v>0</v>
      </c>
      <c r="AZ14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39" spans="1:52" ht="14.25" customHeight="1" x14ac:dyDescent="0.25">
      <c r="A1439" t="s">
        <v>7041</v>
      </c>
      <c r="B1439" s="16">
        <v>42810</v>
      </c>
      <c r="C1439" s="16"/>
      <c r="D1439" s="16"/>
      <c r="E1439">
        <v>2017213</v>
      </c>
      <c r="F1439" t="s">
        <v>64</v>
      </c>
      <c r="G1439" t="s">
        <v>4612</v>
      </c>
      <c r="H1439" t="s">
        <v>66</v>
      </c>
      <c r="I1439" t="s">
        <v>313</v>
      </c>
      <c r="J1439" t="s">
        <v>68</v>
      </c>
      <c r="K1439" t="s">
        <v>2023</v>
      </c>
      <c r="L1439" t="s">
        <v>5461</v>
      </c>
      <c r="M1439" t="s">
        <v>5462</v>
      </c>
      <c r="N1439" t="s">
        <v>90</v>
      </c>
      <c r="O1439" t="s">
        <v>547</v>
      </c>
      <c r="P1439" t="s">
        <v>7042</v>
      </c>
      <c r="Q1439">
        <v>9692811</v>
      </c>
      <c r="R1439">
        <v>4503447765</v>
      </c>
      <c r="T1439" t="s">
        <v>7043</v>
      </c>
      <c r="U1439" t="s">
        <v>75</v>
      </c>
      <c r="V1439" t="s">
        <v>76</v>
      </c>
      <c r="W1439">
        <v>49797</v>
      </c>
      <c r="X1439" t="s">
        <v>7044</v>
      </c>
      <c r="Y1439">
        <v>24</v>
      </c>
      <c r="Z1439">
        <v>1.9</v>
      </c>
      <c r="AA1439" t="s">
        <v>2628</v>
      </c>
      <c r="AB1439" t="s">
        <v>97</v>
      </c>
      <c r="AC1439" t="s">
        <v>98</v>
      </c>
      <c r="AD1439" s="3" t="s">
        <v>7045</v>
      </c>
      <c r="AE1439" s="3">
        <v>0</v>
      </c>
      <c r="AF1439" s="3"/>
      <c r="AG1439">
        <v>165.12</v>
      </c>
      <c r="AH1439" t="s">
        <v>82</v>
      </c>
      <c r="AI1439" s="18">
        <v>0</v>
      </c>
      <c r="AJ1439">
        <v>0</v>
      </c>
      <c r="AK1439">
        <v>0</v>
      </c>
      <c r="AM1439" s="19" t="s">
        <v>82</v>
      </c>
      <c r="AN1439">
        <v>165.12</v>
      </c>
      <c r="AO1439">
        <v>0</v>
      </c>
      <c r="AP1439">
        <v>165.12</v>
      </c>
      <c r="AR1439" s="19" t="s">
        <v>82</v>
      </c>
      <c r="AS1439">
        <v>0</v>
      </c>
      <c r="AT1439" s="20">
        <f>IF(t_ExtractAll[[#This Row],[Currency]]="GBP",t_ExtractAll[[#This Row],[Claimed Amount]]*$BD$2,IF(t_ExtractAll[[#This Row],[Currency]]="USD",t_ExtractAll[[#This Row],[Claimed Amount]]*$BD$3,IF(t_ExtractAll[[#This Row],[Currency]]="MXN",t_ExtractAll[[#This Row],[Claimed Amount]]*$BD$4,t_ExtractAll[[#This Row],[Claimed Amount]])))</f>
        <v>165.12</v>
      </c>
      <c r="AU1439" s="20">
        <f>IF(t_ExtractAll[[#This Row],[Currency2]]="GBP",t_ExtractAll[[#This Row],[Accruals Plant]]*$BD$2,IF(t_ExtractAll[[#This Row],[Currency2]]="USD",t_ExtractAll[[#This Row],[Accruals Plant]]*$BD$3,IF(t_ExtractAll[[#This Row],[Currency2]]="MXN",t_ExtractAll[[#This Row],[Accruals Plant]]*$BD$4,t_ExtractAll[[#This Row],[Accruals Plant]])))</f>
        <v>165.12</v>
      </c>
      <c r="AV1439" s="20">
        <f>IF(t_ExtractAll[[#This Row],[IMD_Currency]]="GBP",t_ExtractAll[[#This Row],[Accruals ABII]]*$BD$2,IF(t_ExtractAll[[#This Row],[IMD_Currency]]="USD",t_ExtractAll[[#This Row],[Accruals ABII]]*$BD$3,t_ExtractAll[[#This Row],[Accruals ABII]]))</f>
        <v>0</v>
      </c>
      <c r="AW14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39" s="20">
        <f>IF(t_ExtractAll[[#This Row],[IMD_Currency]]="GBP",t_ExtractAll[[#This Row],[Amount Accepted (ABII)]]*$BD$2,IF(t_ExtractAll[[#This Row],[IMD_Currency]]="USD",t_ExtractAll[[#This Row],[Amount Accepted (ABII)]]*$BD$3,t_ExtractAll[[#This Row],[Amount Accepted (ABII)]]))</f>
        <v>0</v>
      </c>
      <c r="AY1439" s="20">
        <f>IF((t_ExtractAll[[#This Row],[Amount Accepted ABII '[EUR']]]-t_ExtractAll[[#This Row],[Amount Accepted Plant '[EUR']]])&lt;0,0,t_ExtractAll[[#This Row],[Amount Accepted ABII '[EUR']]]-t_ExtractAll[[#This Row],[Amount Accepted Plant '[EUR']]])</f>
        <v>0</v>
      </c>
      <c r="AZ14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40" spans="1:52" ht="14.25" hidden="1" customHeight="1" x14ac:dyDescent="0.25">
      <c r="A1440" t="s">
        <v>7046</v>
      </c>
      <c r="B1440" s="16">
        <v>42809</v>
      </c>
      <c r="C1440" s="16">
        <v>42832</v>
      </c>
      <c r="D1440" s="16">
        <v>42832</v>
      </c>
      <c r="E1440">
        <v>2017210</v>
      </c>
      <c r="F1440" t="s">
        <v>64</v>
      </c>
      <c r="G1440" t="s">
        <v>374</v>
      </c>
      <c r="H1440" t="s">
        <v>287</v>
      </c>
      <c r="I1440" t="s">
        <v>375</v>
      </c>
      <c r="J1440" t="s">
        <v>118</v>
      </c>
      <c r="K1440" t="s">
        <v>69</v>
      </c>
      <c r="L1440" t="s">
        <v>4776</v>
      </c>
      <c r="N1440" t="s">
        <v>90</v>
      </c>
      <c r="O1440" t="s">
        <v>361</v>
      </c>
      <c r="P1440" t="s">
        <v>7047</v>
      </c>
      <c r="Q1440" t="s">
        <v>7048</v>
      </c>
      <c r="R1440" t="s">
        <v>7049</v>
      </c>
      <c r="U1440" t="s">
        <v>182</v>
      </c>
      <c r="V1440" t="s">
        <v>145</v>
      </c>
      <c r="W1440">
        <v>43477</v>
      </c>
      <c r="X1440" t="s">
        <v>192</v>
      </c>
      <c r="Z1440">
        <v>0</v>
      </c>
      <c r="AB1440" t="s">
        <v>79</v>
      </c>
      <c r="AC1440" t="s">
        <v>80</v>
      </c>
      <c r="AD1440" s="3" t="s">
        <v>7050</v>
      </c>
      <c r="AE1440" s="3">
        <v>0</v>
      </c>
      <c r="AF1440" s="3"/>
      <c r="AG1440">
        <v>5080.53</v>
      </c>
      <c r="AH1440" t="s">
        <v>82</v>
      </c>
      <c r="AI1440" s="18">
        <v>0</v>
      </c>
      <c r="AJ1440">
        <v>5080.53</v>
      </c>
      <c r="AK1440">
        <v>5080.53</v>
      </c>
      <c r="AL1440">
        <v>5080.53</v>
      </c>
      <c r="AM1440" s="19" t="s">
        <v>82</v>
      </c>
      <c r="AN1440">
        <v>0</v>
      </c>
      <c r="AO1440">
        <v>0</v>
      </c>
      <c r="AP1440">
        <v>0</v>
      </c>
      <c r="AQ1440">
        <v>0</v>
      </c>
      <c r="AR1440" s="19" t="s">
        <v>82</v>
      </c>
      <c r="AS1440">
        <v>0</v>
      </c>
      <c r="AT1440" s="20">
        <f>IF(t_ExtractAll[[#This Row],[Currency]]="GBP",t_ExtractAll[[#This Row],[Claimed Amount]]*$BD$2,IF(t_ExtractAll[[#This Row],[Currency]]="USD",t_ExtractAll[[#This Row],[Claimed Amount]]*$BD$3,IF(t_ExtractAll[[#This Row],[Currency]]="MXN",t_ExtractAll[[#This Row],[Claimed Amount]]*$BD$4,t_ExtractAll[[#This Row],[Claimed Amount]])))</f>
        <v>5080.53</v>
      </c>
      <c r="AU1440" s="20">
        <f>IF(t_ExtractAll[[#This Row],[Currency2]]="GBP",t_ExtractAll[[#This Row],[Accruals Plant]]*$BD$2,IF(t_ExtractAll[[#This Row],[Currency2]]="USD",t_ExtractAll[[#This Row],[Accruals Plant]]*$BD$3,IF(t_ExtractAll[[#This Row],[Currency2]]="MXN",t_ExtractAll[[#This Row],[Accruals Plant]]*$BD$4,t_ExtractAll[[#This Row],[Accruals Plant]])))</f>
        <v>0</v>
      </c>
      <c r="AV1440" s="20">
        <f>IF(t_ExtractAll[[#This Row],[IMD_Currency]]="GBP",t_ExtractAll[[#This Row],[Accruals ABII]]*$BD$2,IF(t_ExtractAll[[#This Row],[IMD_Currency]]="USD",t_ExtractAll[[#This Row],[Accruals ABII]]*$BD$3,t_ExtractAll[[#This Row],[Accruals ABII]]))</f>
        <v>5080.53</v>
      </c>
      <c r="AW14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40" s="20">
        <f>IF(t_ExtractAll[[#This Row],[IMD_Currency]]="GBP",t_ExtractAll[[#This Row],[Amount Accepted (ABII)]]*$BD$2,IF(t_ExtractAll[[#This Row],[IMD_Currency]]="USD",t_ExtractAll[[#This Row],[Amount Accepted (ABII)]]*$BD$3,t_ExtractAll[[#This Row],[Amount Accepted (ABII)]]))</f>
        <v>5080.53</v>
      </c>
      <c r="AY1440" s="20">
        <f>IF((t_ExtractAll[[#This Row],[Amount Accepted ABII '[EUR']]]-t_ExtractAll[[#This Row],[Amount Accepted Plant '[EUR']]])&lt;0,0,t_ExtractAll[[#This Row],[Amount Accepted ABII '[EUR']]]-t_ExtractAll[[#This Row],[Amount Accepted Plant '[EUR']]])</f>
        <v>5080.53</v>
      </c>
      <c r="AZ14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41" spans="1:52" ht="14.25" hidden="1" customHeight="1" x14ac:dyDescent="0.25">
      <c r="A1441" t="s">
        <v>7051</v>
      </c>
      <c r="B1441" s="16">
        <v>42809</v>
      </c>
      <c r="C1441" s="16">
        <v>42810</v>
      </c>
      <c r="D1441" s="16">
        <v>42810</v>
      </c>
      <c r="E1441">
        <v>2017214</v>
      </c>
      <c r="F1441" t="s">
        <v>64</v>
      </c>
      <c r="G1441" t="s">
        <v>305</v>
      </c>
      <c r="H1441" t="s">
        <v>306</v>
      </c>
      <c r="I1441" t="s">
        <v>307</v>
      </c>
      <c r="J1441" t="s">
        <v>118</v>
      </c>
      <c r="K1441" t="s">
        <v>69</v>
      </c>
      <c r="L1441" t="s">
        <v>195</v>
      </c>
      <c r="M1441" t="s">
        <v>3410</v>
      </c>
      <c r="N1441" t="s">
        <v>90</v>
      </c>
      <c r="O1441" t="s">
        <v>121</v>
      </c>
      <c r="P1441" t="s">
        <v>7052</v>
      </c>
      <c r="Q1441">
        <v>9723257</v>
      </c>
      <c r="R1441" t="s">
        <v>7053</v>
      </c>
      <c r="S1441">
        <v>80591017</v>
      </c>
      <c r="U1441" t="s">
        <v>144</v>
      </c>
      <c r="V1441" t="s">
        <v>145</v>
      </c>
      <c r="W1441">
        <v>52234</v>
      </c>
      <c r="X1441" t="s">
        <v>411</v>
      </c>
      <c r="Y1441">
        <v>1</v>
      </c>
      <c r="Z1441">
        <v>0.79200000000000004</v>
      </c>
      <c r="AA1441" t="s">
        <v>2628</v>
      </c>
      <c r="AB1441" t="s">
        <v>79</v>
      </c>
      <c r="AC1441" t="s">
        <v>127</v>
      </c>
      <c r="AD1441" s="3" t="s">
        <v>7054</v>
      </c>
      <c r="AE1441" s="3">
        <v>0</v>
      </c>
      <c r="AF1441" s="3"/>
      <c r="AG1441">
        <v>8.1199999999999992</v>
      </c>
      <c r="AH1441" t="s">
        <v>82</v>
      </c>
      <c r="AI1441" s="18">
        <v>8.1199999999999992</v>
      </c>
      <c r="AJ1441">
        <v>0</v>
      </c>
      <c r="AK1441">
        <v>8.1199999999999992</v>
      </c>
      <c r="AL1441">
        <v>8.1199999999999992</v>
      </c>
      <c r="AM1441" s="19" t="s">
        <v>82</v>
      </c>
      <c r="AN1441">
        <v>5.27</v>
      </c>
      <c r="AO1441">
        <v>0</v>
      </c>
      <c r="AP1441">
        <v>5.27</v>
      </c>
      <c r="AQ1441">
        <v>5.27</v>
      </c>
      <c r="AR1441" s="19" t="s">
        <v>82</v>
      </c>
      <c r="AS1441">
        <v>0</v>
      </c>
      <c r="AT1441" s="20">
        <f>IF(t_ExtractAll[[#This Row],[Currency]]="GBP",t_ExtractAll[[#This Row],[Claimed Amount]]*$BD$2,IF(t_ExtractAll[[#This Row],[Currency]]="USD",t_ExtractAll[[#This Row],[Claimed Amount]]*$BD$3,IF(t_ExtractAll[[#This Row],[Currency]]="MXN",t_ExtractAll[[#This Row],[Claimed Amount]]*$BD$4,t_ExtractAll[[#This Row],[Claimed Amount]])))</f>
        <v>8.1199999999999992</v>
      </c>
      <c r="AU1441" s="20">
        <f>IF(t_ExtractAll[[#This Row],[Currency2]]="GBP",t_ExtractAll[[#This Row],[Accruals Plant]]*$BD$2,IF(t_ExtractAll[[#This Row],[Currency2]]="USD",t_ExtractAll[[#This Row],[Accruals Plant]]*$BD$3,IF(t_ExtractAll[[#This Row],[Currency2]]="MXN",t_ExtractAll[[#This Row],[Accruals Plant]]*$BD$4,t_ExtractAll[[#This Row],[Accruals Plant]])))</f>
        <v>5.27</v>
      </c>
      <c r="AV1441" s="20">
        <f>IF(t_ExtractAll[[#This Row],[IMD_Currency]]="GBP",t_ExtractAll[[#This Row],[Accruals ABII]]*$BD$2,IF(t_ExtractAll[[#This Row],[IMD_Currency]]="USD",t_ExtractAll[[#This Row],[Accruals ABII]]*$BD$3,t_ExtractAll[[#This Row],[Accruals ABII]]))</f>
        <v>8.1199999999999992</v>
      </c>
      <c r="AW1441" s="20">
        <f>IF(t_ExtractAll[[#This Row],[Currency2]]="GBP",t_ExtractAll[[#This Row],[PlantAmountAccepted]]*$BD$2,IF(t_ExtractAll[[#This Row],[Currency2]]="USD",t_ExtractAll[[#This Row],[PlantAmountAccepted]]*$BD$3,IF(t_ExtractAll[[#This Row],[Currency2]]="MXN",t_ExtractAll[[#This Row],[PlantAmountAccepted]]*$BD$4,t_ExtractAll[[#This Row],[PlantAmountAccepted]])))</f>
        <v>5.27</v>
      </c>
      <c r="AX1441" s="20">
        <f>IF(t_ExtractAll[[#This Row],[IMD_Currency]]="GBP",t_ExtractAll[[#This Row],[Amount Accepted (ABII)]]*$BD$2,IF(t_ExtractAll[[#This Row],[IMD_Currency]]="USD",t_ExtractAll[[#This Row],[Amount Accepted (ABII)]]*$BD$3,t_ExtractAll[[#This Row],[Amount Accepted (ABII)]]))</f>
        <v>8.1199999999999992</v>
      </c>
      <c r="AY1441" s="20">
        <f>IF((t_ExtractAll[[#This Row],[Amount Accepted ABII '[EUR']]]-t_ExtractAll[[#This Row],[Amount Accepted Plant '[EUR']]])&lt;0,0,t_ExtractAll[[#This Row],[Amount Accepted ABII '[EUR']]]-t_ExtractAll[[#This Row],[Amount Accepted Plant '[EUR']]])</f>
        <v>2.8499999999999996</v>
      </c>
      <c r="AZ14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42" spans="1:52" ht="14.25" hidden="1" customHeight="1" x14ac:dyDescent="0.25">
      <c r="A1442" t="s">
        <v>7055</v>
      </c>
      <c r="B1442" s="16">
        <v>42809</v>
      </c>
      <c r="C1442" s="16">
        <v>42809</v>
      </c>
      <c r="D1442" s="16">
        <v>42815</v>
      </c>
      <c r="E1442">
        <v>2017216</v>
      </c>
      <c r="F1442" t="s">
        <v>64</v>
      </c>
      <c r="G1442" t="s">
        <v>241</v>
      </c>
      <c r="H1442" t="s">
        <v>86</v>
      </c>
      <c r="I1442" t="s">
        <v>242</v>
      </c>
      <c r="J1442" t="s">
        <v>68</v>
      </c>
      <c r="K1442" t="s">
        <v>69</v>
      </c>
      <c r="L1442" t="s">
        <v>187</v>
      </c>
      <c r="M1442" t="s">
        <v>2024</v>
      </c>
      <c r="N1442" t="s">
        <v>161</v>
      </c>
      <c r="O1442" t="s">
        <v>211</v>
      </c>
      <c r="P1442" t="s">
        <v>513</v>
      </c>
      <c r="Q1442">
        <v>9686924</v>
      </c>
      <c r="R1442" t="s">
        <v>7056</v>
      </c>
      <c r="S1442">
        <v>80565250</v>
      </c>
      <c r="T1442" t="s">
        <v>7057</v>
      </c>
      <c r="U1442" t="s">
        <v>182</v>
      </c>
      <c r="V1442" t="s">
        <v>145</v>
      </c>
      <c r="W1442">
        <v>43477</v>
      </c>
      <c r="X1442" t="s">
        <v>192</v>
      </c>
      <c r="Y1442">
        <v>1</v>
      </c>
      <c r="Z1442">
        <v>0.2</v>
      </c>
      <c r="AA1442" t="s">
        <v>2824</v>
      </c>
      <c r="AB1442" t="s">
        <v>112</v>
      </c>
      <c r="AC1442" t="s">
        <v>164</v>
      </c>
      <c r="AD1442" s="3" t="s">
        <v>7058</v>
      </c>
      <c r="AE1442" s="3">
        <v>0</v>
      </c>
      <c r="AF1442" s="3"/>
      <c r="AG1442">
        <v>6.8874000000000004</v>
      </c>
      <c r="AH1442" t="s">
        <v>82</v>
      </c>
      <c r="AI1442" s="18">
        <v>0</v>
      </c>
      <c r="AJ1442">
        <v>0</v>
      </c>
      <c r="AK1442">
        <v>0</v>
      </c>
      <c r="AL1442">
        <v>0</v>
      </c>
      <c r="AM1442" s="19" t="s">
        <v>82</v>
      </c>
      <c r="AN1442">
        <v>6.8874000000000004</v>
      </c>
      <c r="AO1442">
        <v>0</v>
      </c>
      <c r="AP1442">
        <v>6.8874000000000004</v>
      </c>
      <c r="AQ1442">
        <v>6.8874000000000004</v>
      </c>
      <c r="AR1442" s="19" t="s">
        <v>82</v>
      </c>
      <c r="AS1442">
        <v>0</v>
      </c>
      <c r="AT1442" s="20">
        <f>IF(t_ExtractAll[[#This Row],[Currency]]="GBP",t_ExtractAll[[#This Row],[Claimed Amount]]*$BD$2,IF(t_ExtractAll[[#This Row],[Currency]]="USD",t_ExtractAll[[#This Row],[Claimed Amount]]*$BD$3,IF(t_ExtractAll[[#This Row],[Currency]]="MXN",t_ExtractAll[[#This Row],[Claimed Amount]]*$BD$4,t_ExtractAll[[#This Row],[Claimed Amount]])))</f>
        <v>6.8874000000000004</v>
      </c>
      <c r="AU1442" s="20">
        <f>IF(t_ExtractAll[[#This Row],[Currency2]]="GBP",t_ExtractAll[[#This Row],[Accruals Plant]]*$BD$2,IF(t_ExtractAll[[#This Row],[Currency2]]="USD",t_ExtractAll[[#This Row],[Accruals Plant]]*$BD$3,IF(t_ExtractAll[[#This Row],[Currency2]]="MXN",t_ExtractAll[[#This Row],[Accruals Plant]]*$BD$4,t_ExtractAll[[#This Row],[Accruals Plant]])))</f>
        <v>6.8874000000000004</v>
      </c>
      <c r="AV1442" s="20">
        <f>IF(t_ExtractAll[[#This Row],[IMD_Currency]]="GBP",t_ExtractAll[[#This Row],[Accruals ABII]]*$BD$2,IF(t_ExtractAll[[#This Row],[IMD_Currency]]="USD",t_ExtractAll[[#This Row],[Accruals ABII]]*$BD$3,t_ExtractAll[[#This Row],[Accruals ABII]]))</f>
        <v>0</v>
      </c>
      <c r="AW1442" s="20">
        <f>IF(t_ExtractAll[[#This Row],[Currency2]]="GBP",t_ExtractAll[[#This Row],[PlantAmountAccepted]]*$BD$2,IF(t_ExtractAll[[#This Row],[Currency2]]="USD",t_ExtractAll[[#This Row],[PlantAmountAccepted]]*$BD$3,IF(t_ExtractAll[[#This Row],[Currency2]]="MXN",t_ExtractAll[[#This Row],[PlantAmountAccepted]]*$BD$4,t_ExtractAll[[#This Row],[PlantAmountAccepted]])))</f>
        <v>6.8874000000000004</v>
      </c>
      <c r="AX1442" s="20">
        <f>IF(t_ExtractAll[[#This Row],[IMD_Currency]]="GBP",t_ExtractAll[[#This Row],[Amount Accepted (ABII)]]*$BD$2,IF(t_ExtractAll[[#This Row],[IMD_Currency]]="USD",t_ExtractAll[[#This Row],[Amount Accepted (ABII)]]*$BD$3,t_ExtractAll[[#This Row],[Amount Accepted (ABII)]]))</f>
        <v>0</v>
      </c>
      <c r="AY1442" s="20">
        <f>IF((t_ExtractAll[[#This Row],[Amount Accepted ABII '[EUR']]]-t_ExtractAll[[#This Row],[Amount Accepted Plant '[EUR']]])&lt;0,0,t_ExtractAll[[#This Row],[Amount Accepted ABII '[EUR']]]-t_ExtractAll[[#This Row],[Amount Accepted Plant '[EUR']]])</f>
        <v>0</v>
      </c>
      <c r="AZ14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43" spans="1:52" ht="14.25" hidden="1" customHeight="1" x14ac:dyDescent="0.25">
      <c r="A1443" t="s">
        <v>7059</v>
      </c>
      <c r="B1443" s="16">
        <v>42809</v>
      </c>
      <c r="C1443" s="16">
        <v>42858</v>
      </c>
      <c r="D1443" s="16">
        <v>42858</v>
      </c>
      <c r="E1443">
        <v>2017215</v>
      </c>
      <c r="F1443" t="s">
        <v>64</v>
      </c>
      <c r="G1443" t="s">
        <v>85</v>
      </c>
      <c r="H1443" t="s">
        <v>86</v>
      </c>
      <c r="I1443" t="s">
        <v>87</v>
      </c>
      <c r="J1443" t="s">
        <v>68</v>
      </c>
      <c r="K1443" t="s">
        <v>88</v>
      </c>
      <c r="L1443" t="s">
        <v>5461</v>
      </c>
      <c r="M1443" t="s">
        <v>4601</v>
      </c>
      <c r="N1443" t="s">
        <v>90</v>
      </c>
      <c r="O1443" t="s">
        <v>4630</v>
      </c>
      <c r="P1443" t="s">
        <v>7060</v>
      </c>
      <c r="Q1443">
        <v>9682349</v>
      </c>
      <c r="R1443" t="s">
        <v>7061</v>
      </c>
      <c r="S1443">
        <v>80562963</v>
      </c>
      <c r="T1443" t="s">
        <v>7062</v>
      </c>
      <c r="U1443" t="s">
        <v>75</v>
      </c>
      <c r="V1443" t="s">
        <v>76</v>
      </c>
      <c r="W1443">
        <v>55037</v>
      </c>
      <c r="X1443" t="s">
        <v>7063</v>
      </c>
      <c r="Y1443">
        <v>4</v>
      </c>
      <c r="Z1443">
        <v>477.12</v>
      </c>
      <c r="AA1443" t="s">
        <v>3917</v>
      </c>
      <c r="AB1443" t="s">
        <v>79</v>
      </c>
      <c r="AC1443" t="s">
        <v>4630</v>
      </c>
      <c r="AD1443" s="3" t="s">
        <v>7064</v>
      </c>
      <c r="AE1443" s="3"/>
      <c r="AF1443" s="3"/>
      <c r="AG1443">
        <v>6405.35</v>
      </c>
      <c r="AH1443" t="s">
        <v>100</v>
      </c>
      <c r="AI1443" s="18">
        <v>0</v>
      </c>
      <c r="AJ1443">
        <v>0</v>
      </c>
      <c r="AK1443">
        <v>0</v>
      </c>
      <c r="AM1443" s="19" t="s">
        <v>82</v>
      </c>
      <c r="AN1443">
        <v>0</v>
      </c>
      <c r="AO1443">
        <v>3660.2</v>
      </c>
      <c r="AP1443">
        <v>3660.2</v>
      </c>
      <c r="AR1443" s="19" t="s">
        <v>100</v>
      </c>
      <c r="AS1443">
        <v>0</v>
      </c>
      <c r="AT1443" s="20">
        <f>IF(t_ExtractAll[[#This Row],[Currency]]="GBP",t_ExtractAll[[#This Row],[Claimed Amount]]*$BD$2,IF(t_ExtractAll[[#This Row],[Currency]]="USD",t_ExtractAll[[#This Row],[Claimed Amount]]*$BD$3,IF(t_ExtractAll[[#This Row],[Currency]]="MXN",t_ExtractAll[[#This Row],[Claimed Amount]]*$BD$4,t_ExtractAll[[#This Row],[Claimed Amount]])))</f>
        <v>5860.2547150000009</v>
      </c>
      <c r="AU1443" s="20">
        <f>IF(t_ExtractAll[[#This Row],[Currency2]]="GBP",t_ExtractAll[[#This Row],[Accruals Plant]]*$BD$2,IF(t_ExtractAll[[#This Row],[Currency2]]="USD",t_ExtractAll[[#This Row],[Accruals Plant]]*$BD$3,IF(t_ExtractAll[[#This Row],[Currency2]]="MXN",t_ExtractAll[[#This Row],[Accruals Plant]]*$BD$4,t_ExtractAll[[#This Row],[Accruals Plant]])))</f>
        <v>3348.7169800000001</v>
      </c>
      <c r="AV1443" s="20">
        <f>IF(t_ExtractAll[[#This Row],[IMD_Currency]]="GBP",t_ExtractAll[[#This Row],[Accruals ABII]]*$BD$2,IF(t_ExtractAll[[#This Row],[IMD_Currency]]="USD",t_ExtractAll[[#This Row],[Accruals ABII]]*$BD$3,t_ExtractAll[[#This Row],[Accruals ABII]]))</f>
        <v>0</v>
      </c>
      <c r="AW14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43" s="20">
        <f>IF(t_ExtractAll[[#This Row],[IMD_Currency]]="GBP",t_ExtractAll[[#This Row],[Amount Accepted (ABII)]]*$BD$2,IF(t_ExtractAll[[#This Row],[IMD_Currency]]="USD",t_ExtractAll[[#This Row],[Amount Accepted (ABII)]]*$BD$3,t_ExtractAll[[#This Row],[Amount Accepted (ABII)]]))</f>
        <v>0</v>
      </c>
      <c r="AY1443" s="20">
        <f>IF((t_ExtractAll[[#This Row],[Amount Accepted ABII '[EUR']]]-t_ExtractAll[[#This Row],[Amount Accepted Plant '[EUR']]])&lt;0,0,t_ExtractAll[[#This Row],[Amount Accepted ABII '[EUR']]]-t_ExtractAll[[#This Row],[Amount Accepted Plant '[EUR']]])</f>
        <v>0</v>
      </c>
      <c r="AZ14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44" spans="1:52" ht="14.25" hidden="1" customHeight="1" x14ac:dyDescent="0.25">
      <c r="A1444" t="s">
        <v>7059</v>
      </c>
      <c r="B1444" s="16">
        <v>42809</v>
      </c>
      <c r="C1444" s="16">
        <v>42858</v>
      </c>
      <c r="D1444" s="16">
        <v>42858</v>
      </c>
      <c r="E1444">
        <v>2017215</v>
      </c>
      <c r="F1444" t="s">
        <v>64</v>
      </c>
      <c r="G1444" t="s">
        <v>85</v>
      </c>
      <c r="H1444" t="s">
        <v>86</v>
      </c>
      <c r="I1444" t="s">
        <v>87</v>
      </c>
      <c r="J1444" t="s">
        <v>68</v>
      </c>
      <c r="K1444" t="s">
        <v>88</v>
      </c>
      <c r="L1444" t="s">
        <v>130</v>
      </c>
      <c r="M1444" t="s">
        <v>4601</v>
      </c>
      <c r="N1444" t="s">
        <v>90</v>
      </c>
      <c r="O1444" t="s">
        <v>4630</v>
      </c>
      <c r="P1444" t="s">
        <v>7060</v>
      </c>
      <c r="Q1444">
        <v>9682349</v>
      </c>
      <c r="R1444" t="s">
        <v>7061</v>
      </c>
      <c r="S1444">
        <v>80562963</v>
      </c>
      <c r="T1444" t="s">
        <v>7065</v>
      </c>
      <c r="U1444" t="s">
        <v>75</v>
      </c>
      <c r="V1444" t="s">
        <v>76</v>
      </c>
      <c r="W1444">
        <v>48523</v>
      </c>
      <c r="X1444" t="s">
        <v>7066</v>
      </c>
      <c r="Y1444">
        <v>3</v>
      </c>
      <c r="Z1444">
        <v>364.65</v>
      </c>
      <c r="AA1444" t="s">
        <v>3917</v>
      </c>
      <c r="AB1444" t="s">
        <v>79</v>
      </c>
      <c r="AC1444" t="s">
        <v>4630</v>
      </c>
      <c r="AD1444" s="3" t="s">
        <v>7067</v>
      </c>
      <c r="AE1444" s="3"/>
      <c r="AF1444" s="3"/>
      <c r="AG1444">
        <v>6405.35</v>
      </c>
      <c r="AH1444" t="s">
        <v>100</v>
      </c>
      <c r="AI1444" s="18">
        <v>0</v>
      </c>
      <c r="AJ1444">
        <v>0</v>
      </c>
      <c r="AK1444">
        <v>0</v>
      </c>
      <c r="AM1444" s="19" t="s">
        <v>82</v>
      </c>
      <c r="AN1444">
        <v>0</v>
      </c>
      <c r="AO1444">
        <v>2745.15</v>
      </c>
      <c r="AP1444">
        <v>2745.15</v>
      </c>
      <c r="AR1444" s="19" t="s">
        <v>100</v>
      </c>
      <c r="AS1444">
        <v>0</v>
      </c>
      <c r="AT1444" s="20">
        <f>IF(t_ExtractAll[[#This Row],[Currency]]="GBP",t_ExtractAll[[#This Row],[Claimed Amount]]*$BD$2,IF(t_ExtractAll[[#This Row],[Currency]]="USD",t_ExtractAll[[#This Row],[Claimed Amount]]*$BD$3,IF(t_ExtractAll[[#This Row],[Currency]]="MXN",t_ExtractAll[[#This Row],[Claimed Amount]]*$BD$4,t_ExtractAll[[#This Row],[Claimed Amount]])))</f>
        <v>5860.2547150000009</v>
      </c>
      <c r="AU1444" s="20">
        <f>IF(t_ExtractAll[[#This Row],[Currency2]]="GBP",t_ExtractAll[[#This Row],[Accruals Plant]]*$BD$2,IF(t_ExtractAll[[#This Row],[Currency2]]="USD",t_ExtractAll[[#This Row],[Accruals Plant]]*$BD$3,IF(t_ExtractAll[[#This Row],[Currency2]]="MXN",t_ExtractAll[[#This Row],[Accruals Plant]]*$BD$4,t_ExtractAll[[#This Row],[Accruals Plant]])))</f>
        <v>2511.5377350000003</v>
      </c>
      <c r="AV1444" s="20">
        <f>IF(t_ExtractAll[[#This Row],[IMD_Currency]]="GBP",t_ExtractAll[[#This Row],[Accruals ABII]]*$BD$2,IF(t_ExtractAll[[#This Row],[IMD_Currency]]="USD",t_ExtractAll[[#This Row],[Accruals ABII]]*$BD$3,t_ExtractAll[[#This Row],[Accruals ABII]]))</f>
        <v>0</v>
      </c>
      <c r="AW14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44" s="20">
        <f>IF(t_ExtractAll[[#This Row],[IMD_Currency]]="GBP",t_ExtractAll[[#This Row],[Amount Accepted (ABII)]]*$BD$2,IF(t_ExtractAll[[#This Row],[IMD_Currency]]="USD",t_ExtractAll[[#This Row],[Amount Accepted (ABII)]]*$BD$3,t_ExtractAll[[#This Row],[Amount Accepted (ABII)]]))</f>
        <v>0</v>
      </c>
      <c r="AY1444" s="20">
        <f>IF((t_ExtractAll[[#This Row],[Amount Accepted ABII '[EUR']]]-t_ExtractAll[[#This Row],[Amount Accepted Plant '[EUR']]])&lt;0,0,t_ExtractAll[[#This Row],[Amount Accepted ABII '[EUR']]]-t_ExtractAll[[#This Row],[Amount Accepted Plant '[EUR']]])</f>
        <v>0</v>
      </c>
      <c r="AZ14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45" spans="1:52" ht="14.25" hidden="1" customHeight="1" x14ac:dyDescent="0.25">
      <c r="A1445" t="s">
        <v>7068</v>
      </c>
      <c r="B1445" s="16">
        <v>42808</v>
      </c>
      <c r="C1445" s="16">
        <v>42858</v>
      </c>
      <c r="D1445" s="16">
        <v>42858</v>
      </c>
      <c r="E1445">
        <v>2017217</v>
      </c>
      <c r="F1445" t="s">
        <v>64</v>
      </c>
      <c r="G1445" t="s">
        <v>329</v>
      </c>
      <c r="H1445" t="s">
        <v>451</v>
      </c>
      <c r="I1445" t="s">
        <v>330</v>
      </c>
      <c r="J1445" t="s">
        <v>118</v>
      </c>
      <c r="K1445" t="s">
        <v>69</v>
      </c>
      <c r="L1445" t="s">
        <v>70</v>
      </c>
      <c r="M1445" t="s">
        <v>469</v>
      </c>
      <c r="N1445" t="s">
        <v>71</v>
      </c>
      <c r="O1445" t="s">
        <v>361</v>
      </c>
      <c r="P1445" t="s">
        <v>7069</v>
      </c>
      <c r="Q1445">
        <v>9638511</v>
      </c>
      <c r="R1445" t="s">
        <v>7070</v>
      </c>
      <c r="S1445" t="s">
        <v>7071</v>
      </c>
      <c r="T1445" t="s">
        <v>7072</v>
      </c>
      <c r="U1445" t="s">
        <v>261</v>
      </c>
      <c r="V1445" t="s">
        <v>117</v>
      </c>
      <c r="W1445">
        <v>52664</v>
      </c>
      <c r="X1445" t="s">
        <v>2600</v>
      </c>
      <c r="Y1445">
        <v>1372</v>
      </c>
      <c r="Z1445">
        <v>116.8944</v>
      </c>
      <c r="AA1445" t="s">
        <v>2628</v>
      </c>
      <c r="AB1445" t="s">
        <v>79</v>
      </c>
      <c r="AC1445" t="s">
        <v>80</v>
      </c>
      <c r="AD1445" s="3" t="s">
        <v>7073</v>
      </c>
      <c r="AE1445" s="3">
        <v>0</v>
      </c>
      <c r="AF1445" s="3"/>
      <c r="AG1445">
        <v>16.72</v>
      </c>
      <c r="AH1445" t="s">
        <v>82</v>
      </c>
      <c r="AI1445" s="18">
        <v>0</v>
      </c>
      <c r="AJ1445">
        <v>16.72</v>
      </c>
      <c r="AK1445">
        <v>16.72</v>
      </c>
      <c r="AL1445">
        <v>16.72</v>
      </c>
      <c r="AM1445" s="19" t="s">
        <v>82</v>
      </c>
      <c r="AN1445">
        <v>0</v>
      </c>
      <c r="AO1445">
        <v>0</v>
      </c>
      <c r="AP1445">
        <v>0</v>
      </c>
      <c r="AQ1445">
        <v>0</v>
      </c>
      <c r="AR1445" s="19" t="s">
        <v>82</v>
      </c>
      <c r="AS1445">
        <v>16.72</v>
      </c>
      <c r="AT1445" s="20">
        <f>IF(t_ExtractAll[[#This Row],[Currency]]="GBP",t_ExtractAll[[#This Row],[Claimed Amount]]*$BD$2,IF(t_ExtractAll[[#This Row],[Currency]]="USD",t_ExtractAll[[#This Row],[Claimed Amount]]*$BD$3,IF(t_ExtractAll[[#This Row],[Currency]]="MXN",t_ExtractAll[[#This Row],[Claimed Amount]]*$BD$4,t_ExtractAll[[#This Row],[Claimed Amount]])))</f>
        <v>16.72</v>
      </c>
      <c r="AU1445" s="20">
        <f>IF(t_ExtractAll[[#This Row],[Currency2]]="GBP",t_ExtractAll[[#This Row],[Accruals Plant]]*$BD$2,IF(t_ExtractAll[[#This Row],[Currency2]]="USD",t_ExtractAll[[#This Row],[Accruals Plant]]*$BD$3,IF(t_ExtractAll[[#This Row],[Currency2]]="MXN",t_ExtractAll[[#This Row],[Accruals Plant]]*$BD$4,t_ExtractAll[[#This Row],[Accruals Plant]])))</f>
        <v>0</v>
      </c>
      <c r="AV1445" s="20">
        <f>IF(t_ExtractAll[[#This Row],[IMD_Currency]]="GBP",t_ExtractAll[[#This Row],[Accruals ABII]]*$BD$2,IF(t_ExtractAll[[#This Row],[IMD_Currency]]="USD",t_ExtractAll[[#This Row],[Accruals ABII]]*$BD$3,t_ExtractAll[[#This Row],[Accruals ABII]]))</f>
        <v>16.72</v>
      </c>
      <c r="AW14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45" s="20">
        <f>IF(t_ExtractAll[[#This Row],[IMD_Currency]]="GBP",t_ExtractAll[[#This Row],[Amount Accepted (ABII)]]*$BD$2,IF(t_ExtractAll[[#This Row],[IMD_Currency]]="USD",t_ExtractAll[[#This Row],[Amount Accepted (ABII)]]*$BD$3,t_ExtractAll[[#This Row],[Amount Accepted (ABII)]]))</f>
        <v>16.72</v>
      </c>
      <c r="AY1445" s="20">
        <f>IF((t_ExtractAll[[#This Row],[Amount Accepted ABII '[EUR']]]-t_ExtractAll[[#This Row],[Amount Accepted Plant '[EUR']]])&lt;0,0,t_ExtractAll[[#This Row],[Amount Accepted ABII '[EUR']]]-t_ExtractAll[[#This Row],[Amount Accepted Plant '[EUR']]])</f>
        <v>16.72</v>
      </c>
      <c r="AZ14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46" spans="1:52" ht="14.25" hidden="1" customHeight="1" x14ac:dyDescent="0.25">
      <c r="A1446" t="s">
        <v>7074</v>
      </c>
      <c r="B1446" s="16">
        <v>42810</v>
      </c>
      <c r="C1446" s="16">
        <v>42815</v>
      </c>
      <c r="D1446" s="16">
        <v>42816</v>
      </c>
      <c r="E1446">
        <v>2017218</v>
      </c>
      <c r="F1446" t="s">
        <v>64</v>
      </c>
      <c r="G1446" t="s">
        <v>396</v>
      </c>
      <c r="H1446" t="s">
        <v>1695</v>
      </c>
      <c r="I1446" t="s">
        <v>117</v>
      </c>
      <c r="J1446" t="s">
        <v>68</v>
      </c>
      <c r="K1446" t="s">
        <v>88</v>
      </c>
      <c r="L1446" t="s">
        <v>609</v>
      </c>
      <c r="M1446" t="s">
        <v>2024</v>
      </c>
      <c r="N1446" t="s">
        <v>90</v>
      </c>
      <c r="O1446" t="s">
        <v>131</v>
      </c>
      <c r="P1446" t="s">
        <v>7075</v>
      </c>
      <c r="Q1446">
        <v>9672150</v>
      </c>
      <c r="R1446">
        <v>4504823673</v>
      </c>
      <c r="S1446">
        <v>80557311</v>
      </c>
      <c r="T1446" t="s">
        <v>7076</v>
      </c>
      <c r="U1446" t="s">
        <v>144</v>
      </c>
      <c r="V1446" t="s">
        <v>145</v>
      </c>
      <c r="W1446">
        <v>48984</v>
      </c>
      <c r="X1446" t="s">
        <v>4636</v>
      </c>
      <c r="Y1446">
        <v>144</v>
      </c>
      <c r="Z1446">
        <v>11.4048</v>
      </c>
      <c r="AA1446" t="s">
        <v>2628</v>
      </c>
      <c r="AB1446" t="s">
        <v>97</v>
      </c>
      <c r="AC1446" t="s">
        <v>98</v>
      </c>
      <c r="AD1446" s="3" t="s">
        <v>7077</v>
      </c>
      <c r="AE1446" s="3">
        <v>0</v>
      </c>
      <c r="AF1446" s="3"/>
      <c r="AG1446">
        <v>1876</v>
      </c>
      <c r="AH1446" t="s">
        <v>82</v>
      </c>
      <c r="AI1446" s="18">
        <v>0</v>
      </c>
      <c r="AJ1446">
        <v>0</v>
      </c>
      <c r="AK1446">
        <v>0</v>
      </c>
      <c r="AM1446" s="19" t="s">
        <v>82</v>
      </c>
      <c r="AN1446">
        <v>1870</v>
      </c>
      <c r="AO1446">
        <v>6</v>
      </c>
      <c r="AP1446">
        <v>1876</v>
      </c>
      <c r="AR1446" s="19" t="s">
        <v>82</v>
      </c>
      <c r="AS1446">
        <v>0</v>
      </c>
      <c r="AT1446" s="20">
        <f>IF(t_ExtractAll[[#This Row],[Currency]]="GBP",t_ExtractAll[[#This Row],[Claimed Amount]]*$BD$2,IF(t_ExtractAll[[#This Row],[Currency]]="USD",t_ExtractAll[[#This Row],[Claimed Amount]]*$BD$3,IF(t_ExtractAll[[#This Row],[Currency]]="MXN",t_ExtractAll[[#This Row],[Claimed Amount]]*$BD$4,t_ExtractAll[[#This Row],[Claimed Amount]])))</f>
        <v>1876</v>
      </c>
      <c r="AU1446" s="20">
        <f>IF(t_ExtractAll[[#This Row],[Currency2]]="GBP",t_ExtractAll[[#This Row],[Accruals Plant]]*$BD$2,IF(t_ExtractAll[[#This Row],[Currency2]]="USD",t_ExtractAll[[#This Row],[Accruals Plant]]*$BD$3,IF(t_ExtractAll[[#This Row],[Currency2]]="MXN",t_ExtractAll[[#This Row],[Accruals Plant]]*$BD$4,t_ExtractAll[[#This Row],[Accruals Plant]])))</f>
        <v>1876</v>
      </c>
      <c r="AV1446" s="20">
        <f>IF(t_ExtractAll[[#This Row],[IMD_Currency]]="GBP",t_ExtractAll[[#This Row],[Accruals ABII]]*$BD$2,IF(t_ExtractAll[[#This Row],[IMD_Currency]]="USD",t_ExtractAll[[#This Row],[Accruals ABII]]*$BD$3,t_ExtractAll[[#This Row],[Accruals ABII]]))</f>
        <v>0</v>
      </c>
      <c r="AW14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46" s="20">
        <f>IF(t_ExtractAll[[#This Row],[IMD_Currency]]="GBP",t_ExtractAll[[#This Row],[Amount Accepted (ABII)]]*$BD$2,IF(t_ExtractAll[[#This Row],[IMD_Currency]]="USD",t_ExtractAll[[#This Row],[Amount Accepted (ABII)]]*$BD$3,t_ExtractAll[[#This Row],[Amount Accepted (ABII)]]))</f>
        <v>0</v>
      </c>
      <c r="AY1446" s="20">
        <f>IF((t_ExtractAll[[#This Row],[Amount Accepted ABII '[EUR']]]-t_ExtractAll[[#This Row],[Amount Accepted Plant '[EUR']]])&lt;0,0,t_ExtractAll[[#This Row],[Amount Accepted ABII '[EUR']]]-t_ExtractAll[[#This Row],[Amount Accepted Plant '[EUR']]])</f>
        <v>0</v>
      </c>
      <c r="AZ14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47" spans="1:52" ht="14.25" hidden="1" customHeight="1" x14ac:dyDescent="0.25">
      <c r="A1447" t="s">
        <v>7074</v>
      </c>
      <c r="B1447" s="16">
        <v>42810</v>
      </c>
      <c r="C1447" s="16">
        <v>42816</v>
      </c>
      <c r="D1447" s="16">
        <v>42816</v>
      </c>
      <c r="E1447">
        <v>2017219</v>
      </c>
      <c r="F1447" t="s">
        <v>64</v>
      </c>
      <c r="G1447" t="s">
        <v>396</v>
      </c>
      <c r="H1447" t="s">
        <v>1695</v>
      </c>
      <c r="I1447" t="s">
        <v>117</v>
      </c>
      <c r="J1447" t="s">
        <v>68</v>
      </c>
      <c r="K1447" t="s">
        <v>69</v>
      </c>
      <c r="L1447" t="s">
        <v>609</v>
      </c>
      <c r="M1447" t="s">
        <v>2024</v>
      </c>
      <c r="N1447" t="s">
        <v>90</v>
      </c>
      <c r="O1447" t="s">
        <v>131</v>
      </c>
      <c r="P1447" t="s">
        <v>7078</v>
      </c>
      <c r="Q1447">
        <v>9482641</v>
      </c>
      <c r="R1447">
        <v>4504794783</v>
      </c>
      <c r="T1447" t="s">
        <v>7079</v>
      </c>
      <c r="U1447" t="s">
        <v>144</v>
      </c>
      <c r="V1447" t="s">
        <v>145</v>
      </c>
      <c r="Y1447" t="s">
        <v>7080</v>
      </c>
      <c r="Z1447">
        <v>11.7</v>
      </c>
      <c r="AB1447" t="s">
        <v>97</v>
      </c>
      <c r="AC1447" t="s">
        <v>98</v>
      </c>
      <c r="AD1447" s="3" t="s">
        <v>7081</v>
      </c>
      <c r="AE1447" s="3">
        <v>0</v>
      </c>
      <c r="AF1447" s="3"/>
      <c r="AG1447">
        <v>136</v>
      </c>
      <c r="AH1447" t="s">
        <v>82</v>
      </c>
      <c r="AI1447" s="18">
        <v>0</v>
      </c>
      <c r="AJ1447">
        <v>0</v>
      </c>
      <c r="AK1447">
        <v>0</v>
      </c>
      <c r="AL1447">
        <v>0</v>
      </c>
      <c r="AM1447" s="19" t="s">
        <v>82</v>
      </c>
      <c r="AN1447">
        <v>60.7</v>
      </c>
      <c r="AO1447">
        <v>75</v>
      </c>
      <c r="AP1447">
        <v>135.69999999999999</v>
      </c>
      <c r="AQ1447">
        <v>135.69999999999999</v>
      </c>
      <c r="AR1447" s="19" t="s">
        <v>82</v>
      </c>
      <c r="AS1447">
        <v>0</v>
      </c>
      <c r="AT1447" s="20">
        <f>IF(t_ExtractAll[[#This Row],[Currency]]="GBP",t_ExtractAll[[#This Row],[Claimed Amount]]*$BD$2,IF(t_ExtractAll[[#This Row],[Currency]]="USD",t_ExtractAll[[#This Row],[Claimed Amount]]*$BD$3,IF(t_ExtractAll[[#This Row],[Currency]]="MXN",t_ExtractAll[[#This Row],[Claimed Amount]]*$BD$4,t_ExtractAll[[#This Row],[Claimed Amount]])))</f>
        <v>136</v>
      </c>
      <c r="AU1447" s="20">
        <f>IF(t_ExtractAll[[#This Row],[Currency2]]="GBP",t_ExtractAll[[#This Row],[Accruals Plant]]*$BD$2,IF(t_ExtractAll[[#This Row],[Currency2]]="USD",t_ExtractAll[[#This Row],[Accruals Plant]]*$BD$3,IF(t_ExtractAll[[#This Row],[Currency2]]="MXN",t_ExtractAll[[#This Row],[Accruals Plant]]*$BD$4,t_ExtractAll[[#This Row],[Accruals Plant]])))</f>
        <v>135.69999999999999</v>
      </c>
      <c r="AV1447" s="20">
        <f>IF(t_ExtractAll[[#This Row],[IMD_Currency]]="GBP",t_ExtractAll[[#This Row],[Accruals ABII]]*$BD$2,IF(t_ExtractAll[[#This Row],[IMD_Currency]]="USD",t_ExtractAll[[#This Row],[Accruals ABII]]*$BD$3,t_ExtractAll[[#This Row],[Accruals ABII]]))</f>
        <v>0</v>
      </c>
      <c r="AW1447" s="20">
        <f>IF(t_ExtractAll[[#This Row],[Currency2]]="GBP",t_ExtractAll[[#This Row],[PlantAmountAccepted]]*$BD$2,IF(t_ExtractAll[[#This Row],[Currency2]]="USD",t_ExtractAll[[#This Row],[PlantAmountAccepted]]*$BD$3,IF(t_ExtractAll[[#This Row],[Currency2]]="MXN",t_ExtractAll[[#This Row],[PlantAmountAccepted]]*$BD$4,t_ExtractAll[[#This Row],[PlantAmountAccepted]])))</f>
        <v>135.69999999999999</v>
      </c>
      <c r="AX1447" s="20">
        <f>IF(t_ExtractAll[[#This Row],[IMD_Currency]]="GBP",t_ExtractAll[[#This Row],[Amount Accepted (ABII)]]*$BD$2,IF(t_ExtractAll[[#This Row],[IMD_Currency]]="USD",t_ExtractAll[[#This Row],[Amount Accepted (ABII)]]*$BD$3,t_ExtractAll[[#This Row],[Amount Accepted (ABII)]]))</f>
        <v>0</v>
      </c>
      <c r="AY1447" s="20">
        <f>IF((t_ExtractAll[[#This Row],[Amount Accepted ABII '[EUR']]]-t_ExtractAll[[#This Row],[Amount Accepted Plant '[EUR']]])&lt;0,0,t_ExtractAll[[#This Row],[Amount Accepted ABII '[EUR']]]-t_ExtractAll[[#This Row],[Amount Accepted Plant '[EUR']]])</f>
        <v>0</v>
      </c>
      <c r="AZ14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48" spans="1:52" ht="14.25" hidden="1" customHeight="1" x14ac:dyDescent="0.25">
      <c r="A1448" t="s">
        <v>7074</v>
      </c>
      <c r="B1448" s="16">
        <v>42810</v>
      </c>
      <c r="C1448" s="16">
        <v>42811</v>
      </c>
      <c r="D1448" s="16">
        <v>42811</v>
      </c>
      <c r="E1448">
        <v>2017220</v>
      </c>
      <c r="F1448" t="s">
        <v>64</v>
      </c>
      <c r="G1448" t="s">
        <v>396</v>
      </c>
      <c r="H1448" t="s">
        <v>1695</v>
      </c>
      <c r="I1448" t="s">
        <v>117</v>
      </c>
      <c r="J1448" t="s">
        <v>68</v>
      </c>
      <c r="K1448" t="s">
        <v>69</v>
      </c>
      <c r="L1448" t="s">
        <v>609</v>
      </c>
      <c r="M1448" t="s">
        <v>2024</v>
      </c>
      <c r="N1448" t="s">
        <v>90</v>
      </c>
      <c r="O1448" t="s">
        <v>131</v>
      </c>
      <c r="P1448" t="s">
        <v>7082</v>
      </c>
      <c r="Q1448">
        <v>9672150</v>
      </c>
      <c r="R1448">
        <v>4504823650</v>
      </c>
      <c r="T1448" t="s">
        <v>7076</v>
      </c>
      <c r="U1448" t="s">
        <v>144</v>
      </c>
      <c r="V1448" t="s">
        <v>145</v>
      </c>
      <c r="W1448">
        <v>48984</v>
      </c>
      <c r="X1448" t="s">
        <v>4636</v>
      </c>
      <c r="Y1448">
        <v>217</v>
      </c>
      <c r="Z1448">
        <v>17.100000000000001</v>
      </c>
      <c r="AA1448" t="s">
        <v>2628</v>
      </c>
      <c r="AB1448" t="s">
        <v>97</v>
      </c>
      <c r="AC1448" t="s">
        <v>98</v>
      </c>
      <c r="AD1448" s="3" t="s">
        <v>7083</v>
      </c>
      <c r="AE1448" s="3">
        <v>0</v>
      </c>
      <c r="AF1448" s="3"/>
      <c r="AG1448">
        <v>87.99</v>
      </c>
      <c r="AH1448" t="s">
        <v>82</v>
      </c>
      <c r="AI1448" s="18">
        <v>0</v>
      </c>
      <c r="AJ1448">
        <v>0</v>
      </c>
      <c r="AK1448">
        <v>0</v>
      </c>
      <c r="AL1448">
        <v>0</v>
      </c>
      <c r="AM1448" s="19" t="s">
        <v>82</v>
      </c>
      <c r="AN1448">
        <v>12.99</v>
      </c>
      <c r="AO1448">
        <v>75</v>
      </c>
      <c r="AP1448">
        <v>87.99</v>
      </c>
      <c r="AQ1448">
        <v>87.99</v>
      </c>
      <c r="AR1448" s="19" t="s">
        <v>82</v>
      </c>
      <c r="AS1448">
        <v>0</v>
      </c>
      <c r="AT1448" s="20">
        <f>IF(t_ExtractAll[[#This Row],[Currency]]="GBP",t_ExtractAll[[#This Row],[Claimed Amount]]*$BD$2,IF(t_ExtractAll[[#This Row],[Currency]]="USD",t_ExtractAll[[#This Row],[Claimed Amount]]*$BD$3,IF(t_ExtractAll[[#This Row],[Currency]]="MXN",t_ExtractAll[[#This Row],[Claimed Amount]]*$BD$4,t_ExtractAll[[#This Row],[Claimed Amount]])))</f>
        <v>87.99</v>
      </c>
      <c r="AU1448" s="20">
        <f>IF(t_ExtractAll[[#This Row],[Currency2]]="GBP",t_ExtractAll[[#This Row],[Accruals Plant]]*$BD$2,IF(t_ExtractAll[[#This Row],[Currency2]]="USD",t_ExtractAll[[#This Row],[Accruals Plant]]*$BD$3,IF(t_ExtractAll[[#This Row],[Currency2]]="MXN",t_ExtractAll[[#This Row],[Accruals Plant]]*$BD$4,t_ExtractAll[[#This Row],[Accruals Plant]])))</f>
        <v>87.99</v>
      </c>
      <c r="AV1448" s="20">
        <f>IF(t_ExtractAll[[#This Row],[IMD_Currency]]="GBP",t_ExtractAll[[#This Row],[Accruals ABII]]*$BD$2,IF(t_ExtractAll[[#This Row],[IMD_Currency]]="USD",t_ExtractAll[[#This Row],[Accruals ABII]]*$BD$3,t_ExtractAll[[#This Row],[Accruals ABII]]))</f>
        <v>0</v>
      </c>
      <c r="AW1448" s="20">
        <f>IF(t_ExtractAll[[#This Row],[Currency2]]="GBP",t_ExtractAll[[#This Row],[PlantAmountAccepted]]*$BD$2,IF(t_ExtractAll[[#This Row],[Currency2]]="USD",t_ExtractAll[[#This Row],[PlantAmountAccepted]]*$BD$3,IF(t_ExtractAll[[#This Row],[Currency2]]="MXN",t_ExtractAll[[#This Row],[PlantAmountAccepted]]*$BD$4,t_ExtractAll[[#This Row],[PlantAmountAccepted]])))</f>
        <v>87.99</v>
      </c>
      <c r="AX1448" s="20">
        <f>IF(t_ExtractAll[[#This Row],[IMD_Currency]]="GBP",t_ExtractAll[[#This Row],[Amount Accepted (ABII)]]*$BD$2,IF(t_ExtractAll[[#This Row],[IMD_Currency]]="USD",t_ExtractAll[[#This Row],[Amount Accepted (ABII)]]*$BD$3,t_ExtractAll[[#This Row],[Amount Accepted (ABII)]]))</f>
        <v>0</v>
      </c>
      <c r="AY1448" s="20">
        <f>IF((t_ExtractAll[[#This Row],[Amount Accepted ABII '[EUR']]]-t_ExtractAll[[#This Row],[Amount Accepted Plant '[EUR']]])&lt;0,0,t_ExtractAll[[#This Row],[Amount Accepted ABII '[EUR']]]-t_ExtractAll[[#This Row],[Amount Accepted Plant '[EUR']]])</f>
        <v>0</v>
      </c>
      <c r="AZ14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49" spans="1:52" ht="14.25" hidden="1" customHeight="1" x14ac:dyDescent="0.25">
      <c r="A1449" t="s">
        <v>7074</v>
      </c>
      <c r="B1449" s="16">
        <v>42810</v>
      </c>
      <c r="C1449" s="16">
        <v>42816</v>
      </c>
      <c r="D1449" s="16">
        <v>42816</v>
      </c>
      <c r="E1449">
        <v>2017219</v>
      </c>
      <c r="F1449" t="s">
        <v>64</v>
      </c>
      <c r="G1449" t="s">
        <v>396</v>
      </c>
      <c r="H1449" t="s">
        <v>1695</v>
      </c>
      <c r="I1449" t="s">
        <v>117</v>
      </c>
      <c r="J1449" t="s">
        <v>68</v>
      </c>
      <c r="K1449" t="s">
        <v>69</v>
      </c>
      <c r="L1449" t="s">
        <v>609</v>
      </c>
      <c r="M1449" t="s">
        <v>2024</v>
      </c>
      <c r="N1449" t="s">
        <v>90</v>
      </c>
      <c r="O1449" t="s">
        <v>211</v>
      </c>
      <c r="P1449" t="s">
        <v>7078</v>
      </c>
      <c r="Q1449">
        <v>9482641</v>
      </c>
      <c r="R1449">
        <v>4504794783</v>
      </c>
      <c r="U1449" t="s">
        <v>144</v>
      </c>
      <c r="V1449" t="s">
        <v>145</v>
      </c>
      <c r="W1449">
        <v>47523</v>
      </c>
      <c r="X1449" t="s">
        <v>1697</v>
      </c>
      <c r="Y1449">
        <v>3</v>
      </c>
      <c r="Z1449">
        <v>0.57150000000000001</v>
      </c>
      <c r="AA1449" t="s">
        <v>2824</v>
      </c>
      <c r="AB1449" t="s">
        <v>112</v>
      </c>
      <c r="AC1449" t="s">
        <v>164</v>
      </c>
      <c r="AD1449" s="3" t="s">
        <v>7084</v>
      </c>
      <c r="AE1449" s="3">
        <v>0</v>
      </c>
      <c r="AF1449" s="3"/>
      <c r="AG1449">
        <v>136</v>
      </c>
      <c r="AH1449" t="s">
        <v>82</v>
      </c>
      <c r="AI1449" s="18">
        <v>0</v>
      </c>
      <c r="AJ1449">
        <v>0</v>
      </c>
      <c r="AK1449">
        <v>0</v>
      </c>
      <c r="AL1449">
        <v>0</v>
      </c>
      <c r="AM1449" s="19" t="s">
        <v>82</v>
      </c>
      <c r="AN1449">
        <v>60.7</v>
      </c>
      <c r="AO1449">
        <v>75</v>
      </c>
      <c r="AP1449">
        <v>135.69999999999999</v>
      </c>
      <c r="AQ1449">
        <v>135.69999999999999</v>
      </c>
      <c r="AR1449" s="19" t="s">
        <v>82</v>
      </c>
      <c r="AS1449">
        <v>0</v>
      </c>
      <c r="AT1449" s="20">
        <f>IF(t_ExtractAll[[#This Row],[Currency]]="GBP",t_ExtractAll[[#This Row],[Claimed Amount]]*$BD$2,IF(t_ExtractAll[[#This Row],[Currency]]="USD",t_ExtractAll[[#This Row],[Claimed Amount]]*$BD$3,IF(t_ExtractAll[[#This Row],[Currency]]="MXN",t_ExtractAll[[#This Row],[Claimed Amount]]*$BD$4,t_ExtractAll[[#This Row],[Claimed Amount]])))</f>
        <v>136</v>
      </c>
      <c r="AU1449" s="20">
        <f>IF(t_ExtractAll[[#This Row],[Currency2]]="GBP",t_ExtractAll[[#This Row],[Accruals Plant]]*$BD$2,IF(t_ExtractAll[[#This Row],[Currency2]]="USD",t_ExtractAll[[#This Row],[Accruals Plant]]*$BD$3,IF(t_ExtractAll[[#This Row],[Currency2]]="MXN",t_ExtractAll[[#This Row],[Accruals Plant]]*$BD$4,t_ExtractAll[[#This Row],[Accruals Plant]])))</f>
        <v>135.69999999999999</v>
      </c>
      <c r="AV1449" s="20">
        <f>IF(t_ExtractAll[[#This Row],[IMD_Currency]]="GBP",t_ExtractAll[[#This Row],[Accruals ABII]]*$BD$2,IF(t_ExtractAll[[#This Row],[IMD_Currency]]="USD",t_ExtractAll[[#This Row],[Accruals ABII]]*$BD$3,t_ExtractAll[[#This Row],[Accruals ABII]]))</f>
        <v>0</v>
      </c>
      <c r="AW1449" s="20">
        <f>IF(t_ExtractAll[[#This Row],[Currency2]]="GBP",t_ExtractAll[[#This Row],[PlantAmountAccepted]]*$BD$2,IF(t_ExtractAll[[#This Row],[Currency2]]="USD",t_ExtractAll[[#This Row],[PlantAmountAccepted]]*$BD$3,IF(t_ExtractAll[[#This Row],[Currency2]]="MXN",t_ExtractAll[[#This Row],[PlantAmountAccepted]]*$BD$4,t_ExtractAll[[#This Row],[PlantAmountAccepted]])))</f>
        <v>135.69999999999999</v>
      </c>
      <c r="AX1449" s="20">
        <f>IF(t_ExtractAll[[#This Row],[IMD_Currency]]="GBP",t_ExtractAll[[#This Row],[Amount Accepted (ABII)]]*$BD$2,IF(t_ExtractAll[[#This Row],[IMD_Currency]]="USD",t_ExtractAll[[#This Row],[Amount Accepted (ABII)]]*$BD$3,t_ExtractAll[[#This Row],[Amount Accepted (ABII)]]))</f>
        <v>0</v>
      </c>
      <c r="AY1449" s="20">
        <f>IF((t_ExtractAll[[#This Row],[Amount Accepted ABII '[EUR']]]-t_ExtractAll[[#This Row],[Amount Accepted Plant '[EUR']]])&lt;0,0,t_ExtractAll[[#This Row],[Amount Accepted ABII '[EUR']]]-t_ExtractAll[[#This Row],[Amount Accepted Plant '[EUR']]])</f>
        <v>0</v>
      </c>
      <c r="AZ14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50" spans="1:52" ht="14.25" hidden="1" customHeight="1" x14ac:dyDescent="0.25">
      <c r="A1450" t="s">
        <v>7085</v>
      </c>
      <c r="B1450" s="16">
        <v>42810</v>
      </c>
      <c r="C1450" s="16">
        <v>42828</v>
      </c>
      <c r="D1450" s="16">
        <v>42828</v>
      </c>
      <c r="E1450">
        <v>2017222</v>
      </c>
      <c r="F1450" t="s">
        <v>64</v>
      </c>
      <c r="G1450" t="s">
        <v>374</v>
      </c>
      <c r="H1450" t="s">
        <v>287</v>
      </c>
      <c r="I1450" t="s">
        <v>375</v>
      </c>
      <c r="J1450" t="s">
        <v>118</v>
      </c>
      <c r="K1450" t="s">
        <v>88</v>
      </c>
      <c r="L1450" t="s">
        <v>70</v>
      </c>
      <c r="N1450" t="s">
        <v>71</v>
      </c>
      <c r="O1450" t="s">
        <v>361</v>
      </c>
      <c r="P1450" t="s">
        <v>7086</v>
      </c>
      <c r="Q1450">
        <v>9495226</v>
      </c>
      <c r="R1450" t="s">
        <v>7087</v>
      </c>
      <c r="T1450" t="s">
        <v>7088</v>
      </c>
      <c r="U1450" t="s">
        <v>75</v>
      </c>
      <c r="V1450" t="s">
        <v>76</v>
      </c>
      <c r="W1450">
        <v>58020</v>
      </c>
      <c r="X1450" t="s">
        <v>7089</v>
      </c>
      <c r="Y1450">
        <v>1680</v>
      </c>
      <c r="Z1450">
        <v>143.13</v>
      </c>
      <c r="AA1450" t="s">
        <v>2628</v>
      </c>
      <c r="AB1450" t="s">
        <v>79</v>
      </c>
      <c r="AC1450" t="s">
        <v>80</v>
      </c>
      <c r="AD1450" s="3" t="s">
        <v>7090</v>
      </c>
      <c r="AE1450" s="3">
        <v>0</v>
      </c>
      <c r="AF1450" s="3"/>
      <c r="AG1450">
        <v>0</v>
      </c>
      <c r="AH1450" t="s">
        <v>82</v>
      </c>
      <c r="AI1450" s="18">
        <v>0</v>
      </c>
      <c r="AJ1450">
        <v>0</v>
      </c>
      <c r="AK1450">
        <v>0</v>
      </c>
      <c r="AM1450" s="19" t="s">
        <v>82</v>
      </c>
      <c r="AN1450">
        <v>0</v>
      </c>
      <c r="AO1450">
        <v>0</v>
      </c>
      <c r="AP1450">
        <v>0</v>
      </c>
      <c r="AR1450" s="19" t="s">
        <v>82</v>
      </c>
      <c r="AS1450">
        <v>0</v>
      </c>
      <c r="AT1450" s="20">
        <f>IF(t_ExtractAll[[#This Row],[Currency]]="GBP",t_ExtractAll[[#This Row],[Claimed Amount]]*$BD$2,IF(t_ExtractAll[[#This Row],[Currency]]="USD",t_ExtractAll[[#This Row],[Claimed Amount]]*$BD$3,IF(t_ExtractAll[[#This Row],[Currency]]="MXN",t_ExtractAll[[#This Row],[Claimed Amount]]*$BD$4,t_ExtractAll[[#This Row],[Claimed Amount]])))</f>
        <v>0</v>
      </c>
      <c r="AU1450" s="20">
        <f>IF(t_ExtractAll[[#This Row],[Currency2]]="GBP",t_ExtractAll[[#This Row],[Accruals Plant]]*$BD$2,IF(t_ExtractAll[[#This Row],[Currency2]]="USD",t_ExtractAll[[#This Row],[Accruals Plant]]*$BD$3,IF(t_ExtractAll[[#This Row],[Currency2]]="MXN",t_ExtractAll[[#This Row],[Accruals Plant]]*$BD$4,t_ExtractAll[[#This Row],[Accruals Plant]])))</f>
        <v>0</v>
      </c>
      <c r="AV1450" s="20">
        <f>IF(t_ExtractAll[[#This Row],[IMD_Currency]]="GBP",t_ExtractAll[[#This Row],[Accruals ABII]]*$BD$2,IF(t_ExtractAll[[#This Row],[IMD_Currency]]="USD",t_ExtractAll[[#This Row],[Accruals ABII]]*$BD$3,t_ExtractAll[[#This Row],[Accruals ABII]]))</f>
        <v>0</v>
      </c>
      <c r="AW14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0" s="20">
        <f>IF(t_ExtractAll[[#This Row],[IMD_Currency]]="GBP",t_ExtractAll[[#This Row],[Amount Accepted (ABII)]]*$BD$2,IF(t_ExtractAll[[#This Row],[IMD_Currency]]="USD",t_ExtractAll[[#This Row],[Amount Accepted (ABII)]]*$BD$3,t_ExtractAll[[#This Row],[Amount Accepted (ABII)]]))</f>
        <v>0</v>
      </c>
      <c r="AY1450" s="20">
        <f>IF((t_ExtractAll[[#This Row],[Amount Accepted ABII '[EUR']]]-t_ExtractAll[[#This Row],[Amount Accepted Plant '[EUR']]])&lt;0,0,t_ExtractAll[[#This Row],[Amount Accepted ABII '[EUR']]]-t_ExtractAll[[#This Row],[Amount Accepted Plant '[EUR']]])</f>
        <v>0</v>
      </c>
      <c r="AZ14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51" spans="1:52" ht="14.25" hidden="1" customHeight="1" x14ac:dyDescent="0.25">
      <c r="A1451" t="s">
        <v>7091</v>
      </c>
      <c r="B1451" s="16">
        <v>42828</v>
      </c>
      <c r="C1451" s="16">
        <v>42828</v>
      </c>
      <c r="D1451" s="16">
        <v>42828</v>
      </c>
      <c r="E1451">
        <v>2017221</v>
      </c>
      <c r="F1451" t="s">
        <v>64</v>
      </c>
      <c r="G1451" t="s">
        <v>4612</v>
      </c>
      <c r="H1451" t="s">
        <v>66</v>
      </c>
      <c r="I1451" t="s">
        <v>313</v>
      </c>
      <c r="J1451" t="s">
        <v>68</v>
      </c>
      <c r="K1451" t="s">
        <v>2023</v>
      </c>
      <c r="L1451" t="s">
        <v>5461</v>
      </c>
      <c r="M1451" t="s">
        <v>5462</v>
      </c>
      <c r="N1451" t="s">
        <v>90</v>
      </c>
      <c r="O1451" t="s">
        <v>547</v>
      </c>
      <c r="P1451" s="3" t="s">
        <v>7092</v>
      </c>
      <c r="Q1451">
        <v>9692734</v>
      </c>
      <c r="R1451">
        <v>4503447800</v>
      </c>
      <c r="S1451">
        <v>80562692</v>
      </c>
      <c r="T1451" t="s">
        <v>7093</v>
      </c>
      <c r="U1451" t="s">
        <v>75</v>
      </c>
      <c r="V1451" t="s">
        <v>76</v>
      </c>
      <c r="W1451">
        <v>57904</v>
      </c>
      <c r="X1451" t="s">
        <v>6998</v>
      </c>
      <c r="Y1451">
        <v>28</v>
      </c>
      <c r="Z1451">
        <v>2.21</v>
      </c>
      <c r="AA1451" t="s">
        <v>2628</v>
      </c>
      <c r="AB1451" t="s">
        <v>97</v>
      </c>
      <c r="AC1451" t="s">
        <v>98</v>
      </c>
      <c r="AD1451" s="3" t="s">
        <v>7094</v>
      </c>
      <c r="AE1451" s="3"/>
      <c r="AF1451" s="3"/>
      <c r="AG1451">
        <v>192.64</v>
      </c>
      <c r="AH1451" t="s">
        <v>82</v>
      </c>
      <c r="AI1451" s="18">
        <v>0</v>
      </c>
      <c r="AJ1451">
        <v>0</v>
      </c>
      <c r="AK1451">
        <v>0</v>
      </c>
      <c r="AM1451" s="19" t="s">
        <v>82</v>
      </c>
      <c r="AN1451">
        <v>192.64</v>
      </c>
      <c r="AO1451"/>
      <c r="AR1451" s="19" t="s">
        <v>82</v>
      </c>
      <c r="AS1451">
        <v>0</v>
      </c>
      <c r="AT1451" s="20">
        <f>IF(t_ExtractAll[[#This Row],[Currency]]="GBP",t_ExtractAll[[#This Row],[Claimed Amount]]*$BD$2,IF(t_ExtractAll[[#This Row],[Currency]]="USD",t_ExtractAll[[#This Row],[Claimed Amount]]*$BD$3,IF(t_ExtractAll[[#This Row],[Currency]]="MXN",t_ExtractAll[[#This Row],[Claimed Amount]]*$BD$4,t_ExtractAll[[#This Row],[Claimed Amount]])))</f>
        <v>192.64</v>
      </c>
      <c r="AU1451" s="20">
        <f>IF(t_ExtractAll[[#This Row],[Currency2]]="GBP",t_ExtractAll[[#This Row],[Accruals Plant]]*$BD$2,IF(t_ExtractAll[[#This Row],[Currency2]]="USD",t_ExtractAll[[#This Row],[Accruals Plant]]*$BD$3,IF(t_ExtractAll[[#This Row],[Currency2]]="MXN",t_ExtractAll[[#This Row],[Accruals Plant]]*$BD$4,t_ExtractAll[[#This Row],[Accruals Plant]])))</f>
        <v>0</v>
      </c>
      <c r="AV1451" s="20">
        <f>IF(t_ExtractAll[[#This Row],[IMD_Currency]]="GBP",t_ExtractAll[[#This Row],[Accruals ABII]]*$BD$2,IF(t_ExtractAll[[#This Row],[IMD_Currency]]="USD",t_ExtractAll[[#This Row],[Accruals ABII]]*$BD$3,t_ExtractAll[[#This Row],[Accruals ABII]]))</f>
        <v>0</v>
      </c>
      <c r="AW14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1" s="20">
        <f>IF(t_ExtractAll[[#This Row],[IMD_Currency]]="GBP",t_ExtractAll[[#This Row],[Amount Accepted (ABII)]]*$BD$2,IF(t_ExtractAll[[#This Row],[IMD_Currency]]="USD",t_ExtractAll[[#This Row],[Amount Accepted (ABII)]]*$BD$3,t_ExtractAll[[#This Row],[Amount Accepted (ABII)]]))</f>
        <v>0</v>
      </c>
      <c r="AY1451" s="20">
        <f>IF((t_ExtractAll[[#This Row],[Amount Accepted ABII '[EUR']]]-t_ExtractAll[[#This Row],[Amount Accepted Plant '[EUR']]])&lt;0,0,t_ExtractAll[[#This Row],[Amount Accepted ABII '[EUR']]]-t_ExtractAll[[#This Row],[Amount Accepted Plant '[EUR']]])</f>
        <v>0</v>
      </c>
      <c r="AZ14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52" spans="1:52" ht="14.25" customHeight="1" x14ac:dyDescent="0.25">
      <c r="A1452" t="s">
        <v>7095</v>
      </c>
      <c r="B1452" s="16">
        <v>42809</v>
      </c>
      <c r="C1452" s="16"/>
      <c r="D1452" s="16"/>
      <c r="E1452">
        <v>2017223</v>
      </c>
      <c r="F1452" t="s">
        <v>64</v>
      </c>
      <c r="G1452" t="s">
        <v>3213</v>
      </c>
      <c r="H1452" t="s">
        <v>287</v>
      </c>
      <c r="I1452" t="s">
        <v>3214</v>
      </c>
      <c r="J1452" t="s">
        <v>118</v>
      </c>
      <c r="K1452" t="s">
        <v>2023</v>
      </c>
      <c r="L1452" t="s">
        <v>70</v>
      </c>
      <c r="N1452" t="s">
        <v>90</v>
      </c>
      <c r="O1452" t="s">
        <v>361</v>
      </c>
      <c r="P1452" t="s">
        <v>7096</v>
      </c>
      <c r="Q1452">
        <v>9605041</v>
      </c>
      <c r="R1452" t="s">
        <v>7097</v>
      </c>
      <c r="S1452">
        <v>80546199</v>
      </c>
      <c r="T1452" t="s">
        <v>7098</v>
      </c>
      <c r="U1452" t="s">
        <v>75</v>
      </c>
      <c r="V1452" t="s">
        <v>76</v>
      </c>
      <c r="W1452">
        <v>51033</v>
      </c>
      <c r="X1452" t="s">
        <v>4581</v>
      </c>
      <c r="Y1452">
        <v>10</v>
      </c>
      <c r="Z1452">
        <v>1431.36</v>
      </c>
      <c r="AA1452" t="s">
        <v>3917</v>
      </c>
      <c r="AB1452" t="s">
        <v>79</v>
      </c>
      <c r="AC1452" t="s">
        <v>80</v>
      </c>
      <c r="AD1452" s="3" t="s">
        <v>7099</v>
      </c>
      <c r="AE1452" s="3"/>
      <c r="AF1452" s="3"/>
      <c r="AG1452">
        <v>7185.85</v>
      </c>
      <c r="AH1452" t="s">
        <v>82</v>
      </c>
      <c r="AI1452" s="18">
        <v>0</v>
      </c>
      <c r="AJ1452">
        <v>7185.85</v>
      </c>
      <c r="AK1452">
        <v>7185.85</v>
      </c>
      <c r="AM1452" s="19" t="s">
        <v>82</v>
      </c>
      <c r="AN1452">
        <v>0</v>
      </c>
      <c r="AO1452">
        <v>0</v>
      </c>
      <c r="AP1452">
        <v>0</v>
      </c>
      <c r="AR1452" s="19" t="s">
        <v>82</v>
      </c>
      <c r="AS1452">
        <v>7185.85</v>
      </c>
      <c r="AT1452" s="20">
        <f>IF(t_ExtractAll[[#This Row],[Currency]]="GBP",t_ExtractAll[[#This Row],[Claimed Amount]]*$BD$2,IF(t_ExtractAll[[#This Row],[Currency]]="USD",t_ExtractAll[[#This Row],[Claimed Amount]]*$BD$3,IF(t_ExtractAll[[#This Row],[Currency]]="MXN",t_ExtractAll[[#This Row],[Claimed Amount]]*$BD$4,t_ExtractAll[[#This Row],[Claimed Amount]])))</f>
        <v>7185.85</v>
      </c>
      <c r="AU1452" s="20">
        <f>IF(t_ExtractAll[[#This Row],[Currency2]]="GBP",t_ExtractAll[[#This Row],[Accruals Plant]]*$BD$2,IF(t_ExtractAll[[#This Row],[Currency2]]="USD",t_ExtractAll[[#This Row],[Accruals Plant]]*$BD$3,IF(t_ExtractAll[[#This Row],[Currency2]]="MXN",t_ExtractAll[[#This Row],[Accruals Plant]]*$BD$4,t_ExtractAll[[#This Row],[Accruals Plant]])))</f>
        <v>0</v>
      </c>
      <c r="AV1452" s="20">
        <f>IF(t_ExtractAll[[#This Row],[IMD_Currency]]="GBP",t_ExtractAll[[#This Row],[Accruals ABII]]*$BD$2,IF(t_ExtractAll[[#This Row],[IMD_Currency]]="USD",t_ExtractAll[[#This Row],[Accruals ABII]]*$BD$3,t_ExtractAll[[#This Row],[Accruals ABII]]))</f>
        <v>7185.85</v>
      </c>
      <c r="AW14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2" s="20">
        <f>IF(t_ExtractAll[[#This Row],[IMD_Currency]]="GBP",t_ExtractAll[[#This Row],[Amount Accepted (ABII)]]*$BD$2,IF(t_ExtractAll[[#This Row],[IMD_Currency]]="USD",t_ExtractAll[[#This Row],[Amount Accepted (ABII)]]*$BD$3,t_ExtractAll[[#This Row],[Amount Accepted (ABII)]]))</f>
        <v>0</v>
      </c>
      <c r="AY1452" s="20">
        <f>IF((t_ExtractAll[[#This Row],[Amount Accepted ABII '[EUR']]]-t_ExtractAll[[#This Row],[Amount Accepted Plant '[EUR']]])&lt;0,0,t_ExtractAll[[#This Row],[Amount Accepted ABII '[EUR']]]-t_ExtractAll[[#This Row],[Amount Accepted Plant '[EUR']]])</f>
        <v>0</v>
      </c>
      <c r="AZ14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53" spans="1:52" ht="14.25" hidden="1" customHeight="1" x14ac:dyDescent="0.25">
      <c r="A1453" t="s">
        <v>7100</v>
      </c>
      <c r="B1453" s="16">
        <v>42811</v>
      </c>
      <c r="C1453" s="16">
        <v>42815</v>
      </c>
      <c r="D1453" s="16">
        <v>42815</v>
      </c>
      <c r="E1453">
        <v>2017225</v>
      </c>
      <c r="F1453" t="s">
        <v>64</v>
      </c>
      <c r="G1453" t="s">
        <v>396</v>
      </c>
      <c r="H1453" t="s">
        <v>1695</v>
      </c>
      <c r="I1453" t="s">
        <v>117</v>
      </c>
      <c r="J1453" t="s">
        <v>68</v>
      </c>
      <c r="K1453" t="s">
        <v>88</v>
      </c>
      <c r="L1453" t="s">
        <v>609</v>
      </c>
      <c r="M1453" t="s">
        <v>2024</v>
      </c>
      <c r="N1453" t="s">
        <v>90</v>
      </c>
      <c r="O1453" t="s">
        <v>321</v>
      </c>
      <c r="P1453" t="s">
        <v>7101</v>
      </c>
      <c r="Q1453">
        <v>9672196</v>
      </c>
      <c r="R1453">
        <v>4504823593</v>
      </c>
      <c r="S1453">
        <v>80560678</v>
      </c>
      <c r="T1453" t="s">
        <v>7102</v>
      </c>
      <c r="U1453" t="s">
        <v>144</v>
      </c>
      <c r="V1453" t="s">
        <v>145</v>
      </c>
      <c r="W1453">
        <v>48984</v>
      </c>
      <c r="X1453" t="s">
        <v>4636</v>
      </c>
      <c r="Y1453">
        <v>62</v>
      </c>
      <c r="Z1453">
        <v>4.9104000000000001</v>
      </c>
      <c r="AA1453" t="s">
        <v>2628</v>
      </c>
      <c r="AB1453" t="s">
        <v>97</v>
      </c>
      <c r="AC1453" t="s">
        <v>98</v>
      </c>
      <c r="AD1453" s="3" t="s">
        <v>7103</v>
      </c>
      <c r="AE1453" s="3">
        <v>0</v>
      </c>
      <c r="AF1453" s="3"/>
      <c r="AG1453">
        <v>588.70000000000005</v>
      </c>
      <c r="AH1453" t="s">
        <v>100</v>
      </c>
      <c r="AI1453" s="18">
        <v>0</v>
      </c>
      <c r="AJ1453">
        <v>0</v>
      </c>
      <c r="AK1453">
        <v>0</v>
      </c>
      <c r="AM1453" s="19" t="s">
        <v>82</v>
      </c>
      <c r="AN1453">
        <v>588.70000000000005</v>
      </c>
      <c r="AO1453">
        <v>0</v>
      </c>
      <c r="AP1453">
        <v>588.70000000000005</v>
      </c>
      <c r="AR1453" s="19" t="s">
        <v>100</v>
      </c>
      <c r="AS1453">
        <v>0</v>
      </c>
      <c r="AT1453" s="20">
        <f>IF(t_ExtractAll[[#This Row],[Currency]]="GBP",t_ExtractAll[[#This Row],[Claimed Amount]]*$BD$2,IF(t_ExtractAll[[#This Row],[Currency]]="USD",t_ExtractAll[[#This Row],[Claimed Amount]]*$BD$3,IF(t_ExtractAll[[#This Row],[Currency]]="MXN",t_ExtractAll[[#This Row],[Claimed Amount]]*$BD$4,t_ExtractAll[[#This Row],[Claimed Amount]])))</f>
        <v>538.60163000000011</v>
      </c>
      <c r="AU1453" s="20">
        <f>IF(t_ExtractAll[[#This Row],[Currency2]]="GBP",t_ExtractAll[[#This Row],[Accruals Plant]]*$BD$2,IF(t_ExtractAll[[#This Row],[Currency2]]="USD",t_ExtractAll[[#This Row],[Accruals Plant]]*$BD$3,IF(t_ExtractAll[[#This Row],[Currency2]]="MXN",t_ExtractAll[[#This Row],[Accruals Plant]]*$BD$4,t_ExtractAll[[#This Row],[Accruals Plant]])))</f>
        <v>538.60163000000011</v>
      </c>
      <c r="AV1453" s="20">
        <f>IF(t_ExtractAll[[#This Row],[IMD_Currency]]="GBP",t_ExtractAll[[#This Row],[Accruals ABII]]*$BD$2,IF(t_ExtractAll[[#This Row],[IMD_Currency]]="USD",t_ExtractAll[[#This Row],[Accruals ABII]]*$BD$3,t_ExtractAll[[#This Row],[Accruals ABII]]))</f>
        <v>0</v>
      </c>
      <c r="AW14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3" s="20">
        <f>IF(t_ExtractAll[[#This Row],[IMD_Currency]]="GBP",t_ExtractAll[[#This Row],[Amount Accepted (ABII)]]*$BD$2,IF(t_ExtractAll[[#This Row],[IMD_Currency]]="USD",t_ExtractAll[[#This Row],[Amount Accepted (ABII)]]*$BD$3,t_ExtractAll[[#This Row],[Amount Accepted (ABII)]]))</f>
        <v>0</v>
      </c>
      <c r="AY1453" s="20">
        <f>IF((t_ExtractAll[[#This Row],[Amount Accepted ABII '[EUR']]]-t_ExtractAll[[#This Row],[Amount Accepted Plant '[EUR']]])&lt;0,0,t_ExtractAll[[#This Row],[Amount Accepted ABII '[EUR']]]-t_ExtractAll[[#This Row],[Amount Accepted Plant '[EUR']]])</f>
        <v>0</v>
      </c>
      <c r="AZ14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54" spans="1:52" ht="14.25" hidden="1" customHeight="1" x14ac:dyDescent="0.25">
      <c r="A1454" t="s">
        <v>7104</v>
      </c>
      <c r="B1454" s="16">
        <v>42807</v>
      </c>
      <c r="C1454" s="16">
        <v>42828</v>
      </c>
      <c r="D1454" s="16">
        <v>42860</v>
      </c>
      <c r="E1454">
        <v>2017188</v>
      </c>
      <c r="F1454" t="s">
        <v>64</v>
      </c>
      <c r="G1454" t="s">
        <v>667</v>
      </c>
      <c r="H1454" t="s">
        <v>66</v>
      </c>
      <c r="I1454" t="s">
        <v>288</v>
      </c>
      <c r="J1454" t="s">
        <v>118</v>
      </c>
      <c r="K1454" t="s">
        <v>69</v>
      </c>
      <c r="L1454" t="s">
        <v>225</v>
      </c>
      <c r="M1454" t="s">
        <v>182</v>
      </c>
      <c r="N1454" t="s">
        <v>161</v>
      </c>
      <c r="O1454" t="s">
        <v>162</v>
      </c>
      <c r="P1454" t="s">
        <v>7105</v>
      </c>
      <c r="Q1454">
        <v>9113834</v>
      </c>
      <c r="R1454" t="s">
        <v>7106</v>
      </c>
      <c r="U1454" t="s">
        <v>182</v>
      </c>
      <c r="V1454" t="s">
        <v>109</v>
      </c>
      <c r="W1454">
        <v>6111</v>
      </c>
      <c r="X1454" t="s">
        <v>3345</v>
      </c>
      <c r="Y1454">
        <v>3600</v>
      </c>
      <c r="Z1454">
        <v>1080</v>
      </c>
      <c r="AA1454" t="s">
        <v>2824</v>
      </c>
      <c r="AB1454" t="s">
        <v>112</v>
      </c>
      <c r="AC1454" t="s">
        <v>164</v>
      </c>
      <c r="AD1454" s="3" t="s">
        <v>7107</v>
      </c>
      <c r="AE1454" s="3">
        <v>0</v>
      </c>
      <c r="AF1454" s="3"/>
      <c r="AG1454">
        <v>2372.71</v>
      </c>
      <c r="AH1454" t="s">
        <v>82</v>
      </c>
      <c r="AI1454" s="18">
        <v>0</v>
      </c>
      <c r="AJ1454">
        <v>2372.71</v>
      </c>
      <c r="AK1454">
        <v>2372.71</v>
      </c>
      <c r="AL1454">
        <v>2372.71</v>
      </c>
      <c r="AM1454" s="19" t="s">
        <v>82</v>
      </c>
      <c r="AN1454">
        <v>0</v>
      </c>
      <c r="AO1454">
        <v>2372.71</v>
      </c>
      <c r="AP1454">
        <v>2372.71</v>
      </c>
      <c r="AQ1454">
        <v>2372.71</v>
      </c>
      <c r="AR1454" s="19" t="s">
        <v>82</v>
      </c>
      <c r="AS1454">
        <v>0</v>
      </c>
      <c r="AT1454" s="20">
        <f>IF(t_ExtractAll[[#This Row],[Currency]]="GBP",t_ExtractAll[[#This Row],[Claimed Amount]]*$BD$2,IF(t_ExtractAll[[#This Row],[Currency]]="USD",t_ExtractAll[[#This Row],[Claimed Amount]]*$BD$3,IF(t_ExtractAll[[#This Row],[Currency]]="MXN",t_ExtractAll[[#This Row],[Claimed Amount]]*$BD$4,t_ExtractAll[[#This Row],[Claimed Amount]])))</f>
        <v>2372.71</v>
      </c>
      <c r="AU1454" s="20">
        <f>IF(t_ExtractAll[[#This Row],[Currency2]]="GBP",t_ExtractAll[[#This Row],[Accruals Plant]]*$BD$2,IF(t_ExtractAll[[#This Row],[Currency2]]="USD",t_ExtractAll[[#This Row],[Accruals Plant]]*$BD$3,IF(t_ExtractAll[[#This Row],[Currency2]]="MXN",t_ExtractAll[[#This Row],[Accruals Plant]]*$BD$4,t_ExtractAll[[#This Row],[Accruals Plant]])))</f>
        <v>2372.71</v>
      </c>
      <c r="AV1454" s="20">
        <f>IF(t_ExtractAll[[#This Row],[IMD_Currency]]="GBP",t_ExtractAll[[#This Row],[Accruals ABII]]*$BD$2,IF(t_ExtractAll[[#This Row],[IMD_Currency]]="USD",t_ExtractAll[[#This Row],[Accruals ABII]]*$BD$3,t_ExtractAll[[#This Row],[Accruals ABII]]))</f>
        <v>2372.71</v>
      </c>
      <c r="AW1454" s="20">
        <f>IF(t_ExtractAll[[#This Row],[Currency2]]="GBP",t_ExtractAll[[#This Row],[PlantAmountAccepted]]*$BD$2,IF(t_ExtractAll[[#This Row],[Currency2]]="USD",t_ExtractAll[[#This Row],[PlantAmountAccepted]]*$BD$3,IF(t_ExtractAll[[#This Row],[Currency2]]="MXN",t_ExtractAll[[#This Row],[PlantAmountAccepted]]*$BD$4,t_ExtractAll[[#This Row],[PlantAmountAccepted]])))</f>
        <v>2372.71</v>
      </c>
      <c r="AX1454" s="20">
        <f>IF(t_ExtractAll[[#This Row],[IMD_Currency]]="GBP",t_ExtractAll[[#This Row],[Amount Accepted (ABII)]]*$BD$2,IF(t_ExtractAll[[#This Row],[IMD_Currency]]="USD",t_ExtractAll[[#This Row],[Amount Accepted (ABII)]]*$BD$3,t_ExtractAll[[#This Row],[Amount Accepted (ABII)]]))</f>
        <v>2372.71</v>
      </c>
      <c r="AY1454" s="20">
        <f>IF((t_ExtractAll[[#This Row],[Amount Accepted ABII '[EUR']]]-t_ExtractAll[[#This Row],[Amount Accepted Plant '[EUR']]])&lt;0,0,t_ExtractAll[[#This Row],[Amount Accepted ABII '[EUR']]]-t_ExtractAll[[#This Row],[Amount Accepted Plant '[EUR']]])</f>
        <v>0</v>
      </c>
      <c r="AZ14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55" spans="1:52" ht="14.25" customHeight="1" x14ac:dyDescent="0.25">
      <c r="A1455" t="s">
        <v>7108</v>
      </c>
      <c r="B1455" s="16">
        <v>42825</v>
      </c>
      <c r="C1455" s="16"/>
      <c r="D1455" s="16"/>
      <c r="E1455">
        <v>2017227</v>
      </c>
      <c r="F1455" t="s">
        <v>64</v>
      </c>
      <c r="G1455" t="s">
        <v>2055</v>
      </c>
      <c r="H1455" t="s">
        <v>287</v>
      </c>
      <c r="I1455" t="s">
        <v>1319</v>
      </c>
      <c r="J1455" t="s">
        <v>68</v>
      </c>
      <c r="K1455" t="s">
        <v>2023</v>
      </c>
      <c r="L1455" t="s">
        <v>471</v>
      </c>
      <c r="M1455" t="s">
        <v>7109</v>
      </c>
      <c r="N1455" t="s">
        <v>90</v>
      </c>
      <c r="O1455" t="s">
        <v>131</v>
      </c>
      <c r="P1455" t="s">
        <v>7110</v>
      </c>
      <c r="Q1455" t="s">
        <v>7111</v>
      </c>
      <c r="R1455" t="s">
        <v>7112</v>
      </c>
      <c r="S1455" t="s">
        <v>7113</v>
      </c>
      <c r="T1455" t="s">
        <v>7114</v>
      </c>
      <c r="U1455" t="s">
        <v>261</v>
      </c>
      <c r="V1455" t="s">
        <v>117</v>
      </c>
      <c r="W1455">
        <v>53108</v>
      </c>
      <c r="X1455" t="s">
        <v>3032</v>
      </c>
      <c r="Y1455">
        <v>2774</v>
      </c>
      <c r="Z1455">
        <v>314.90447999999998</v>
      </c>
      <c r="AA1455" t="s">
        <v>2628</v>
      </c>
      <c r="AB1455" t="s">
        <v>97</v>
      </c>
      <c r="AC1455" t="s">
        <v>98</v>
      </c>
      <c r="AD1455" s="3" t="s">
        <v>7115</v>
      </c>
      <c r="AE1455" s="3">
        <v>0</v>
      </c>
      <c r="AF1455" s="3"/>
      <c r="AG1455">
        <v>64910</v>
      </c>
      <c r="AH1455" t="s">
        <v>100</v>
      </c>
      <c r="AI1455" s="18">
        <v>0</v>
      </c>
      <c r="AJ1455">
        <v>0</v>
      </c>
      <c r="AK1455">
        <v>0</v>
      </c>
      <c r="AM1455" s="19" t="s">
        <v>82</v>
      </c>
      <c r="AN1455">
        <v>19473</v>
      </c>
      <c r="AO1455">
        <v>26842</v>
      </c>
      <c r="AP1455">
        <v>46315</v>
      </c>
      <c r="AR1455" s="19" t="s">
        <v>100</v>
      </c>
      <c r="AS1455">
        <v>0</v>
      </c>
      <c r="AT1455" s="20">
        <f>IF(t_ExtractAll[[#This Row],[Currency]]="GBP",t_ExtractAll[[#This Row],[Claimed Amount]]*$BD$2,IF(t_ExtractAll[[#This Row],[Currency]]="USD",t_ExtractAll[[#This Row],[Claimed Amount]]*$BD$3,IF(t_ExtractAll[[#This Row],[Currency]]="MXN",t_ExtractAll[[#This Row],[Claimed Amount]]*$BD$4,t_ExtractAll[[#This Row],[Claimed Amount]])))</f>
        <v>59386.159</v>
      </c>
      <c r="AU1455" s="20">
        <f>IF(t_ExtractAll[[#This Row],[Currency2]]="GBP",t_ExtractAll[[#This Row],[Accruals Plant]]*$BD$2,IF(t_ExtractAll[[#This Row],[Currency2]]="USD",t_ExtractAll[[#This Row],[Accruals Plant]]*$BD$3,IF(t_ExtractAll[[#This Row],[Currency2]]="MXN",t_ExtractAll[[#This Row],[Accruals Plant]]*$BD$4,t_ExtractAll[[#This Row],[Accruals Plant]])))</f>
        <v>42373.593500000003</v>
      </c>
      <c r="AV1455" s="20">
        <f>IF(t_ExtractAll[[#This Row],[IMD_Currency]]="GBP",t_ExtractAll[[#This Row],[Accruals ABII]]*$BD$2,IF(t_ExtractAll[[#This Row],[IMD_Currency]]="USD",t_ExtractAll[[#This Row],[Accruals ABII]]*$BD$3,t_ExtractAll[[#This Row],[Accruals ABII]]))</f>
        <v>0</v>
      </c>
      <c r="AW14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5" s="20">
        <f>IF(t_ExtractAll[[#This Row],[IMD_Currency]]="GBP",t_ExtractAll[[#This Row],[Amount Accepted (ABII)]]*$BD$2,IF(t_ExtractAll[[#This Row],[IMD_Currency]]="USD",t_ExtractAll[[#This Row],[Amount Accepted (ABII)]]*$BD$3,t_ExtractAll[[#This Row],[Amount Accepted (ABII)]]))</f>
        <v>0</v>
      </c>
      <c r="AY1455" s="20">
        <f>IF((t_ExtractAll[[#This Row],[Amount Accepted ABII '[EUR']]]-t_ExtractAll[[#This Row],[Amount Accepted Plant '[EUR']]])&lt;0,0,t_ExtractAll[[#This Row],[Amount Accepted ABII '[EUR']]]-t_ExtractAll[[#This Row],[Amount Accepted Plant '[EUR']]])</f>
        <v>0</v>
      </c>
      <c r="AZ1455"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456" spans="1:52" ht="14.25" hidden="1" customHeight="1" x14ac:dyDescent="0.25">
      <c r="A1456" t="s">
        <v>7116</v>
      </c>
      <c r="B1456" s="16">
        <v>42811</v>
      </c>
      <c r="C1456" s="16">
        <v>42829</v>
      </c>
      <c r="D1456" s="16">
        <v>42829</v>
      </c>
      <c r="E1456">
        <v>2017226</v>
      </c>
      <c r="F1456" t="s">
        <v>64</v>
      </c>
      <c r="G1456" t="s">
        <v>7117</v>
      </c>
      <c r="H1456" t="s">
        <v>66</v>
      </c>
      <c r="I1456" t="s">
        <v>3214</v>
      </c>
      <c r="J1456" t="s">
        <v>118</v>
      </c>
      <c r="K1456" t="s">
        <v>69</v>
      </c>
      <c r="L1456" t="s">
        <v>7118</v>
      </c>
      <c r="N1456" t="s">
        <v>90</v>
      </c>
      <c r="O1456" t="s">
        <v>361</v>
      </c>
      <c r="P1456" t="s">
        <v>7119</v>
      </c>
      <c r="R1456" t="s">
        <v>7120</v>
      </c>
      <c r="U1456" t="s">
        <v>144</v>
      </c>
      <c r="V1456" t="s">
        <v>145</v>
      </c>
      <c r="W1456">
        <v>52218</v>
      </c>
      <c r="X1456" t="s">
        <v>3218</v>
      </c>
      <c r="Z1456">
        <v>0</v>
      </c>
      <c r="AB1456" t="s">
        <v>79</v>
      </c>
      <c r="AC1456" t="s">
        <v>80</v>
      </c>
      <c r="AD1456" s="3" t="s">
        <v>7121</v>
      </c>
      <c r="AE1456" s="3">
        <v>0</v>
      </c>
      <c r="AF1456" s="3"/>
      <c r="AG1456">
        <v>0</v>
      </c>
      <c r="AH1456" t="s">
        <v>82</v>
      </c>
      <c r="AI1456" s="18">
        <v>0</v>
      </c>
      <c r="AJ1456">
        <v>0</v>
      </c>
      <c r="AK1456">
        <v>0</v>
      </c>
      <c r="AL1456">
        <v>0</v>
      </c>
      <c r="AM1456" s="19" t="s">
        <v>82</v>
      </c>
      <c r="AN1456">
        <v>0</v>
      </c>
      <c r="AO1456">
        <v>0</v>
      </c>
      <c r="AP1456">
        <v>0</v>
      </c>
      <c r="AQ1456">
        <v>0</v>
      </c>
      <c r="AR1456" s="19" t="s">
        <v>82</v>
      </c>
      <c r="AS1456">
        <v>0</v>
      </c>
      <c r="AT1456" s="20">
        <f>IF(t_ExtractAll[[#This Row],[Currency]]="GBP",t_ExtractAll[[#This Row],[Claimed Amount]]*$BD$2,IF(t_ExtractAll[[#This Row],[Currency]]="USD",t_ExtractAll[[#This Row],[Claimed Amount]]*$BD$3,IF(t_ExtractAll[[#This Row],[Currency]]="MXN",t_ExtractAll[[#This Row],[Claimed Amount]]*$BD$4,t_ExtractAll[[#This Row],[Claimed Amount]])))</f>
        <v>0</v>
      </c>
      <c r="AU1456" s="20">
        <f>IF(t_ExtractAll[[#This Row],[Currency2]]="GBP",t_ExtractAll[[#This Row],[Accruals Plant]]*$BD$2,IF(t_ExtractAll[[#This Row],[Currency2]]="USD",t_ExtractAll[[#This Row],[Accruals Plant]]*$BD$3,IF(t_ExtractAll[[#This Row],[Currency2]]="MXN",t_ExtractAll[[#This Row],[Accruals Plant]]*$BD$4,t_ExtractAll[[#This Row],[Accruals Plant]])))</f>
        <v>0</v>
      </c>
      <c r="AV1456" s="20">
        <f>IF(t_ExtractAll[[#This Row],[IMD_Currency]]="GBP",t_ExtractAll[[#This Row],[Accruals ABII]]*$BD$2,IF(t_ExtractAll[[#This Row],[IMD_Currency]]="USD",t_ExtractAll[[#This Row],[Accruals ABII]]*$BD$3,t_ExtractAll[[#This Row],[Accruals ABII]]))</f>
        <v>0</v>
      </c>
      <c r="AW14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6" s="20">
        <f>IF(t_ExtractAll[[#This Row],[IMD_Currency]]="GBP",t_ExtractAll[[#This Row],[Amount Accepted (ABII)]]*$BD$2,IF(t_ExtractAll[[#This Row],[IMD_Currency]]="USD",t_ExtractAll[[#This Row],[Amount Accepted (ABII)]]*$BD$3,t_ExtractAll[[#This Row],[Amount Accepted (ABII)]]))</f>
        <v>0</v>
      </c>
      <c r="AY1456" s="20">
        <f>IF((t_ExtractAll[[#This Row],[Amount Accepted ABII '[EUR']]]-t_ExtractAll[[#This Row],[Amount Accepted Plant '[EUR']]])&lt;0,0,t_ExtractAll[[#This Row],[Amount Accepted ABII '[EUR']]]-t_ExtractAll[[#This Row],[Amount Accepted Plant '[EUR']]])</f>
        <v>0</v>
      </c>
      <c r="AZ14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57" spans="1:52" ht="14.25" hidden="1" customHeight="1" x14ac:dyDescent="0.25">
      <c r="A1457" t="s">
        <v>7122</v>
      </c>
      <c r="B1457" s="16">
        <v>42811</v>
      </c>
      <c r="C1457" s="16">
        <v>42877</v>
      </c>
      <c r="D1457" s="16">
        <v>42880</v>
      </c>
      <c r="E1457">
        <v>2017224</v>
      </c>
      <c r="F1457" t="s">
        <v>64</v>
      </c>
      <c r="G1457" t="s">
        <v>4645</v>
      </c>
      <c r="H1457" t="s">
        <v>287</v>
      </c>
      <c r="I1457" t="s">
        <v>4646</v>
      </c>
      <c r="J1457" t="s">
        <v>118</v>
      </c>
      <c r="K1457" t="s">
        <v>69</v>
      </c>
      <c r="L1457" t="s">
        <v>6086</v>
      </c>
      <c r="N1457" t="s">
        <v>90</v>
      </c>
      <c r="O1457" t="s">
        <v>72</v>
      </c>
      <c r="P1457" t="s">
        <v>7123</v>
      </c>
      <c r="Q1457" t="s">
        <v>7124</v>
      </c>
      <c r="R1457">
        <v>58363</v>
      </c>
      <c r="U1457" t="s">
        <v>341</v>
      </c>
      <c r="V1457" t="s">
        <v>145</v>
      </c>
      <c r="W1457">
        <v>30603</v>
      </c>
      <c r="X1457" t="s">
        <v>1290</v>
      </c>
      <c r="Y1457">
        <v>3.8879999999999999</v>
      </c>
      <c r="Z1457">
        <v>319.33</v>
      </c>
      <c r="AA1457" t="s">
        <v>2628</v>
      </c>
      <c r="AB1457" t="s">
        <v>79</v>
      </c>
      <c r="AC1457" t="s">
        <v>80</v>
      </c>
      <c r="AD1457" s="3" t="s">
        <v>7125</v>
      </c>
      <c r="AE1457" s="3">
        <v>0</v>
      </c>
      <c r="AF1457" s="3"/>
      <c r="AG1457">
        <v>1642.86</v>
      </c>
      <c r="AH1457" t="s">
        <v>100</v>
      </c>
      <c r="AI1457" s="18">
        <v>0</v>
      </c>
      <c r="AJ1457">
        <v>1642.86</v>
      </c>
      <c r="AK1457">
        <v>1642.86</v>
      </c>
      <c r="AL1457">
        <v>1642.86</v>
      </c>
      <c r="AM1457" s="19" t="s">
        <v>100</v>
      </c>
      <c r="AN1457">
        <v>0</v>
      </c>
      <c r="AO1457">
        <v>0</v>
      </c>
      <c r="AP1457">
        <v>0</v>
      </c>
      <c r="AQ1457">
        <v>0</v>
      </c>
      <c r="AR1457" s="19" t="s">
        <v>82</v>
      </c>
      <c r="AS1457">
        <v>0</v>
      </c>
      <c r="AT1457" s="20">
        <f>IF(t_ExtractAll[[#This Row],[Currency]]="GBP",t_ExtractAll[[#This Row],[Claimed Amount]]*$BD$2,IF(t_ExtractAll[[#This Row],[Currency]]="USD",t_ExtractAll[[#This Row],[Claimed Amount]]*$BD$3,IF(t_ExtractAll[[#This Row],[Currency]]="MXN",t_ExtractAll[[#This Row],[Claimed Amount]]*$BD$4,t_ExtractAll[[#This Row],[Claimed Amount]])))</f>
        <v>1503.0526139999999</v>
      </c>
      <c r="AU1457" s="20">
        <f>IF(t_ExtractAll[[#This Row],[Currency2]]="GBP",t_ExtractAll[[#This Row],[Accruals Plant]]*$BD$2,IF(t_ExtractAll[[#This Row],[Currency2]]="USD",t_ExtractAll[[#This Row],[Accruals Plant]]*$BD$3,IF(t_ExtractAll[[#This Row],[Currency2]]="MXN",t_ExtractAll[[#This Row],[Accruals Plant]]*$BD$4,t_ExtractAll[[#This Row],[Accruals Plant]])))</f>
        <v>0</v>
      </c>
      <c r="AV1457" s="20">
        <f>IF(t_ExtractAll[[#This Row],[IMD_Currency]]="GBP",t_ExtractAll[[#This Row],[Accruals ABII]]*$BD$2,IF(t_ExtractAll[[#This Row],[IMD_Currency]]="USD",t_ExtractAll[[#This Row],[Accruals ABII]]*$BD$3,t_ExtractAll[[#This Row],[Accruals ABII]]))</f>
        <v>1503.0526139999999</v>
      </c>
      <c r="AW14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7" s="20">
        <f>IF(t_ExtractAll[[#This Row],[IMD_Currency]]="GBP",t_ExtractAll[[#This Row],[Amount Accepted (ABII)]]*$BD$2,IF(t_ExtractAll[[#This Row],[IMD_Currency]]="USD",t_ExtractAll[[#This Row],[Amount Accepted (ABII)]]*$BD$3,t_ExtractAll[[#This Row],[Amount Accepted (ABII)]]))</f>
        <v>1503.0526139999999</v>
      </c>
      <c r="AY1457" s="20">
        <f>IF((t_ExtractAll[[#This Row],[Amount Accepted ABII '[EUR']]]-t_ExtractAll[[#This Row],[Amount Accepted Plant '[EUR']]])&lt;0,0,t_ExtractAll[[#This Row],[Amount Accepted ABII '[EUR']]]-t_ExtractAll[[#This Row],[Amount Accepted Plant '[EUR']]])</f>
        <v>1503.0526139999999</v>
      </c>
      <c r="AZ14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58" spans="1:52" ht="14.25" hidden="1" customHeight="1" x14ac:dyDescent="0.25">
      <c r="A1458" t="s">
        <v>7126</v>
      </c>
      <c r="B1458" s="16">
        <v>42811</v>
      </c>
      <c r="C1458" s="16">
        <v>42815</v>
      </c>
      <c r="D1458" s="16">
        <v>42815</v>
      </c>
      <c r="E1458">
        <v>2017228</v>
      </c>
      <c r="F1458" t="s">
        <v>64</v>
      </c>
      <c r="G1458" t="s">
        <v>396</v>
      </c>
      <c r="H1458" t="s">
        <v>1695</v>
      </c>
      <c r="I1458" t="s">
        <v>117</v>
      </c>
      <c r="J1458" t="s">
        <v>68</v>
      </c>
      <c r="K1458" t="s">
        <v>88</v>
      </c>
      <c r="L1458" t="s">
        <v>609</v>
      </c>
      <c r="M1458" t="s">
        <v>2024</v>
      </c>
      <c r="N1458" t="s">
        <v>90</v>
      </c>
      <c r="O1458" t="s">
        <v>321</v>
      </c>
      <c r="P1458" t="s">
        <v>7127</v>
      </c>
      <c r="Q1458">
        <v>9671731</v>
      </c>
      <c r="R1458">
        <v>4504823592</v>
      </c>
      <c r="U1458" t="s">
        <v>144</v>
      </c>
      <c r="V1458" t="s">
        <v>145</v>
      </c>
      <c r="W1458">
        <v>48984</v>
      </c>
      <c r="X1458" t="s">
        <v>4636</v>
      </c>
      <c r="Y1458">
        <v>375</v>
      </c>
      <c r="Z1458">
        <v>29.7</v>
      </c>
      <c r="AA1458" t="s">
        <v>2628</v>
      </c>
      <c r="AB1458" t="s">
        <v>97</v>
      </c>
      <c r="AC1458" t="s">
        <v>98</v>
      </c>
      <c r="AD1458" s="3" t="s">
        <v>7128</v>
      </c>
      <c r="AE1458" s="3">
        <v>0</v>
      </c>
      <c r="AF1458" s="3"/>
      <c r="AG1458">
        <v>194</v>
      </c>
      <c r="AH1458" t="s">
        <v>82</v>
      </c>
      <c r="AI1458" s="18">
        <v>0</v>
      </c>
      <c r="AJ1458">
        <v>0</v>
      </c>
      <c r="AK1458">
        <v>0</v>
      </c>
      <c r="AM1458" s="19" t="s">
        <v>82</v>
      </c>
      <c r="AN1458">
        <v>194</v>
      </c>
      <c r="AO1458">
        <v>0</v>
      </c>
      <c r="AP1458">
        <v>194</v>
      </c>
      <c r="AR1458" s="19" t="s">
        <v>82</v>
      </c>
      <c r="AS1458">
        <v>0</v>
      </c>
      <c r="AT1458" s="20">
        <f>IF(t_ExtractAll[[#This Row],[Currency]]="GBP",t_ExtractAll[[#This Row],[Claimed Amount]]*$BD$2,IF(t_ExtractAll[[#This Row],[Currency]]="USD",t_ExtractAll[[#This Row],[Claimed Amount]]*$BD$3,IF(t_ExtractAll[[#This Row],[Currency]]="MXN",t_ExtractAll[[#This Row],[Claimed Amount]]*$BD$4,t_ExtractAll[[#This Row],[Claimed Amount]])))</f>
        <v>194</v>
      </c>
      <c r="AU1458" s="20">
        <f>IF(t_ExtractAll[[#This Row],[Currency2]]="GBP",t_ExtractAll[[#This Row],[Accruals Plant]]*$BD$2,IF(t_ExtractAll[[#This Row],[Currency2]]="USD",t_ExtractAll[[#This Row],[Accruals Plant]]*$BD$3,IF(t_ExtractAll[[#This Row],[Currency2]]="MXN",t_ExtractAll[[#This Row],[Accruals Plant]]*$BD$4,t_ExtractAll[[#This Row],[Accruals Plant]])))</f>
        <v>194</v>
      </c>
      <c r="AV1458" s="20">
        <f>IF(t_ExtractAll[[#This Row],[IMD_Currency]]="GBP",t_ExtractAll[[#This Row],[Accruals ABII]]*$BD$2,IF(t_ExtractAll[[#This Row],[IMD_Currency]]="USD",t_ExtractAll[[#This Row],[Accruals ABII]]*$BD$3,t_ExtractAll[[#This Row],[Accruals ABII]]))</f>
        <v>0</v>
      </c>
      <c r="AW14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58" s="20">
        <f>IF(t_ExtractAll[[#This Row],[IMD_Currency]]="GBP",t_ExtractAll[[#This Row],[Amount Accepted (ABII)]]*$BD$2,IF(t_ExtractAll[[#This Row],[IMD_Currency]]="USD",t_ExtractAll[[#This Row],[Amount Accepted (ABII)]]*$BD$3,t_ExtractAll[[#This Row],[Amount Accepted (ABII)]]))</f>
        <v>0</v>
      </c>
      <c r="AY1458" s="20">
        <f>IF((t_ExtractAll[[#This Row],[Amount Accepted ABII '[EUR']]]-t_ExtractAll[[#This Row],[Amount Accepted Plant '[EUR']]])&lt;0,0,t_ExtractAll[[#This Row],[Amount Accepted ABII '[EUR']]]-t_ExtractAll[[#This Row],[Amount Accepted Plant '[EUR']]])</f>
        <v>0</v>
      </c>
      <c r="AZ14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59" spans="1:52" ht="14.25" hidden="1" customHeight="1" x14ac:dyDescent="0.25">
      <c r="A1459" t="s">
        <v>7129</v>
      </c>
      <c r="B1459" s="16">
        <v>42815</v>
      </c>
      <c r="C1459" s="16">
        <v>42863</v>
      </c>
      <c r="D1459" s="16">
        <v>42864</v>
      </c>
      <c r="E1459">
        <v>2017229</v>
      </c>
      <c r="F1459" t="s">
        <v>64</v>
      </c>
      <c r="G1459" t="s">
        <v>286</v>
      </c>
      <c r="H1459" t="s">
        <v>287</v>
      </c>
      <c r="I1459" t="s">
        <v>288</v>
      </c>
      <c r="J1459" t="s">
        <v>118</v>
      </c>
      <c r="K1459" t="s">
        <v>69</v>
      </c>
      <c r="L1459" t="s">
        <v>6215</v>
      </c>
      <c r="M1459" t="s">
        <v>4601</v>
      </c>
      <c r="N1459" t="s">
        <v>90</v>
      </c>
      <c r="O1459" t="s">
        <v>91</v>
      </c>
      <c r="P1459" t="s">
        <v>7130</v>
      </c>
      <c r="Q1459" t="s">
        <v>7131</v>
      </c>
      <c r="R1459" t="s">
        <v>7132</v>
      </c>
      <c r="S1459" t="s">
        <v>7133</v>
      </c>
      <c r="T1459" t="s">
        <v>7134</v>
      </c>
      <c r="U1459" t="s">
        <v>75</v>
      </c>
      <c r="V1459" t="s">
        <v>76</v>
      </c>
      <c r="W1459">
        <v>51137</v>
      </c>
      <c r="X1459" t="s">
        <v>293</v>
      </c>
      <c r="Y1459">
        <v>69</v>
      </c>
      <c r="Z1459">
        <v>5.87</v>
      </c>
      <c r="AA1459" t="s">
        <v>2628</v>
      </c>
      <c r="AB1459" t="s">
        <v>97</v>
      </c>
      <c r="AC1459" t="s">
        <v>98</v>
      </c>
      <c r="AD1459" s="3" t="s">
        <v>7135</v>
      </c>
      <c r="AE1459" s="3">
        <v>0</v>
      </c>
      <c r="AF1459" s="3"/>
      <c r="AG1459">
        <v>1275.3</v>
      </c>
      <c r="AH1459" t="s">
        <v>100</v>
      </c>
      <c r="AI1459" s="18">
        <v>732.78</v>
      </c>
      <c r="AJ1459">
        <v>542.52</v>
      </c>
      <c r="AK1459">
        <v>1275.3</v>
      </c>
      <c r="AL1459">
        <v>1275.3</v>
      </c>
      <c r="AM1459" s="19" t="s">
        <v>100</v>
      </c>
      <c r="AN1459">
        <v>306.36</v>
      </c>
      <c r="AO1459">
        <v>542.52</v>
      </c>
      <c r="AP1459">
        <v>848.88</v>
      </c>
      <c r="AQ1459">
        <v>848.88</v>
      </c>
      <c r="AR1459" s="19" t="s">
        <v>100</v>
      </c>
      <c r="AS1459">
        <v>0</v>
      </c>
      <c r="AT1459" s="20">
        <f>IF(t_ExtractAll[[#This Row],[Currency]]="GBP",t_ExtractAll[[#This Row],[Claimed Amount]]*$BD$2,IF(t_ExtractAll[[#This Row],[Currency]]="USD",t_ExtractAll[[#This Row],[Claimed Amount]]*$BD$3,IF(t_ExtractAll[[#This Row],[Currency]]="MXN",t_ExtractAll[[#This Row],[Claimed Amount]]*$BD$4,t_ExtractAll[[#This Row],[Claimed Amount]])))</f>
        <v>1166.77197</v>
      </c>
      <c r="AU1459" s="20">
        <f>IF(t_ExtractAll[[#This Row],[Currency2]]="GBP",t_ExtractAll[[#This Row],[Accruals Plant]]*$BD$2,IF(t_ExtractAll[[#This Row],[Currency2]]="USD",t_ExtractAll[[#This Row],[Accruals Plant]]*$BD$3,IF(t_ExtractAll[[#This Row],[Currency2]]="MXN",t_ExtractAll[[#This Row],[Accruals Plant]]*$BD$4,t_ExtractAll[[#This Row],[Accruals Plant]])))</f>
        <v>776.64031199999999</v>
      </c>
      <c r="AV1459" s="20">
        <f>IF(t_ExtractAll[[#This Row],[IMD_Currency]]="GBP",t_ExtractAll[[#This Row],[Accruals ABII]]*$BD$2,IF(t_ExtractAll[[#This Row],[IMD_Currency]]="USD",t_ExtractAll[[#This Row],[Accruals ABII]]*$BD$3,t_ExtractAll[[#This Row],[Accruals ABII]]))</f>
        <v>1166.77197</v>
      </c>
      <c r="AW1459" s="20">
        <f>IF(t_ExtractAll[[#This Row],[Currency2]]="GBP",t_ExtractAll[[#This Row],[PlantAmountAccepted]]*$BD$2,IF(t_ExtractAll[[#This Row],[Currency2]]="USD",t_ExtractAll[[#This Row],[PlantAmountAccepted]]*$BD$3,IF(t_ExtractAll[[#This Row],[Currency2]]="MXN",t_ExtractAll[[#This Row],[PlantAmountAccepted]]*$BD$4,t_ExtractAll[[#This Row],[PlantAmountAccepted]])))</f>
        <v>776.64031199999999</v>
      </c>
      <c r="AX1459" s="20">
        <f>IF(t_ExtractAll[[#This Row],[IMD_Currency]]="GBP",t_ExtractAll[[#This Row],[Amount Accepted (ABII)]]*$BD$2,IF(t_ExtractAll[[#This Row],[IMD_Currency]]="USD",t_ExtractAll[[#This Row],[Amount Accepted (ABII)]]*$BD$3,t_ExtractAll[[#This Row],[Amount Accepted (ABII)]]))</f>
        <v>1166.77197</v>
      </c>
      <c r="AY1459" s="20">
        <f>IF((t_ExtractAll[[#This Row],[Amount Accepted ABII '[EUR']]]-t_ExtractAll[[#This Row],[Amount Accepted Plant '[EUR']]])&lt;0,0,t_ExtractAll[[#This Row],[Amount Accepted ABII '[EUR']]]-t_ExtractAll[[#This Row],[Amount Accepted Plant '[EUR']]])</f>
        <v>390.13165800000002</v>
      </c>
      <c r="AZ14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60" spans="1:52" ht="14.25" hidden="1" customHeight="1" x14ac:dyDescent="0.25">
      <c r="A1460" t="s">
        <v>7136</v>
      </c>
      <c r="B1460" s="16">
        <v>42811</v>
      </c>
      <c r="C1460" s="16">
        <v>42829</v>
      </c>
      <c r="D1460" s="16">
        <v>42829</v>
      </c>
      <c r="E1460">
        <v>2017230</v>
      </c>
      <c r="F1460" t="s">
        <v>64</v>
      </c>
      <c r="G1460" t="s">
        <v>436</v>
      </c>
      <c r="H1460" t="s">
        <v>86</v>
      </c>
      <c r="I1460" t="s">
        <v>437</v>
      </c>
      <c r="J1460" t="s">
        <v>118</v>
      </c>
      <c r="K1460" t="s">
        <v>88</v>
      </c>
      <c r="L1460" t="s">
        <v>139</v>
      </c>
      <c r="M1460" t="s">
        <v>3410</v>
      </c>
      <c r="N1460" t="s">
        <v>90</v>
      </c>
      <c r="O1460" t="s">
        <v>738</v>
      </c>
      <c r="P1460" s="3" t="s">
        <v>7137</v>
      </c>
      <c r="Q1460">
        <v>9889536</v>
      </c>
      <c r="R1460">
        <v>4500559051</v>
      </c>
      <c r="U1460" t="s">
        <v>182</v>
      </c>
      <c r="V1460" t="s">
        <v>145</v>
      </c>
      <c r="W1460">
        <v>18618</v>
      </c>
      <c r="X1460" t="s">
        <v>246</v>
      </c>
      <c r="Y1460">
        <v>0</v>
      </c>
      <c r="Z1460">
        <v>0</v>
      </c>
      <c r="AA1460" t="s">
        <v>2628</v>
      </c>
      <c r="AB1460" t="s">
        <v>97</v>
      </c>
      <c r="AC1460" t="s">
        <v>743</v>
      </c>
      <c r="AD1460" s="3" t="s">
        <v>7138</v>
      </c>
      <c r="AE1460" s="3">
        <v>0</v>
      </c>
      <c r="AF1460" s="3"/>
      <c r="AG1460">
        <v>0</v>
      </c>
      <c r="AH1460" t="s">
        <v>82</v>
      </c>
      <c r="AI1460" s="18">
        <v>0</v>
      </c>
      <c r="AJ1460">
        <v>0</v>
      </c>
      <c r="AK1460">
        <v>0</v>
      </c>
      <c r="AM1460" s="19" t="s">
        <v>82</v>
      </c>
      <c r="AN1460">
        <v>0</v>
      </c>
      <c r="AO1460">
        <v>0</v>
      </c>
      <c r="AP1460">
        <v>0</v>
      </c>
      <c r="AR1460" s="19" t="s">
        <v>82</v>
      </c>
      <c r="AS1460">
        <v>0</v>
      </c>
      <c r="AT1460" s="20">
        <f>IF(t_ExtractAll[[#This Row],[Currency]]="GBP",t_ExtractAll[[#This Row],[Claimed Amount]]*$BD$2,IF(t_ExtractAll[[#This Row],[Currency]]="USD",t_ExtractAll[[#This Row],[Claimed Amount]]*$BD$3,IF(t_ExtractAll[[#This Row],[Currency]]="MXN",t_ExtractAll[[#This Row],[Claimed Amount]]*$BD$4,t_ExtractAll[[#This Row],[Claimed Amount]])))</f>
        <v>0</v>
      </c>
      <c r="AU1460" s="20">
        <f>IF(t_ExtractAll[[#This Row],[Currency2]]="GBP",t_ExtractAll[[#This Row],[Accruals Plant]]*$BD$2,IF(t_ExtractAll[[#This Row],[Currency2]]="USD",t_ExtractAll[[#This Row],[Accruals Plant]]*$BD$3,IF(t_ExtractAll[[#This Row],[Currency2]]="MXN",t_ExtractAll[[#This Row],[Accruals Plant]]*$BD$4,t_ExtractAll[[#This Row],[Accruals Plant]])))</f>
        <v>0</v>
      </c>
      <c r="AV1460" s="20">
        <f>IF(t_ExtractAll[[#This Row],[IMD_Currency]]="GBP",t_ExtractAll[[#This Row],[Accruals ABII]]*$BD$2,IF(t_ExtractAll[[#This Row],[IMD_Currency]]="USD",t_ExtractAll[[#This Row],[Accruals ABII]]*$BD$3,t_ExtractAll[[#This Row],[Accruals ABII]]))</f>
        <v>0</v>
      </c>
      <c r="AW14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0" s="20">
        <f>IF(t_ExtractAll[[#This Row],[IMD_Currency]]="GBP",t_ExtractAll[[#This Row],[Amount Accepted (ABII)]]*$BD$2,IF(t_ExtractAll[[#This Row],[IMD_Currency]]="USD",t_ExtractAll[[#This Row],[Amount Accepted (ABII)]]*$BD$3,t_ExtractAll[[#This Row],[Amount Accepted (ABII)]]))</f>
        <v>0</v>
      </c>
      <c r="AY1460" s="20">
        <f>IF((t_ExtractAll[[#This Row],[Amount Accepted ABII '[EUR']]]-t_ExtractAll[[#This Row],[Amount Accepted Plant '[EUR']]])&lt;0,0,t_ExtractAll[[#This Row],[Amount Accepted ABII '[EUR']]]-t_ExtractAll[[#This Row],[Amount Accepted Plant '[EUR']]])</f>
        <v>0</v>
      </c>
      <c r="AZ14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61" spans="1:52" ht="14.25" hidden="1" customHeight="1" x14ac:dyDescent="0.25">
      <c r="A1461" t="s">
        <v>7139</v>
      </c>
      <c r="B1461" s="16">
        <v>42815</v>
      </c>
      <c r="C1461" s="16">
        <v>42828</v>
      </c>
      <c r="D1461" s="16">
        <v>42828</v>
      </c>
      <c r="E1461">
        <v>2017231</v>
      </c>
      <c r="F1461" t="s">
        <v>64</v>
      </c>
      <c r="G1461" t="s">
        <v>478</v>
      </c>
      <c r="H1461" t="s">
        <v>287</v>
      </c>
      <c r="I1461" t="s">
        <v>479</v>
      </c>
      <c r="J1461" t="s">
        <v>118</v>
      </c>
      <c r="K1461" t="s">
        <v>88</v>
      </c>
      <c r="L1461" t="s">
        <v>70</v>
      </c>
      <c r="N1461" t="s">
        <v>90</v>
      </c>
      <c r="O1461" t="s">
        <v>361</v>
      </c>
      <c r="P1461" s="3" t="s">
        <v>7140</v>
      </c>
      <c r="Q1461">
        <v>9609809</v>
      </c>
      <c r="R1461" t="s">
        <v>7141</v>
      </c>
      <c r="S1461">
        <v>80543752</v>
      </c>
      <c r="T1461" t="s">
        <v>7142</v>
      </c>
      <c r="U1461" t="s">
        <v>75</v>
      </c>
      <c r="V1461" t="s">
        <v>76</v>
      </c>
      <c r="W1461">
        <v>51028</v>
      </c>
      <c r="X1461" t="s">
        <v>6010</v>
      </c>
      <c r="Y1461">
        <v>1680</v>
      </c>
      <c r="AA1461" t="s">
        <v>2628</v>
      </c>
      <c r="AB1461" t="s">
        <v>79</v>
      </c>
      <c r="AC1461" t="s">
        <v>80</v>
      </c>
      <c r="AD1461" t="s">
        <v>7143</v>
      </c>
      <c r="AE1461" s="3">
        <v>0</v>
      </c>
      <c r="AF1461" s="3"/>
      <c r="AG1461">
        <v>84</v>
      </c>
      <c r="AH1461" t="s">
        <v>82</v>
      </c>
      <c r="AI1461" s="18">
        <v>84</v>
      </c>
      <c r="AJ1461">
        <v>0</v>
      </c>
      <c r="AK1461">
        <v>84</v>
      </c>
      <c r="AM1461" s="19" t="s">
        <v>82</v>
      </c>
      <c r="AO1461"/>
      <c r="AR1461" s="19" t="s">
        <v>82</v>
      </c>
      <c r="AS1461">
        <v>84</v>
      </c>
      <c r="AT1461" s="20">
        <f>IF(t_ExtractAll[[#This Row],[Currency]]="GBP",t_ExtractAll[[#This Row],[Claimed Amount]]*$BD$2,IF(t_ExtractAll[[#This Row],[Currency]]="USD",t_ExtractAll[[#This Row],[Claimed Amount]]*$BD$3,IF(t_ExtractAll[[#This Row],[Currency]]="MXN",t_ExtractAll[[#This Row],[Claimed Amount]]*$BD$4,t_ExtractAll[[#This Row],[Claimed Amount]])))</f>
        <v>84</v>
      </c>
      <c r="AU1461" s="20">
        <f>IF(t_ExtractAll[[#This Row],[Currency2]]="GBP",t_ExtractAll[[#This Row],[Accruals Plant]]*$BD$2,IF(t_ExtractAll[[#This Row],[Currency2]]="USD",t_ExtractAll[[#This Row],[Accruals Plant]]*$BD$3,IF(t_ExtractAll[[#This Row],[Currency2]]="MXN",t_ExtractAll[[#This Row],[Accruals Plant]]*$BD$4,t_ExtractAll[[#This Row],[Accruals Plant]])))</f>
        <v>0</v>
      </c>
      <c r="AV1461" s="20">
        <f>IF(t_ExtractAll[[#This Row],[IMD_Currency]]="GBP",t_ExtractAll[[#This Row],[Accruals ABII]]*$BD$2,IF(t_ExtractAll[[#This Row],[IMD_Currency]]="USD",t_ExtractAll[[#This Row],[Accruals ABII]]*$BD$3,t_ExtractAll[[#This Row],[Accruals ABII]]))</f>
        <v>84</v>
      </c>
      <c r="AW14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1" s="20">
        <f>IF(t_ExtractAll[[#This Row],[IMD_Currency]]="GBP",t_ExtractAll[[#This Row],[Amount Accepted (ABII)]]*$BD$2,IF(t_ExtractAll[[#This Row],[IMD_Currency]]="USD",t_ExtractAll[[#This Row],[Amount Accepted (ABII)]]*$BD$3,t_ExtractAll[[#This Row],[Amount Accepted (ABII)]]))</f>
        <v>0</v>
      </c>
      <c r="AY1461" s="20">
        <f>IF((t_ExtractAll[[#This Row],[Amount Accepted ABII '[EUR']]]-t_ExtractAll[[#This Row],[Amount Accepted Plant '[EUR']]])&lt;0,0,t_ExtractAll[[#This Row],[Amount Accepted ABII '[EUR']]]-t_ExtractAll[[#This Row],[Amount Accepted Plant '[EUR']]])</f>
        <v>0</v>
      </c>
      <c r="AZ14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62" spans="1:52" ht="14.25" hidden="1" customHeight="1" x14ac:dyDescent="0.25">
      <c r="A1462" t="s">
        <v>7144</v>
      </c>
      <c r="B1462" s="16">
        <v>42816</v>
      </c>
      <c r="C1462" s="16">
        <v>42853</v>
      </c>
      <c r="D1462" s="16">
        <v>42853</v>
      </c>
      <c r="E1462">
        <v>2017232</v>
      </c>
      <c r="F1462" t="s">
        <v>64</v>
      </c>
      <c r="G1462" t="s">
        <v>65</v>
      </c>
      <c r="H1462" t="s">
        <v>86</v>
      </c>
      <c r="I1462" t="s">
        <v>67</v>
      </c>
      <c r="J1462" t="s">
        <v>68</v>
      </c>
      <c r="K1462" t="s">
        <v>69</v>
      </c>
      <c r="L1462" t="s">
        <v>5779</v>
      </c>
      <c r="M1462" t="s">
        <v>2706</v>
      </c>
      <c r="N1462" t="s">
        <v>90</v>
      </c>
      <c r="O1462" t="s">
        <v>444</v>
      </c>
      <c r="P1462" t="s">
        <v>7145</v>
      </c>
      <c r="Q1462" t="s">
        <v>7146</v>
      </c>
      <c r="R1462" t="s">
        <v>7147</v>
      </c>
      <c r="S1462" t="s">
        <v>7148</v>
      </c>
      <c r="T1462" t="s">
        <v>7149</v>
      </c>
      <c r="U1462" t="s">
        <v>2377</v>
      </c>
      <c r="V1462" t="s">
        <v>117</v>
      </c>
      <c r="W1462" t="s">
        <v>7150</v>
      </c>
      <c r="Y1462">
        <v>1712</v>
      </c>
      <c r="Z1462">
        <v>154.11240000000001</v>
      </c>
      <c r="AA1462" t="s">
        <v>2628</v>
      </c>
      <c r="AB1462" t="s">
        <v>79</v>
      </c>
      <c r="AC1462" t="s">
        <v>127</v>
      </c>
      <c r="AD1462" s="3" t="s">
        <v>7151</v>
      </c>
      <c r="AE1462" s="3">
        <v>0</v>
      </c>
      <c r="AF1462" s="3"/>
      <c r="AG1462">
        <v>795</v>
      </c>
      <c r="AH1462" t="s">
        <v>100</v>
      </c>
      <c r="AI1462" s="18">
        <v>0</v>
      </c>
      <c r="AJ1462">
        <v>0</v>
      </c>
      <c r="AK1462">
        <v>0</v>
      </c>
      <c r="AL1462">
        <v>0</v>
      </c>
      <c r="AM1462" s="19" t="s">
        <v>82</v>
      </c>
      <c r="AN1462">
        <v>0</v>
      </c>
      <c r="AO1462">
        <v>795</v>
      </c>
      <c r="AP1462">
        <v>795</v>
      </c>
      <c r="AQ1462">
        <v>795</v>
      </c>
      <c r="AR1462" s="19" t="s">
        <v>100</v>
      </c>
      <c r="AS1462">
        <v>0</v>
      </c>
      <c r="AT1462" s="20">
        <f>IF(t_ExtractAll[[#This Row],[Currency]]="GBP",t_ExtractAll[[#This Row],[Claimed Amount]]*$BD$2,IF(t_ExtractAll[[#This Row],[Currency]]="USD",t_ExtractAll[[#This Row],[Claimed Amount]]*$BD$3,IF(t_ExtractAll[[#This Row],[Currency]]="MXN",t_ExtractAll[[#This Row],[Claimed Amount]]*$BD$4,t_ExtractAll[[#This Row],[Claimed Amount]])))</f>
        <v>727.34550000000002</v>
      </c>
      <c r="AU1462" s="20">
        <f>IF(t_ExtractAll[[#This Row],[Currency2]]="GBP",t_ExtractAll[[#This Row],[Accruals Plant]]*$BD$2,IF(t_ExtractAll[[#This Row],[Currency2]]="USD",t_ExtractAll[[#This Row],[Accruals Plant]]*$BD$3,IF(t_ExtractAll[[#This Row],[Currency2]]="MXN",t_ExtractAll[[#This Row],[Accruals Plant]]*$BD$4,t_ExtractAll[[#This Row],[Accruals Plant]])))</f>
        <v>727.34550000000002</v>
      </c>
      <c r="AV1462" s="20">
        <f>IF(t_ExtractAll[[#This Row],[IMD_Currency]]="GBP",t_ExtractAll[[#This Row],[Accruals ABII]]*$BD$2,IF(t_ExtractAll[[#This Row],[IMD_Currency]]="USD",t_ExtractAll[[#This Row],[Accruals ABII]]*$BD$3,t_ExtractAll[[#This Row],[Accruals ABII]]))</f>
        <v>0</v>
      </c>
      <c r="AW1462" s="20">
        <f>IF(t_ExtractAll[[#This Row],[Currency2]]="GBP",t_ExtractAll[[#This Row],[PlantAmountAccepted]]*$BD$2,IF(t_ExtractAll[[#This Row],[Currency2]]="USD",t_ExtractAll[[#This Row],[PlantAmountAccepted]]*$BD$3,IF(t_ExtractAll[[#This Row],[Currency2]]="MXN",t_ExtractAll[[#This Row],[PlantAmountAccepted]]*$BD$4,t_ExtractAll[[#This Row],[PlantAmountAccepted]])))</f>
        <v>727.34550000000002</v>
      </c>
      <c r="AX1462" s="20">
        <f>IF(t_ExtractAll[[#This Row],[IMD_Currency]]="GBP",t_ExtractAll[[#This Row],[Amount Accepted (ABII)]]*$BD$2,IF(t_ExtractAll[[#This Row],[IMD_Currency]]="USD",t_ExtractAll[[#This Row],[Amount Accepted (ABII)]]*$BD$3,t_ExtractAll[[#This Row],[Amount Accepted (ABII)]]))</f>
        <v>0</v>
      </c>
      <c r="AY1462" s="20">
        <f>IF((t_ExtractAll[[#This Row],[Amount Accepted ABII '[EUR']]]-t_ExtractAll[[#This Row],[Amount Accepted Plant '[EUR']]])&lt;0,0,t_ExtractAll[[#This Row],[Amount Accepted ABII '[EUR']]]-t_ExtractAll[[#This Row],[Amount Accepted Plant '[EUR']]])</f>
        <v>0</v>
      </c>
      <c r="AZ14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63" spans="1:52" ht="14.25" hidden="1" customHeight="1" x14ac:dyDescent="0.25">
      <c r="A1463" t="s">
        <v>7152</v>
      </c>
      <c r="B1463" s="16">
        <v>42816</v>
      </c>
      <c r="C1463" s="16">
        <v>42846</v>
      </c>
      <c r="D1463" s="16">
        <v>42846</v>
      </c>
      <c r="E1463">
        <v>2017234</v>
      </c>
      <c r="F1463" t="s">
        <v>64</v>
      </c>
      <c r="G1463" t="s">
        <v>266</v>
      </c>
      <c r="H1463" t="s">
        <v>86</v>
      </c>
      <c r="I1463" t="s">
        <v>258</v>
      </c>
      <c r="J1463" t="s">
        <v>118</v>
      </c>
      <c r="K1463" t="s">
        <v>69</v>
      </c>
      <c r="L1463" t="s">
        <v>471</v>
      </c>
      <c r="M1463" t="s">
        <v>2621</v>
      </c>
      <c r="N1463" t="s">
        <v>90</v>
      </c>
      <c r="O1463" t="s">
        <v>121</v>
      </c>
      <c r="P1463" t="s">
        <v>7153</v>
      </c>
      <c r="Q1463">
        <v>9787129</v>
      </c>
      <c r="R1463" t="s">
        <v>7154</v>
      </c>
      <c r="S1463" t="s">
        <v>7155</v>
      </c>
      <c r="T1463" t="s">
        <v>7156</v>
      </c>
      <c r="U1463" t="s">
        <v>269</v>
      </c>
      <c r="V1463" t="s">
        <v>117</v>
      </c>
      <c r="W1463">
        <v>52683</v>
      </c>
      <c r="X1463" t="s">
        <v>1747</v>
      </c>
      <c r="Y1463">
        <v>216</v>
      </c>
      <c r="Z1463">
        <v>15.34464</v>
      </c>
      <c r="AA1463" t="s">
        <v>2628</v>
      </c>
      <c r="AB1463" t="s">
        <v>79</v>
      </c>
      <c r="AC1463" t="s">
        <v>127</v>
      </c>
      <c r="AD1463" s="3" t="s">
        <v>7157</v>
      </c>
      <c r="AE1463" s="3">
        <v>0</v>
      </c>
      <c r="AF1463" s="3"/>
      <c r="AG1463">
        <v>3015.96</v>
      </c>
      <c r="AH1463" t="s">
        <v>100</v>
      </c>
      <c r="AI1463" s="18">
        <v>0</v>
      </c>
      <c r="AJ1463">
        <v>0</v>
      </c>
      <c r="AK1463">
        <v>0</v>
      </c>
      <c r="AL1463">
        <v>0</v>
      </c>
      <c r="AM1463" s="19" t="s">
        <v>82</v>
      </c>
      <c r="AN1463">
        <v>1250</v>
      </c>
      <c r="AO1463">
        <v>0</v>
      </c>
      <c r="AP1463">
        <v>1250</v>
      </c>
      <c r="AQ1463">
        <v>1250</v>
      </c>
      <c r="AR1463" s="19" t="s">
        <v>100</v>
      </c>
      <c r="AS1463">
        <v>0</v>
      </c>
      <c r="AT1463" s="20">
        <f>IF(t_ExtractAll[[#This Row],[Currency]]="GBP",t_ExtractAll[[#This Row],[Claimed Amount]]*$BD$2,IF(t_ExtractAll[[#This Row],[Currency]]="USD",t_ExtractAll[[#This Row],[Claimed Amount]]*$BD$3,IF(t_ExtractAll[[#This Row],[Currency]]="MXN",t_ExtractAll[[#This Row],[Claimed Amount]]*$BD$4,t_ExtractAll[[#This Row],[Claimed Amount]])))</f>
        <v>2759.3018040000002</v>
      </c>
      <c r="AU1463" s="20">
        <f>IF(t_ExtractAll[[#This Row],[Currency2]]="GBP",t_ExtractAll[[#This Row],[Accruals Plant]]*$BD$2,IF(t_ExtractAll[[#This Row],[Currency2]]="USD",t_ExtractAll[[#This Row],[Accruals Plant]]*$BD$3,IF(t_ExtractAll[[#This Row],[Currency2]]="MXN",t_ExtractAll[[#This Row],[Accruals Plant]]*$BD$4,t_ExtractAll[[#This Row],[Accruals Plant]])))</f>
        <v>1143.625</v>
      </c>
      <c r="AV1463" s="20">
        <f>IF(t_ExtractAll[[#This Row],[IMD_Currency]]="GBP",t_ExtractAll[[#This Row],[Accruals ABII]]*$BD$2,IF(t_ExtractAll[[#This Row],[IMD_Currency]]="USD",t_ExtractAll[[#This Row],[Accruals ABII]]*$BD$3,t_ExtractAll[[#This Row],[Accruals ABII]]))</f>
        <v>0</v>
      </c>
      <c r="AW1463" s="20">
        <f>IF(t_ExtractAll[[#This Row],[Currency2]]="GBP",t_ExtractAll[[#This Row],[PlantAmountAccepted]]*$BD$2,IF(t_ExtractAll[[#This Row],[Currency2]]="USD",t_ExtractAll[[#This Row],[PlantAmountAccepted]]*$BD$3,IF(t_ExtractAll[[#This Row],[Currency2]]="MXN",t_ExtractAll[[#This Row],[PlantAmountAccepted]]*$BD$4,t_ExtractAll[[#This Row],[PlantAmountAccepted]])))</f>
        <v>1143.625</v>
      </c>
      <c r="AX1463" s="20">
        <f>IF(t_ExtractAll[[#This Row],[IMD_Currency]]="GBP",t_ExtractAll[[#This Row],[Amount Accepted (ABII)]]*$BD$2,IF(t_ExtractAll[[#This Row],[IMD_Currency]]="USD",t_ExtractAll[[#This Row],[Amount Accepted (ABII)]]*$BD$3,t_ExtractAll[[#This Row],[Amount Accepted (ABII)]]))</f>
        <v>0</v>
      </c>
      <c r="AY1463" s="20">
        <f>IF((t_ExtractAll[[#This Row],[Amount Accepted ABII '[EUR']]]-t_ExtractAll[[#This Row],[Amount Accepted Plant '[EUR']]])&lt;0,0,t_ExtractAll[[#This Row],[Amount Accepted ABII '[EUR']]]-t_ExtractAll[[#This Row],[Amount Accepted Plant '[EUR']]])</f>
        <v>0</v>
      </c>
      <c r="AZ14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64" spans="1:52" ht="14.25" hidden="1" customHeight="1" x14ac:dyDescent="0.25">
      <c r="A1464" t="s">
        <v>7158</v>
      </c>
      <c r="B1464" s="16">
        <v>42816</v>
      </c>
      <c r="C1464" s="16">
        <v>42828</v>
      </c>
      <c r="D1464" s="16">
        <v>42828</v>
      </c>
      <c r="E1464">
        <v>2017233</v>
      </c>
      <c r="F1464" t="s">
        <v>64</v>
      </c>
      <c r="G1464" t="s">
        <v>305</v>
      </c>
      <c r="H1464" t="s">
        <v>306</v>
      </c>
      <c r="I1464" t="s">
        <v>307</v>
      </c>
      <c r="J1464" t="s">
        <v>118</v>
      </c>
      <c r="K1464" t="s">
        <v>69</v>
      </c>
      <c r="L1464" t="s">
        <v>308</v>
      </c>
      <c r="M1464" t="s">
        <v>4647</v>
      </c>
      <c r="N1464" t="s">
        <v>90</v>
      </c>
      <c r="O1464" t="s">
        <v>91</v>
      </c>
      <c r="P1464" t="s">
        <v>7159</v>
      </c>
      <c r="Q1464">
        <v>9723322</v>
      </c>
      <c r="R1464" t="s">
        <v>7160</v>
      </c>
      <c r="U1464" t="s">
        <v>312</v>
      </c>
      <c r="V1464" t="s">
        <v>313</v>
      </c>
      <c r="W1464">
        <v>47757</v>
      </c>
      <c r="X1464" t="s">
        <v>314</v>
      </c>
      <c r="Y1464">
        <v>2160</v>
      </c>
      <c r="Z1464">
        <v>259.2</v>
      </c>
      <c r="AA1464" t="s">
        <v>2628</v>
      </c>
      <c r="AB1464" t="s">
        <v>97</v>
      </c>
      <c r="AC1464" t="s">
        <v>98</v>
      </c>
      <c r="AD1464" s="3" t="s">
        <v>7161</v>
      </c>
      <c r="AE1464" s="3">
        <v>0</v>
      </c>
      <c r="AF1464" s="3"/>
      <c r="AG1464">
        <v>0</v>
      </c>
      <c r="AH1464" t="s">
        <v>82</v>
      </c>
      <c r="AI1464" s="18">
        <v>0</v>
      </c>
      <c r="AJ1464">
        <v>0</v>
      </c>
      <c r="AK1464">
        <v>0</v>
      </c>
      <c r="AL1464">
        <v>0</v>
      </c>
      <c r="AM1464" s="19" t="s">
        <v>82</v>
      </c>
      <c r="AN1464">
        <v>0</v>
      </c>
      <c r="AO1464">
        <v>0</v>
      </c>
      <c r="AP1464">
        <v>0</v>
      </c>
      <c r="AQ1464">
        <v>0</v>
      </c>
      <c r="AR1464" s="19" t="s">
        <v>82</v>
      </c>
      <c r="AS1464">
        <v>0</v>
      </c>
      <c r="AT1464" s="20">
        <f>IF(t_ExtractAll[[#This Row],[Currency]]="GBP",t_ExtractAll[[#This Row],[Claimed Amount]]*$BD$2,IF(t_ExtractAll[[#This Row],[Currency]]="USD",t_ExtractAll[[#This Row],[Claimed Amount]]*$BD$3,IF(t_ExtractAll[[#This Row],[Currency]]="MXN",t_ExtractAll[[#This Row],[Claimed Amount]]*$BD$4,t_ExtractAll[[#This Row],[Claimed Amount]])))</f>
        <v>0</v>
      </c>
      <c r="AU1464" s="20">
        <f>IF(t_ExtractAll[[#This Row],[Currency2]]="GBP",t_ExtractAll[[#This Row],[Accruals Plant]]*$BD$2,IF(t_ExtractAll[[#This Row],[Currency2]]="USD",t_ExtractAll[[#This Row],[Accruals Plant]]*$BD$3,IF(t_ExtractAll[[#This Row],[Currency2]]="MXN",t_ExtractAll[[#This Row],[Accruals Plant]]*$BD$4,t_ExtractAll[[#This Row],[Accruals Plant]])))</f>
        <v>0</v>
      </c>
      <c r="AV1464" s="20">
        <f>IF(t_ExtractAll[[#This Row],[IMD_Currency]]="GBP",t_ExtractAll[[#This Row],[Accruals ABII]]*$BD$2,IF(t_ExtractAll[[#This Row],[IMD_Currency]]="USD",t_ExtractAll[[#This Row],[Accruals ABII]]*$BD$3,t_ExtractAll[[#This Row],[Accruals ABII]]))</f>
        <v>0</v>
      </c>
      <c r="AW14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4" s="20">
        <f>IF(t_ExtractAll[[#This Row],[IMD_Currency]]="GBP",t_ExtractAll[[#This Row],[Amount Accepted (ABII)]]*$BD$2,IF(t_ExtractAll[[#This Row],[IMD_Currency]]="USD",t_ExtractAll[[#This Row],[Amount Accepted (ABII)]]*$BD$3,t_ExtractAll[[#This Row],[Amount Accepted (ABII)]]))</f>
        <v>0</v>
      </c>
      <c r="AY1464" s="20">
        <f>IF((t_ExtractAll[[#This Row],[Amount Accepted ABII '[EUR']]]-t_ExtractAll[[#This Row],[Amount Accepted Plant '[EUR']]])&lt;0,0,t_ExtractAll[[#This Row],[Amount Accepted ABII '[EUR']]]-t_ExtractAll[[#This Row],[Amount Accepted Plant '[EUR']]])</f>
        <v>0</v>
      </c>
      <c r="AZ14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65" spans="1:52" ht="14.25" hidden="1" customHeight="1" x14ac:dyDescent="0.25">
      <c r="A1465" t="s">
        <v>7162</v>
      </c>
      <c r="B1465" s="16">
        <v>42816</v>
      </c>
      <c r="C1465" s="16">
        <v>42829</v>
      </c>
      <c r="D1465" s="16">
        <v>42830</v>
      </c>
      <c r="E1465">
        <v>2017235</v>
      </c>
      <c r="F1465" t="s">
        <v>64</v>
      </c>
      <c r="G1465" t="s">
        <v>2844</v>
      </c>
      <c r="H1465" t="s">
        <v>287</v>
      </c>
      <c r="I1465" t="s">
        <v>288</v>
      </c>
      <c r="J1465" t="s">
        <v>118</v>
      </c>
      <c r="K1465" t="s">
        <v>69</v>
      </c>
      <c r="L1465" t="s">
        <v>202</v>
      </c>
      <c r="M1465" t="s">
        <v>4665</v>
      </c>
      <c r="N1465" t="s">
        <v>90</v>
      </c>
      <c r="O1465" t="s">
        <v>131</v>
      </c>
      <c r="P1465" s="3" t="s">
        <v>7163</v>
      </c>
      <c r="Q1465">
        <v>9761427</v>
      </c>
      <c r="R1465" t="s">
        <v>7164</v>
      </c>
      <c r="U1465" t="s">
        <v>108</v>
      </c>
      <c r="V1465" t="s">
        <v>109</v>
      </c>
      <c r="W1465">
        <v>34101</v>
      </c>
      <c r="X1465" t="s">
        <v>206</v>
      </c>
      <c r="Y1465">
        <v>38</v>
      </c>
      <c r="Z1465">
        <v>3</v>
      </c>
      <c r="AA1465" t="s">
        <v>2628</v>
      </c>
      <c r="AB1465" t="s">
        <v>97</v>
      </c>
      <c r="AC1465" t="s">
        <v>98</v>
      </c>
      <c r="AD1465" s="3" t="s">
        <v>7165</v>
      </c>
      <c r="AE1465" s="3">
        <v>0</v>
      </c>
      <c r="AF1465" s="3"/>
      <c r="AG1465">
        <v>329.84</v>
      </c>
      <c r="AH1465" t="s">
        <v>82</v>
      </c>
      <c r="AI1465" s="18">
        <v>329.84</v>
      </c>
      <c r="AJ1465">
        <v>0</v>
      </c>
      <c r="AK1465">
        <v>329.84</v>
      </c>
      <c r="AL1465">
        <v>329.84</v>
      </c>
      <c r="AM1465" s="19" t="s">
        <v>82</v>
      </c>
      <c r="AN1465">
        <v>172.14</v>
      </c>
      <c r="AO1465">
        <v>0</v>
      </c>
      <c r="AP1465">
        <v>172.14</v>
      </c>
      <c r="AQ1465">
        <v>172.14</v>
      </c>
      <c r="AR1465" s="19" t="s">
        <v>82</v>
      </c>
      <c r="AS1465">
        <v>0</v>
      </c>
      <c r="AT1465" s="20">
        <f>IF(t_ExtractAll[[#This Row],[Currency]]="GBP",t_ExtractAll[[#This Row],[Claimed Amount]]*$BD$2,IF(t_ExtractAll[[#This Row],[Currency]]="USD",t_ExtractAll[[#This Row],[Claimed Amount]]*$BD$3,IF(t_ExtractAll[[#This Row],[Currency]]="MXN",t_ExtractAll[[#This Row],[Claimed Amount]]*$BD$4,t_ExtractAll[[#This Row],[Claimed Amount]])))</f>
        <v>329.84</v>
      </c>
      <c r="AU1465" s="20">
        <f>IF(t_ExtractAll[[#This Row],[Currency2]]="GBP",t_ExtractAll[[#This Row],[Accruals Plant]]*$BD$2,IF(t_ExtractAll[[#This Row],[Currency2]]="USD",t_ExtractAll[[#This Row],[Accruals Plant]]*$BD$3,IF(t_ExtractAll[[#This Row],[Currency2]]="MXN",t_ExtractAll[[#This Row],[Accruals Plant]]*$BD$4,t_ExtractAll[[#This Row],[Accruals Plant]])))</f>
        <v>172.14</v>
      </c>
      <c r="AV1465" s="20">
        <f>IF(t_ExtractAll[[#This Row],[IMD_Currency]]="GBP",t_ExtractAll[[#This Row],[Accruals ABII]]*$BD$2,IF(t_ExtractAll[[#This Row],[IMD_Currency]]="USD",t_ExtractAll[[#This Row],[Accruals ABII]]*$BD$3,t_ExtractAll[[#This Row],[Accruals ABII]]))</f>
        <v>329.84</v>
      </c>
      <c r="AW1465" s="20">
        <f>IF(t_ExtractAll[[#This Row],[Currency2]]="GBP",t_ExtractAll[[#This Row],[PlantAmountAccepted]]*$BD$2,IF(t_ExtractAll[[#This Row],[Currency2]]="USD",t_ExtractAll[[#This Row],[PlantAmountAccepted]]*$BD$3,IF(t_ExtractAll[[#This Row],[Currency2]]="MXN",t_ExtractAll[[#This Row],[PlantAmountAccepted]]*$BD$4,t_ExtractAll[[#This Row],[PlantAmountAccepted]])))</f>
        <v>172.14</v>
      </c>
      <c r="AX1465" s="20">
        <f>IF(t_ExtractAll[[#This Row],[IMD_Currency]]="GBP",t_ExtractAll[[#This Row],[Amount Accepted (ABII)]]*$BD$2,IF(t_ExtractAll[[#This Row],[IMD_Currency]]="USD",t_ExtractAll[[#This Row],[Amount Accepted (ABII)]]*$BD$3,t_ExtractAll[[#This Row],[Amount Accepted (ABII)]]))</f>
        <v>329.84</v>
      </c>
      <c r="AY1465" s="20">
        <f>IF((t_ExtractAll[[#This Row],[Amount Accepted ABII '[EUR']]]-t_ExtractAll[[#This Row],[Amount Accepted Plant '[EUR']]])&lt;0,0,t_ExtractAll[[#This Row],[Amount Accepted ABII '[EUR']]]-t_ExtractAll[[#This Row],[Amount Accepted Plant '[EUR']]])</f>
        <v>157.69999999999999</v>
      </c>
      <c r="AZ14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66" spans="1:52" ht="14.25" hidden="1" customHeight="1" x14ac:dyDescent="0.25">
      <c r="A1466" t="s">
        <v>7166</v>
      </c>
      <c r="B1466" s="16">
        <v>42817</v>
      </c>
      <c r="C1466" s="16">
        <v>42828</v>
      </c>
      <c r="D1466" s="16">
        <v>42866</v>
      </c>
      <c r="E1466">
        <v>2017236</v>
      </c>
      <c r="F1466" t="s">
        <v>64</v>
      </c>
      <c r="G1466" t="s">
        <v>667</v>
      </c>
      <c r="H1466" t="s">
        <v>66</v>
      </c>
      <c r="I1466" t="s">
        <v>288</v>
      </c>
      <c r="J1466" t="s">
        <v>118</v>
      </c>
      <c r="K1466" t="s">
        <v>69</v>
      </c>
      <c r="L1466" t="s">
        <v>7167</v>
      </c>
      <c r="M1466" t="s">
        <v>7168</v>
      </c>
      <c r="N1466" t="s">
        <v>90</v>
      </c>
      <c r="O1466" t="s">
        <v>91</v>
      </c>
      <c r="P1466" s="3" t="s">
        <v>7169</v>
      </c>
      <c r="Q1466">
        <v>9392560</v>
      </c>
      <c r="R1466" t="s">
        <v>7170</v>
      </c>
      <c r="U1466" t="s">
        <v>998</v>
      </c>
      <c r="V1466" t="s">
        <v>145</v>
      </c>
      <c r="W1466">
        <v>6278</v>
      </c>
      <c r="X1466" t="s">
        <v>3351</v>
      </c>
      <c r="Y1466">
        <v>96</v>
      </c>
      <c r="Z1466">
        <v>8.17</v>
      </c>
      <c r="AA1466" t="s">
        <v>2628</v>
      </c>
      <c r="AB1466" t="s">
        <v>97</v>
      </c>
      <c r="AC1466" t="s">
        <v>98</v>
      </c>
      <c r="AD1466" s="3" t="s">
        <v>7171</v>
      </c>
      <c r="AE1466" s="3">
        <v>0</v>
      </c>
      <c r="AF1466" s="3"/>
      <c r="AG1466">
        <v>606.1</v>
      </c>
      <c r="AH1466" t="s">
        <v>82</v>
      </c>
      <c r="AI1466" s="18">
        <v>606.1</v>
      </c>
      <c r="AJ1466">
        <v>0</v>
      </c>
      <c r="AK1466">
        <v>606.1</v>
      </c>
      <c r="AL1466">
        <v>606.1</v>
      </c>
      <c r="AM1466" s="19" t="s">
        <v>82</v>
      </c>
      <c r="AN1466">
        <v>453.56</v>
      </c>
      <c r="AO1466">
        <v>0</v>
      </c>
      <c r="AP1466">
        <v>453.56</v>
      </c>
      <c r="AQ1466">
        <v>453.56</v>
      </c>
      <c r="AR1466" s="19" t="s">
        <v>523</v>
      </c>
      <c r="AS1466">
        <v>0</v>
      </c>
      <c r="AT1466" s="20">
        <f>IF(t_ExtractAll[[#This Row],[Currency]]="GBP",t_ExtractAll[[#This Row],[Claimed Amount]]*$BD$2,IF(t_ExtractAll[[#This Row],[Currency]]="USD",t_ExtractAll[[#This Row],[Claimed Amount]]*$BD$3,IF(t_ExtractAll[[#This Row],[Currency]]="MXN",t_ExtractAll[[#This Row],[Claimed Amount]]*$BD$4,t_ExtractAll[[#This Row],[Claimed Amount]])))</f>
        <v>606.1</v>
      </c>
      <c r="AU1466" s="20">
        <f>IF(t_ExtractAll[[#This Row],[Currency2]]="GBP",t_ExtractAll[[#This Row],[Accruals Plant]]*$BD$2,IF(t_ExtractAll[[#This Row],[Currency2]]="USD",t_ExtractAll[[#This Row],[Accruals Plant]]*$BD$3,IF(t_ExtractAll[[#This Row],[Currency2]]="MXN",t_ExtractAll[[#This Row],[Accruals Plant]]*$BD$4,t_ExtractAll[[#This Row],[Accruals Plant]])))</f>
        <v>536.92432799999995</v>
      </c>
      <c r="AV1466" s="20">
        <f>IF(t_ExtractAll[[#This Row],[IMD_Currency]]="GBP",t_ExtractAll[[#This Row],[Accruals ABII]]*$BD$2,IF(t_ExtractAll[[#This Row],[IMD_Currency]]="USD",t_ExtractAll[[#This Row],[Accruals ABII]]*$BD$3,t_ExtractAll[[#This Row],[Accruals ABII]]))</f>
        <v>606.1</v>
      </c>
      <c r="AW1466" s="20">
        <f>IF(t_ExtractAll[[#This Row],[Currency2]]="GBP",t_ExtractAll[[#This Row],[PlantAmountAccepted]]*$BD$2,IF(t_ExtractAll[[#This Row],[Currency2]]="USD",t_ExtractAll[[#This Row],[PlantAmountAccepted]]*$BD$3,IF(t_ExtractAll[[#This Row],[Currency2]]="MXN",t_ExtractAll[[#This Row],[PlantAmountAccepted]]*$BD$4,t_ExtractAll[[#This Row],[PlantAmountAccepted]])))</f>
        <v>536.92432799999995</v>
      </c>
      <c r="AX1466" s="20">
        <f>IF(t_ExtractAll[[#This Row],[IMD_Currency]]="GBP",t_ExtractAll[[#This Row],[Amount Accepted (ABII)]]*$BD$2,IF(t_ExtractAll[[#This Row],[IMD_Currency]]="USD",t_ExtractAll[[#This Row],[Amount Accepted (ABII)]]*$BD$3,t_ExtractAll[[#This Row],[Amount Accepted (ABII)]]))</f>
        <v>606.1</v>
      </c>
      <c r="AY1466" s="20">
        <f>IF((t_ExtractAll[[#This Row],[Amount Accepted ABII '[EUR']]]-t_ExtractAll[[#This Row],[Amount Accepted Plant '[EUR']]])&lt;0,0,t_ExtractAll[[#This Row],[Amount Accepted ABII '[EUR']]]-t_ExtractAll[[#This Row],[Amount Accepted Plant '[EUR']]])</f>
        <v>69.175672000000077</v>
      </c>
      <c r="AZ14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67" spans="1:52" ht="14.25" hidden="1" customHeight="1" x14ac:dyDescent="0.25">
      <c r="A1467" t="s">
        <v>7172</v>
      </c>
      <c r="B1467" s="16">
        <v>42816</v>
      </c>
      <c r="C1467" s="16">
        <v>42843</v>
      </c>
      <c r="D1467" s="16">
        <v>42843</v>
      </c>
      <c r="E1467">
        <v>2017237</v>
      </c>
      <c r="F1467" t="s">
        <v>64</v>
      </c>
      <c r="G1467" t="s">
        <v>3170</v>
      </c>
      <c r="H1467" t="s">
        <v>273</v>
      </c>
      <c r="I1467" t="s">
        <v>145</v>
      </c>
      <c r="J1467" t="s">
        <v>118</v>
      </c>
      <c r="K1467" t="s">
        <v>88</v>
      </c>
      <c r="L1467" t="s">
        <v>609</v>
      </c>
      <c r="M1467" t="s">
        <v>3410</v>
      </c>
      <c r="N1467" t="s">
        <v>90</v>
      </c>
      <c r="O1467" t="s">
        <v>444</v>
      </c>
      <c r="P1467" t="s">
        <v>7173</v>
      </c>
      <c r="Q1467">
        <v>9941669</v>
      </c>
      <c r="R1467" t="s">
        <v>7174</v>
      </c>
      <c r="U1467" t="s">
        <v>144</v>
      </c>
      <c r="V1467" t="s">
        <v>145</v>
      </c>
      <c r="W1467">
        <v>48978</v>
      </c>
      <c r="X1467" t="s">
        <v>3502</v>
      </c>
      <c r="AB1467" t="s">
        <v>79</v>
      </c>
      <c r="AC1467" t="s">
        <v>127</v>
      </c>
      <c r="AD1467" s="3" t="s">
        <v>7175</v>
      </c>
      <c r="AE1467" s="3">
        <v>0</v>
      </c>
      <c r="AF1467" s="3"/>
      <c r="AG1467">
        <v>130.5</v>
      </c>
      <c r="AH1467" t="s">
        <v>82</v>
      </c>
      <c r="AI1467" s="18">
        <v>0</v>
      </c>
      <c r="AJ1467">
        <v>130.5</v>
      </c>
      <c r="AK1467">
        <v>130.5</v>
      </c>
      <c r="AM1467" s="19" t="s">
        <v>82</v>
      </c>
      <c r="AN1467">
        <v>0</v>
      </c>
      <c r="AO1467">
        <v>130.5</v>
      </c>
      <c r="AP1467">
        <v>130.5</v>
      </c>
      <c r="AR1467" s="19" t="s">
        <v>82</v>
      </c>
      <c r="AS1467">
        <v>0</v>
      </c>
      <c r="AT1467" s="20">
        <f>IF(t_ExtractAll[[#This Row],[Currency]]="GBP",t_ExtractAll[[#This Row],[Claimed Amount]]*$BD$2,IF(t_ExtractAll[[#This Row],[Currency]]="USD",t_ExtractAll[[#This Row],[Claimed Amount]]*$BD$3,IF(t_ExtractAll[[#This Row],[Currency]]="MXN",t_ExtractAll[[#This Row],[Claimed Amount]]*$BD$4,t_ExtractAll[[#This Row],[Claimed Amount]])))</f>
        <v>130.5</v>
      </c>
      <c r="AU1467" s="20">
        <f>IF(t_ExtractAll[[#This Row],[Currency2]]="GBP",t_ExtractAll[[#This Row],[Accruals Plant]]*$BD$2,IF(t_ExtractAll[[#This Row],[Currency2]]="USD",t_ExtractAll[[#This Row],[Accruals Plant]]*$BD$3,IF(t_ExtractAll[[#This Row],[Currency2]]="MXN",t_ExtractAll[[#This Row],[Accruals Plant]]*$BD$4,t_ExtractAll[[#This Row],[Accruals Plant]])))</f>
        <v>130.5</v>
      </c>
      <c r="AV1467" s="20">
        <f>IF(t_ExtractAll[[#This Row],[IMD_Currency]]="GBP",t_ExtractAll[[#This Row],[Accruals ABII]]*$BD$2,IF(t_ExtractAll[[#This Row],[IMD_Currency]]="USD",t_ExtractAll[[#This Row],[Accruals ABII]]*$BD$3,t_ExtractAll[[#This Row],[Accruals ABII]]))</f>
        <v>130.5</v>
      </c>
      <c r="AW14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7" s="20">
        <f>IF(t_ExtractAll[[#This Row],[IMD_Currency]]="GBP",t_ExtractAll[[#This Row],[Amount Accepted (ABII)]]*$BD$2,IF(t_ExtractAll[[#This Row],[IMD_Currency]]="USD",t_ExtractAll[[#This Row],[Amount Accepted (ABII)]]*$BD$3,t_ExtractAll[[#This Row],[Amount Accepted (ABII)]]))</f>
        <v>0</v>
      </c>
      <c r="AY1467" s="20">
        <f>IF((t_ExtractAll[[#This Row],[Amount Accepted ABII '[EUR']]]-t_ExtractAll[[#This Row],[Amount Accepted Plant '[EUR']]])&lt;0,0,t_ExtractAll[[#This Row],[Amount Accepted ABII '[EUR']]]-t_ExtractAll[[#This Row],[Amount Accepted Plant '[EUR']]])</f>
        <v>0</v>
      </c>
      <c r="AZ14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68" spans="1:52" ht="14.25" hidden="1" customHeight="1" x14ac:dyDescent="0.25">
      <c r="A1468" t="s">
        <v>7176</v>
      </c>
      <c r="B1468" s="16">
        <v>42817</v>
      </c>
      <c r="C1468" s="16">
        <v>42838</v>
      </c>
      <c r="D1468" s="16">
        <v>42838</v>
      </c>
      <c r="E1468">
        <v>2017238</v>
      </c>
      <c r="F1468" t="s">
        <v>64</v>
      </c>
      <c r="G1468" t="s">
        <v>667</v>
      </c>
      <c r="H1468" t="s">
        <v>66</v>
      </c>
      <c r="I1468" t="s">
        <v>288</v>
      </c>
      <c r="J1468" t="s">
        <v>118</v>
      </c>
      <c r="K1468" t="s">
        <v>69</v>
      </c>
      <c r="L1468" t="s">
        <v>7167</v>
      </c>
      <c r="M1468" t="s">
        <v>7168</v>
      </c>
      <c r="N1468" t="s">
        <v>90</v>
      </c>
      <c r="O1468" t="s">
        <v>121</v>
      </c>
      <c r="P1468" s="3" t="s">
        <v>7177</v>
      </c>
      <c r="Q1468">
        <v>9632702</v>
      </c>
      <c r="R1468" t="s">
        <v>7178</v>
      </c>
      <c r="U1468" t="s">
        <v>998</v>
      </c>
      <c r="V1468" t="s">
        <v>145</v>
      </c>
      <c r="W1468">
        <v>6278</v>
      </c>
      <c r="X1468" t="s">
        <v>3351</v>
      </c>
      <c r="Y1468">
        <v>12</v>
      </c>
      <c r="Z1468">
        <v>1</v>
      </c>
      <c r="AA1468" t="s">
        <v>2628</v>
      </c>
      <c r="AB1468" t="s">
        <v>79</v>
      </c>
      <c r="AC1468" t="s">
        <v>127</v>
      </c>
      <c r="AD1468" s="3" t="s">
        <v>7179</v>
      </c>
      <c r="AE1468" s="3">
        <v>0</v>
      </c>
      <c r="AF1468" s="3"/>
      <c r="AG1468">
        <v>0</v>
      </c>
      <c r="AH1468" t="s">
        <v>82</v>
      </c>
      <c r="AI1468" s="18"/>
      <c r="AJ1468">
        <v>0</v>
      </c>
      <c r="AK1468"/>
      <c r="AM1468" s="19" t="s">
        <v>82</v>
      </c>
      <c r="AN1468">
        <v>0</v>
      </c>
      <c r="AO1468">
        <v>0</v>
      </c>
      <c r="AP1468">
        <v>0</v>
      </c>
      <c r="AQ1468">
        <v>0</v>
      </c>
      <c r="AR1468" s="19" t="s">
        <v>523</v>
      </c>
      <c r="AS1468">
        <v>0</v>
      </c>
      <c r="AT1468" s="20">
        <f>IF(t_ExtractAll[[#This Row],[Currency]]="GBP",t_ExtractAll[[#This Row],[Claimed Amount]]*$BD$2,IF(t_ExtractAll[[#This Row],[Currency]]="USD",t_ExtractAll[[#This Row],[Claimed Amount]]*$BD$3,IF(t_ExtractAll[[#This Row],[Currency]]="MXN",t_ExtractAll[[#This Row],[Claimed Amount]]*$BD$4,t_ExtractAll[[#This Row],[Claimed Amount]])))</f>
        <v>0</v>
      </c>
      <c r="AU1468" s="20">
        <f>IF(t_ExtractAll[[#This Row],[Currency2]]="GBP",t_ExtractAll[[#This Row],[Accruals Plant]]*$BD$2,IF(t_ExtractAll[[#This Row],[Currency2]]="USD",t_ExtractAll[[#This Row],[Accruals Plant]]*$BD$3,IF(t_ExtractAll[[#This Row],[Currency2]]="MXN",t_ExtractAll[[#This Row],[Accruals Plant]]*$BD$4,t_ExtractAll[[#This Row],[Accruals Plant]])))</f>
        <v>0</v>
      </c>
      <c r="AV1468" s="20">
        <f>IF(t_ExtractAll[[#This Row],[IMD_Currency]]="GBP",t_ExtractAll[[#This Row],[Accruals ABII]]*$BD$2,IF(t_ExtractAll[[#This Row],[IMD_Currency]]="USD",t_ExtractAll[[#This Row],[Accruals ABII]]*$BD$3,t_ExtractAll[[#This Row],[Accruals ABII]]))</f>
        <v>0</v>
      </c>
      <c r="AW14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68" s="20">
        <f>IF(t_ExtractAll[[#This Row],[IMD_Currency]]="GBP",t_ExtractAll[[#This Row],[Amount Accepted (ABII)]]*$BD$2,IF(t_ExtractAll[[#This Row],[IMD_Currency]]="USD",t_ExtractAll[[#This Row],[Amount Accepted (ABII)]]*$BD$3,t_ExtractAll[[#This Row],[Amount Accepted (ABII)]]))</f>
        <v>0</v>
      </c>
      <c r="AY1468" s="20">
        <f>IF((t_ExtractAll[[#This Row],[Amount Accepted ABII '[EUR']]]-t_ExtractAll[[#This Row],[Amount Accepted Plant '[EUR']]])&lt;0,0,t_ExtractAll[[#This Row],[Amount Accepted ABII '[EUR']]]-t_ExtractAll[[#This Row],[Amount Accepted Plant '[EUR']]])</f>
        <v>0</v>
      </c>
      <c r="AZ14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69" spans="1:52" ht="14.25" hidden="1" customHeight="1" x14ac:dyDescent="0.25">
      <c r="A1469" t="s">
        <v>7180</v>
      </c>
      <c r="B1469" s="16">
        <v>42818</v>
      </c>
      <c r="C1469" s="16">
        <v>42829</v>
      </c>
      <c r="D1469" s="16">
        <v>42832</v>
      </c>
      <c r="E1469">
        <v>2017239</v>
      </c>
      <c r="F1469" t="s">
        <v>64</v>
      </c>
      <c r="G1469" t="s">
        <v>5047</v>
      </c>
      <c r="H1469" t="s">
        <v>86</v>
      </c>
      <c r="I1469" t="s">
        <v>5048</v>
      </c>
      <c r="J1469" t="s">
        <v>118</v>
      </c>
      <c r="K1469" t="s">
        <v>69</v>
      </c>
      <c r="L1469" t="s">
        <v>187</v>
      </c>
      <c r="M1469" t="s">
        <v>182</v>
      </c>
      <c r="N1469" t="s">
        <v>161</v>
      </c>
      <c r="O1469" t="s">
        <v>162</v>
      </c>
      <c r="P1469" s="3" t="s">
        <v>7181</v>
      </c>
      <c r="Q1469" t="s">
        <v>7182</v>
      </c>
      <c r="R1469" t="s">
        <v>7183</v>
      </c>
      <c r="U1469" t="s">
        <v>182</v>
      </c>
      <c r="V1469" t="s">
        <v>145</v>
      </c>
      <c r="W1469">
        <v>49144</v>
      </c>
      <c r="X1469" t="s">
        <v>4377</v>
      </c>
      <c r="Y1469">
        <v>1</v>
      </c>
      <c r="Z1469">
        <v>0.08</v>
      </c>
      <c r="AA1469" t="s">
        <v>2628</v>
      </c>
      <c r="AB1469" t="s">
        <v>112</v>
      </c>
      <c r="AC1469" t="s">
        <v>164</v>
      </c>
      <c r="AD1469" s="3" t="s">
        <v>7184</v>
      </c>
      <c r="AE1469" s="3">
        <v>0</v>
      </c>
      <c r="AF1469" s="3"/>
      <c r="AG1469">
        <v>34.29</v>
      </c>
      <c r="AH1469" t="s">
        <v>82</v>
      </c>
      <c r="AI1469" s="18">
        <v>14.49</v>
      </c>
      <c r="AJ1469">
        <v>5.1950000000000003</v>
      </c>
      <c r="AK1469">
        <v>19.684999999999999</v>
      </c>
      <c r="AL1469">
        <v>19.684999999999999</v>
      </c>
      <c r="AM1469" s="19" t="s">
        <v>82</v>
      </c>
      <c r="AN1469">
        <v>5.56</v>
      </c>
      <c r="AO1469">
        <v>5.1950000000000003</v>
      </c>
      <c r="AP1469">
        <v>10.755000000000001</v>
      </c>
      <c r="AQ1469">
        <v>10.755000000000001</v>
      </c>
      <c r="AR1469" s="19" t="s">
        <v>82</v>
      </c>
      <c r="AS1469">
        <v>0</v>
      </c>
      <c r="AT1469" s="20">
        <f>IF(t_ExtractAll[[#This Row],[Currency]]="GBP",t_ExtractAll[[#This Row],[Claimed Amount]]*$BD$2,IF(t_ExtractAll[[#This Row],[Currency]]="USD",t_ExtractAll[[#This Row],[Claimed Amount]]*$BD$3,IF(t_ExtractAll[[#This Row],[Currency]]="MXN",t_ExtractAll[[#This Row],[Claimed Amount]]*$BD$4,t_ExtractAll[[#This Row],[Claimed Amount]])))</f>
        <v>34.29</v>
      </c>
      <c r="AU1469" s="20">
        <f>IF(t_ExtractAll[[#This Row],[Currency2]]="GBP",t_ExtractAll[[#This Row],[Accruals Plant]]*$BD$2,IF(t_ExtractAll[[#This Row],[Currency2]]="USD",t_ExtractAll[[#This Row],[Accruals Plant]]*$BD$3,IF(t_ExtractAll[[#This Row],[Currency2]]="MXN",t_ExtractAll[[#This Row],[Accruals Plant]]*$BD$4,t_ExtractAll[[#This Row],[Accruals Plant]])))</f>
        <v>10.755000000000001</v>
      </c>
      <c r="AV1469" s="20">
        <f>IF(t_ExtractAll[[#This Row],[IMD_Currency]]="GBP",t_ExtractAll[[#This Row],[Accruals ABII]]*$BD$2,IF(t_ExtractAll[[#This Row],[IMD_Currency]]="USD",t_ExtractAll[[#This Row],[Accruals ABII]]*$BD$3,t_ExtractAll[[#This Row],[Accruals ABII]]))</f>
        <v>19.684999999999999</v>
      </c>
      <c r="AW1469" s="20">
        <f>IF(t_ExtractAll[[#This Row],[Currency2]]="GBP",t_ExtractAll[[#This Row],[PlantAmountAccepted]]*$BD$2,IF(t_ExtractAll[[#This Row],[Currency2]]="USD",t_ExtractAll[[#This Row],[PlantAmountAccepted]]*$BD$3,IF(t_ExtractAll[[#This Row],[Currency2]]="MXN",t_ExtractAll[[#This Row],[PlantAmountAccepted]]*$BD$4,t_ExtractAll[[#This Row],[PlantAmountAccepted]])))</f>
        <v>10.755000000000001</v>
      </c>
      <c r="AX1469" s="20">
        <f>IF(t_ExtractAll[[#This Row],[IMD_Currency]]="GBP",t_ExtractAll[[#This Row],[Amount Accepted (ABII)]]*$BD$2,IF(t_ExtractAll[[#This Row],[IMD_Currency]]="USD",t_ExtractAll[[#This Row],[Amount Accepted (ABII)]]*$BD$3,t_ExtractAll[[#This Row],[Amount Accepted (ABII)]]))</f>
        <v>19.684999999999999</v>
      </c>
      <c r="AY1469" s="20">
        <f>IF((t_ExtractAll[[#This Row],[Amount Accepted ABII '[EUR']]]-t_ExtractAll[[#This Row],[Amount Accepted Plant '[EUR']]])&lt;0,0,t_ExtractAll[[#This Row],[Amount Accepted ABII '[EUR']]]-t_ExtractAll[[#This Row],[Amount Accepted Plant '[EUR']]])</f>
        <v>8.9299999999999979</v>
      </c>
      <c r="AZ14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0" spans="1:52" ht="14.25" hidden="1" customHeight="1" x14ac:dyDescent="0.25">
      <c r="A1470" t="s">
        <v>7180</v>
      </c>
      <c r="B1470" s="16">
        <v>42818</v>
      </c>
      <c r="C1470" s="16">
        <v>42829</v>
      </c>
      <c r="D1470" s="16">
        <v>42832</v>
      </c>
      <c r="E1470">
        <v>2017239</v>
      </c>
      <c r="F1470" t="s">
        <v>64</v>
      </c>
      <c r="G1470" t="s">
        <v>5047</v>
      </c>
      <c r="H1470" t="s">
        <v>86</v>
      </c>
      <c r="I1470" t="s">
        <v>5048</v>
      </c>
      <c r="J1470" t="s">
        <v>118</v>
      </c>
      <c r="K1470" t="s">
        <v>69</v>
      </c>
      <c r="L1470" t="s">
        <v>187</v>
      </c>
      <c r="M1470" t="s">
        <v>182</v>
      </c>
      <c r="N1470" t="s">
        <v>161</v>
      </c>
      <c r="O1470" t="s">
        <v>162</v>
      </c>
      <c r="P1470" s="3" t="s">
        <v>7181</v>
      </c>
      <c r="Q1470" t="s">
        <v>7182</v>
      </c>
      <c r="R1470" t="s">
        <v>7183</v>
      </c>
      <c r="U1470" t="s">
        <v>182</v>
      </c>
      <c r="V1470" t="s">
        <v>145</v>
      </c>
      <c r="W1470">
        <v>50385</v>
      </c>
      <c r="X1470" t="s">
        <v>1150</v>
      </c>
      <c r="Y1470">
        <v>3</v>
      </c>
      <c r="Z1470">
        <v>0.13</v>
      </c>
      <c r="AA1470" t="s">
        <v>2628</v>
      </c>
      <c r="AB1470" t="s">
        <v>112</v>
      </c>
      <c r="AC1470" t="s">
        <v>164</v>
      </c>
      <c r="AD1470" s="3" t="s">
        <v>7184</v>
      </c>
      <c r="AE1470" s="3">
        <v>0</v>
      </c>
      <c r="AF1470" s="3"/>
      <c r="AG1470">
        <v>34.29</v>
      </c>
      <c r="AH1470" t="s">
        <v>82</v>
      </c>
      <c r="AI1470" s="18">
        <v>19.8</v>
      </c>
      <c r="AJ1470">
        <v>0</v>
      </c>
      <c r="AK1470">
        <v>19.8</v>
      </c>
      <c r="AL1470">
        <v>19.8</v>
      </c>
      <c r="AM1470" s="19" t="s">
        <v>82</v>
      </c>
      <c r="AN1470">
        <v>11.07</v>
      </c>
      <c r="AO1470">
        <v>0</v>
      </c>
      <c r="AP1470">
        <v>11.07</v>
      </c>
      <c r="AQ1470">
        <v>11.07</v>
      </c>
      <c r="AR1470" s="19" t="s">
        <v>82</v>
      </c>
      <c r="AS1470">
        <v>0</v>
      </c>
      <c r="AT1470" s="20">
        <f>IF(t_ExtractAll[[#This Row],[Currency]]="GBP",t_ExtractAll[[#This Row],[Claimed Amount]]*$BD$2,IF(t_ExtractAll[[#This Row],[Currency]]="USD",t_ExtractAll[[#This Row],[Claimed Amount]]*$BD$3,IF(t_ExtractAll[[#This Row],[Currency]]="MXN",t_ExtractAll[[#This Row],[Claimed Amount]]*$BD$4,t_ExtractAll[[#This Row],[Claimed Amount]])))</f>
        <v>34.29</v>
      </c>
      <c r="AU1470" s="20">
        <f>IF(t_ExtractAll[[#This Row],[Currency2]]="GBP",t_ExtractAll[[#This Row],[Accruals Plant]]*$BD$2,IF(t_ExtractAll[[#This Row],[Currency2]]="USD",t_ExtractAll[[#This Row],[Accruals Plant]]*$BD$3,IF(t_ExtractAll[[#This Row],[Currency2]]="MXN",t_ExtractAll[[#This Row],[Accruals Plant]]*$BD$4,t_ExtractAll[[#This Row],[Accruals Plant]])))</f>
        <v>11.07</v>
      </c>
      <c r="AV1470" s="20">
        <f>IF(t_ExtractAll[[#This Row],[IMD_Currency]]="GBP",t_ExtractAll[[#This Row],[Accruals ABII]]*$BD$2,IF(t_ExtractAll[[#This Row],[IMD_Currency]]="USD",t_ExtractAll[[#This Row],[Accruals ABII]]*$BD$3,t_ExtractAll[[#This Row],[Accruals ABII]]))</f>
        <v>19.8</v>
      </c>
      <c r="AW1470" s="20">
        <f>IF(t_ExtractAll[[#This Row],[Currency2]]="GBP",t_ExtractAll[[#This Row],[PlantAmountAccepted]]*$BD$2,IF(t_ExtractAll[[#This Row],[Currency2]]="USD",t_ExtractAll[[#This Row],[PlantAmountAccepted]]*$BD$3,IF(t_ExtractAll[[#This Row],[Currency2]]="MXN",t_ExtractAll[[#This Row],[PlantAmountAccepted]]*$BD$4,t_ExtractAll[[#This Row],[PlantAmountAccepted]])))</f>
        <v>11.07</v>
      </c>
      <c r="AX1470" s="20">
        <f>IF(t_ExtractAll[[#This Row],[IMD_Currency]]="GBP",t_ExtractAll[[#This Row],[Amount Accepted (ABII)]]*$BD$2,IF(t_ExtractAll[[#This Row],[IMD_Currency]]="USD",t_ExtractAll[[#This Row],[Amount Accepted (ABII)]]*$BD$3,t_ExtractAll[[#This Row],[Amount Accepted (ABII)]]))</f>
        <v>19.8</v>
      </c>
      <c r="AY1470" s="20">
        <f>IF((t_ExtractAll[[#This Row],[Amount Accepted ABII '[EUR']]]-t_ExtractAll[[#This Row],[Amount Accepted Plant '[EUR']]])&lt;0,0,t_ExtractAll[[#This Row],[Amount Accepted ABII '[EUR']]]-t_ExtractAll[[#This Row],[Amount Accepted Plant '[EUR']]])</f>
        <v>8.73</v>
      </c>
      <c r="AZ14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1" spans="1:52" ht="14.25" hidden="1" customHeight="1" x14ac:dyDescent="0.25">
      <c r="A1471" t="s">
        <v>7185</v>
      </c>
      <c r="B1471" s="16">
        <v>42818</v>
      </c>
      <c r="C1471" s="16">
        <v>42822</v>
      </c>
      <c r="D1471" s="16">
        <v>42832</v>
      </c>
      <c r="E1471">
        <v>2017240</v>
      </c>
      <c r="F1471" t="s">
        <v>64</v>
      </c>
      <c r="G1471" t="s">
        <v>5047</v>
      </c>
      <c r="H1471" t="s">
        <v>86</v>
      </c>
      <c r="I1471" t="s">
        <v>5048</v>
      </c>
      <c r="J1471" t="s">
        <v>118</v>
      </c>
      <c r="K1471" t="s">
        <v>69</v>
      </c>
      <c r="L1471" t="s">
        <v>275</v>
      </c>
      <c r="M1471" t="s">
        <v>6866</v>
      </c>
      <c r="N1471" t="s">
        <v>161</v>
      </c>
      <c r="O1471" t="s">
        <v>162</v>
      </c>
      <c r="P1471" s="3" t="s">
        <v>7186</v>
      </c>
      <c r="Q1471">
        <v>9999711</v>
      </c>
      <c r="U1471" t="s">
        <v>515</v>
      </c>
      <c r="V1471" t="s">
        <v>109</v>
      </c>
      <c r="W1471">
        <v>6524</v>
      </c>
      <c r="X1471" t="s">
        <v>7187</v>
      </c>
      <c r="Y1471">
        <v>2</v>
      </c>
      <c r="Z1471">
        <v>0.2</v>
      </c>
      <c r="AA1471" t="s">
        <v>2628</v>
      </c>
      <c r="AB1471" t="s">
        <v>112</v>
      </c>
      <c r="AC1471" t="s">
        <v>164</v>
      </c>
      <c r="AD1471" s="3" t="s">
        <v>7184</v>
      </c>
      <c r="AE1471" s="3">
        <v>0</v>
      </c>
      <c r="AF1471" s="3"/>
      <c r="AG1471">
        <v>24.32</v>
      </c>
      <c r="AH1471" t="s">
        <v>82</v>
      </c>
      <c r="AI1471" s="18">
        <v>24.32</v>
      </c>
      <c r="AJ1471">
        <v>0</v>
      </c>
      <c r="AK1471">
        <v>24.32</v>
      </c>
      <c r="AL1471">
        <v>24.32</v>
      </c>
      <c r="AM1471" s="19" t="s">
        <v>82</v>
      </c>
      <c r="AN1471">
        <v>11.32</v>
      </c>
      <c r="AO1471">
        <v>0</v>
      </c>
      <c r="AP1471">
        <v>11.32</v>
      </c>
      <c r="AQ1471">
        <v>11.32</v>
      </c>
      <c r="AR1471" s="19" t="s">
        <v>82</v>
      </c>
      <c r="AS1471">
        <v>0</v>
      </c>
      <c r="AT1471" s="20">
        <f>IF(t_ExtractAll[[#This Row],[Currency]]="GBP",t_ExtractAll[[#This Row],[Claimed Amount]]*$BD$2,IF(t_ExtractAll[[#This Row],[Currency]]="USD",t_ExtractAll[[#This Row],[Claimed Amount]]*$BD$3,IF(t_ExtractAll[[#This Row],[Currency]]="MXN",t_ExtractAll[[#This Row],[Claimed Amount]]*$BD$4,t_ExtractAll[[#This Row],[Claimed Amount]])))</f>
        <v>24.32</v>
      </c>
      <c r="AU1471" s="20">
        <f>IF(t_ExtractAll[[#This Row],[Currency2]]="GBP",t_ExtractAll[[#This Row],[Accruals Plant]]*$BD$2,IF(t_ExtractAll[[#This Row],[Currency2]]="USD",t_ExtractAll[[#This Row],[Accruals Plant]]*$BD$3,IF(t_ExtractAll[[#This Row],[Currency2]]="MXN",t_ExtractAll[[#This Row],[Accruals Plant]]*$BD$4,t_ExtractAll[[#This Row],[Accruals Plant]])))</f>
        <v>11.32</v>
      </c>
      <c r="AV1471" s="20">
        <f>IF(t_ExtractAll[[#This Row],[IMD_Currency]]="GBP",t_ExtractAll[[#This Row],[Accruals ABII]]*$BD$2,IF(t_ExtractAll[[#This Row],[IMD_Currency]]="USD",t_ExtractAll[[#This Row],[Accruals ABII]]*$BD$3,t_ExtractAll[[#This Row],[Accruals ABII]]))</f>
        <v>24.32</v>
      </c>
      <c r="AW1471" s="20">
        <f>IF(t_ExtractAll[[#This Row],[Currency2]]="GBP",t_ExtractAll[[#This Row],[PlantAmountAccepted]]*$BD$2,IF(t_ExtractAll[[#This Row],[Currency2]]="USD",t_ExtractAll[[#This Row],[PlantAmountAccepted]]*$BD$3,IF(t_ExtractAll[[#This Row],[Currency2]]="MXN",t_ExtractAll[[#This Row],[PlantAmountAccepted]]*$BD$4,t_ExtractAll[[#This Row],[PlantAmountAccepted]])))</f>
        <v>11.32</v>
      </c>
      <c r="AX1471" s="20">
        <f>IF(t_ExtractAll[[#This Row],[IMD_Currency]]="GBP",t_ExtractAll[[#This Row],[Amount Accepted (ABII)]]*$BD$2,IF(t_ExtractAll[[#This Row],[IMD_Currency]]="USD",t_ExtractAll[[#This Row],[Amount Accepted (ABII)]]*$BD$3,t_ExtractAll[[#This Row],[Amount Accepted (ABII)]]))</f>
        <v>24.32</v>
      </c>
      <c r="AY1471" s="20">
        <f>IF((t_ExtractAll[[#This Row],[Amount Accepted ABII '[EUR']]]-t_ExtractAll[[#This Row],[Amount Accepted Plant '[EUR']]])&lt;0,0,t_ExtractAll[[#This Row],[Amount Accepted ABII '[EUR']]]-t_ExtractAll[[#This Row],[Amount Accepted Plant '[EUR']]])</f>
        <v>13</v>
      </c>
      <c r="AZ14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2" spans="1:52" ht="14.25" hidden="1" customHeight="1" x14ac:dyDescent="0.25">
      <c r="A1472" t="s">
        <v>7188</v>
      </c>
      <c r="B1472" s="16">
        <v>42817</v>
      </c>
      <c r="C1472" s="16">
        <v>42822</v>
      </c>
      <c r="D1472" s="16">
        <v>42822</v>
      </c>
      <c r="E1472">
        <v>2017241</v>
      </c>
      <c r="F1472" t="s">
        <v>64</v>
      </c>
      <c r="G1472" t="s">
        <v>305</v>
      </c>
      <c r="H1472" t="s">
        <v>306</v>
      </c>
      <c r="I1472" t="s">
        <v>307</v>
      </c>
      <c r="J1472" t="s">
        <v>118</v>
      </c>
      <c r="K1472" t="s">
        <v>69</v>
      </c>
      <c r="L1472" t="s">
        <v>7189</v>
      </c>
      <c r="M1472" t="s">
        <v>4647</v>
      </c>
      <c r="N1472" t="s">
        <v>90</v>
      </c>
      <c r="O1472" t="s">
        <v>91</v>
      </c>
      <c r="P1472" t="s">
        <v>7190</v>
      </c>
      <c r="R1472" t="s">
        <v>7191</v>
      </c>
      <c r="U1472" t="s">
        <v>341</v>
      </c>
      <c r="V1472" t="s">
        <v>313</v>
      </c>
      <c r="W1472">
        <v>35658</v>
      </c>
      <c r="X1472" t="s">
        <v>342</v>
      </c>
      <c r="Y1472">
        <v>2070</v>
      </c>
      <c r="Z1472">
        <v>248.4</v>
      </c>
      <c r="AA1472" t="s">
        <v>2628</v>
      </c>
      <c r="AB1472" t="s">
        <v>97</v>
      </c>
      <c r="AC1472" t="s">
        <v>98</v>
      </c>
      <c r="AD1472" s="3" t="s">
        <v>7192</v>
      </c>
      <c r="AE1472" s="3">
        <v>0</v>
      </c>
      <c r="AF1472" s="3"/>
      <c r="AG1472">
        <v>0</v>
      </c>
      <c r="AH1472" t="s">
        <v>82</v>
      </c>
      <c r="AI1472" s="18">
        <v>0</v>
      </c>
      <c r="AJ1472">
        <v>0</v>
      </c>
      <c r="AK1472">
        <v>0</v>
      </c>
      <c r="AL1472">
        <v>0</v>
      </c>
      <c r="AM1472" s="19" t="s">
        <v>82</v>
      </c>
      <c r="AN1472">
        <v>0</v>
      </c>
      <c r="AO1472">
        <v>0</v>
      </c>
      <c r="AP1472">
        <v>0</v>
      </c>
      <c r="AQ1472">
        <v>0</v>
      </c>
      <c r="AR1472" s="19" t="s">
        <v>82</v>
      </c>
      <c r="AS1472">
        <v>0</v>
      </c>
      <c r="AT1472" s="20">
        <f>IF(t_ExtractAll[[#This Row],[Currency]]="GBP",t_ExtractAll[[#This Row],[Claimed Amount]]*$BD$2,IF(t_ExtractAll[[#This Row],[Currency]]="USD",t_ExtractAll[[#This Row],[Claimed Amount]]*$BD$3,IF(t_ExtractAll[[#This Row],[Currency]]="MXN",t_ExtractAll[[#This Row],[Claimed Amount]]*$BD$4,t_ExtractAll[[#This Row],[Claimed Amount]])))</f>
        <v>0</v>
      </c>
      <c r="AU1472" s="20">
        <f>IF(t_ExtractAll[[#This Row],[Currency2]]="GBP",t_ExtractAll[[#This Row],[Accruals Plant]]*$BD$2,IF(t_ExtractAll[[#This Row],[Currency2]]="USD",t_ExtractAll[[#This Row],[Accruals Plant]]*$BD$3,IF(t_ExtractAll[[#This Row],[Currency2]]="MXN",t_ExtractAll[[#This Row],[Accruals Plant]]*$BD$4,t_ExtractAll[[#This Row],[Accruals Plant]])))</f>
        <v>0</v>
      </c>
      <c r="AV1472" s="20">
        <f>IF(t_ExtractAll[[#This Row],[IMD_Currency]]="GBP",t_ExtractAll[[#This Row],[Accruals ABII]]*$BD$2,IF(t_ExtractAll[[#This Row],[IMD_Currency]]="USD",t_ExtractAll[[#This Row],[Accruals ABII]]*$BD$3,t_ExtractAll[[#This Row],[Accruals ABII]]))</f>
        <v>0</v>
      </c>
      <c r="AW14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72" s="20">
        <f>IF(t_ExtractAll[[#This Row],[IMD_Currency]]="GBP",t_ExtractAll[[#This Row],[Amount Accepted (ABII)]]*$BD$2,IF(t_ExtractAll[[#This Row],[IMD_Currency]]="USD",t_ExtractAll[[#This Row],[Amount Accepted (ABII)]]*$BD$3,t_ExtractAll[[#This Row],[Amount Accepted (ABII)]]))</f>
        <v>0</v>
      </c>
      <c r="AY1472" s="20">
        <f>IF((t_ExtractAll[[#This Row],[Amount Accepted ABII '[EUR']]]-t_ExtractAll[[#This Row],[Amount Accepted Plant '[EUR']]])&lt;0,0,t_ExtractAll[[#This Row],[Amount Accepted ABII '[EUR']]]-t_ExtractAll[[#This Row],[Amount Accepted Plant '[EUR']]])</f>
        <v>0</v>
      </c>
      <c r="AZ14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3" spans="1:52" ht="14.25" hidden="1" customHeight="1" x14ac:dyDescent="0.25">
      <c r="A1473" t="s">
        <v>7193</v>
      </c>
      <c r="B1473" s="16">
        <v>42818</v>
      </c>
      <c r="C1473" s="16">
        <v>42824</v>
      </c>
      <c r="D1473" s="16">
        <v>42828</v>
      </c>
      <c r="E1473">
        <v>2017243</v>
      </c>
      <c r="F1473" t="s">
        <v>64</v>
      </c>
      <c r="G1473" t="s">
        <v>65</v>
      </c>
      <c r="H1473" t="s">
        <v>86</v>
      </c>
      <c r="I1473" t="s">
        <v>67</v>
      </c>
      <c r="J1473" t="s">
        <v>68</v>
      </c>
      <c r="K1473" t="s">
        <v>69</v>
      </c>
      <c r="L1473" t="s">
        <v>609</v>
      </c>
      <c r="M1473" t="s">
        <v>4665</v>
      </c>
      <c r="N1473" t="s">
        <v>90</v>
      </c>
      <c r="O1473" t="s">
        <v>91</v>
      </c>
      <c r="P1473" s="3" t="s">
        <v>7194</v>
      </c>
      <c r="Q1473">
        <v>9721876</v>
      </c>
      <c r="R1473" t="s">
        <v>7195</v>
      </c>
      <c r="U1473" t="s">
        <v>278</v>
      </c>
      <c r="V1473" t="s">
        <v>145</v>
      </c>
      <c r="W1473">
        <v>58375</v>
      </c>
      <c r="X1473" t="s">
        <v>4633</v>
      </c>
      <c r="Y1473">
        <v>18</v>
      </c>
      <c r="Z1473">
        <v>1.8</v>
      </c>
      <c r="AA1473" t="s">
        <v>2628</v>
      </c>
      <c r="AB1473" t="s">
        <v>97</v>
      </c>
      <c r="AC1473" t="s">
        <v>98</v>
      </c>
      <c r="AD1473" s="3" t="s">
        <v>7196</v>
      </c>
      <c r="AE1473" s="3">
        <v>0</v>
      </c>
      <c r="AF1473" s="3"/>
      <c r="AG1473">
        <v>102.8</v>
      </c>
      <c r="AH1473" t="s">
        <v>82</v>
      </c>
      <c r="AI1473" s="18">
        <v>0</v>
      </c>
      <c r="AJ1473">
        <v>0</v>
      </c>
      <c r="AK1473">
        <v>0</v>
      </c>
      <c r="AL1473">
        <v>0</v>
      </c>
      <c r="AM1473" s="19" t="s">
        <v>82</v>
      </c>
      <c r="AN1473">
        <v>5.71</v>
      </c>
      <c r="AO1473">
        <v>0</v>
      </c>
      <c r="AP1473">
        <v>5.71</v>
      </c>
      <c r="AQ1473">
        <v>5.71</v>
      </c>
      <c r="AR1473" s="19" t="s">
        <v>82</v>
      </c>
      <c r="AS1473">
        <v>0</v>
      </c>
      <c r="AT1473" s="20">
        <f>IF(t_ExtractAll[[#This Row],[Currency]]="GBP",t_ExtractAll[[#This Row],[Claimed Amount]]*$BD$2,IF(t_ExtractAll[[#This Row],[Currency]]="USD",t_ExtractAll[[#This Row],[Claimed Amount]]*$BD$3,IF(t_ExtractAll[[#This Row],[Currency]]="MXN",t_ExtractAll[[#This Row],[Claimed Amount]]*$BD$4,t_ExtractAll[[#This Row],[Claimed Amount]])))</f>
        <v>102.8</v>
      </c>
      <c r="AU1473" s="20">
        <f>IF(t_ExtractAll[[#This Row],[Currency2]]="GBP",t_ExtractAll[[#This Row],[Accruals Plant]]*$BD$2,IF(t_ExtractAll[[#This Row],[Currency2]]="USD",t_ExtractAll[[#This Row],[Accruals Plant]]*$BD$3,IF(t_ExtractAll[[#This Row],[Currency2]]="MXN",t_ExtractAll[[#This Row],[Accruals Plant]]*$BD$4,t_ExtractAll[[#This Row],[Accruals Plant]])))</f>
        <v>5.71</v>
      </c>
      <c r="AV1473" s="20">
        <f>IF(t_ExtractAll[[#This Row],[IMD_Currency]]="GBP",t_ExtractAll[[#This Row],[Accruals ABII]]*$BD$2,IF(t_ExtractAll[[#This Row],[IMD_Currency]]="USD",t_ExtractAll[[#This Row],[Accruals ABII]]*$BD$3,t_ExtractAll[[#This Row],[Accruals ABII]]))</f>
        <v>0</v>
      </c>
      <c r="AW1473" s="20">
        <f>IF(t_ExtractAll[[#This Row],[Currency2]]="GBP",t_ExtractAll[[#This Row],[PlantAmountAccepted]]*$BD$2,IF(t_ExtractAll[[#This Row],[Currency2]]="USD",t_ExtractAll[[#This Row],[PlantAmountAccepted]]*$BD$3,IF(t_ExtractAll[[#This Row],[Currency2]]="MXN",t_ExtractAll[[#This Row],[PlantAmountAccepted]]*$BD$4,t_ExtractAll[[#This Row],[PlantAmountAccepted]])))</f>
        <v>5.71</v>
      </c>
      <c r="AX1473" s="20">
        <f>IF(t_ExtractAll[[#This Row],[IMD_Currency]]="GBP",t_ExtractAll[[#This Row],[Amount Accepted (ABII)]]*$BD$2,IF(t_ExtractAll[[#This Row],[IMD_Currency]]="USD",t_ExtractAll[[#This Row],[Amount Accepted (ABII)]]*$BD$3,t_ExtractAll[[#This Row],[Amount Accepted (ABII)]]))</f>
        <v>0</v>
      </c>
      <c r="AY1473" s="20">
        <f>IF((t_ExtractAll[[#This Row],[Amount Accepted ABII '[EUR']]]-t_ExtractAll[[#This Row],[Amount Accepted Plant '[EUR']]])&lt;0,0,t_ExtractAll[[#This Row],[Amount Accepted ABII '[EUR']]]-t_ExtractAll[[#This Row],[Amount Accepted Plant '[EUR']]])</f>
        <v>0</v>
      </c>
      <c r="AZ14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74" spans="1:52" ht="14.25" hidden="1" customHeight="1" x14ac:dyDescent="0.25">
      <c r="A1474" t="s">
        <v>7197</v>
      </c>
      <c r="B1474" s="16">
        <v>42821</v>
      </c>
      <c r="C1474" s="16">
        <v>42886</v>
      </c>
      <c r="D1474" s="16">
        <v>42886</v>
      </c>
      <c r="E1474">
        <v>2017246</v>
      </c>
      <c r="F1474" t="s">
        <v>64</v>
      </c>
      <c r="G1474" t="s">
        <v>65</v>
      </c>
      <c r="H1474" t="s">
        <v>66</v>
      </c>
      <c r="I1474" t="s">
        <v>67</v>
      </c>
      <c r="J1474" t="s">
        <v>68</v>
      </c>
      <c r="K1474" t="s">
        <v>69</v>
      </c>
      <c r="L1474" t="s">
        <v>6215</v>
      </c>
      <c r="M1474" t="s">
        <v>4601</v>
      </c>
      <c r="N1474" t="s">
        <v>161</v>
      </c>
      <c r="O1474" t="s">
        <v>177</v>
      </c>
      <c r="P1474" t="s">
        <v>7198</v>
      </c>
      <c r="Q1474" t="s">
        <v>7199</v>
      </c>
      <c r="R1474" t="s">
        <v>7200</v>
      </c>
      <c r="S1474" t="s">
        <v>7201</v>
      </c>
      <c r="T1474" t="s">
        <v>7202</v>
      </c>
      <c r="U1474" t="s">
        <v>75</v>
      </c>
      <c r="V1474" t="s">
        <v>76</v>
      </c>
      <c r="W1474">
        <v>46694</v>
      </c>
      <c r="X1474" t="s">
        <v>945</v>
      </c>
      <c r="Y1474">
        <v>15019</v>
      </c>
      <c r="Z1474">
        <v>1189.5</v>
      </c>
      <c r="AA1474" t="s">
        <v>2628</v>
      </c>
      <c r="AB1474" t="s">
        <v>112</v>
      </c>
      <c r="AC1474" t="s">
        <v>185</v>
      </c>
      <c r="AD1474" s="3" t="s">
        <v>7203</v>
      </c>
      <c r="AE1474" s="3">
        <v>0</v>
      </c>
      <c r="AF1474" s="3"/>
      <c r="AG1474">
        <v>2108.5700000000002</v>
      </c>
      <c r="AH1474" t="s">
        <v>100</v>
      </c>
      <c r="AI1474" s="18">
        <v>0</v>
      </c>
      <c r="AJ1474">
        <v>0</v>
      </c>
      <c r="AK1474">
        <v>0</v>
      </c>
      <c r="AL1474">
        <v>0</v>
      </c>
      <c r="AM1474" s="19" t="s">
        <v>82</v>
      </c>
      <c r="AN1474">
        <v>0</v>
      </c>
      <c r="AO1474">
        <v>2108.5700000000002</v>
      </c>
      <c r="AP1474">
        <v>2108.5700000000002</v>
      </c>
      <c r="AQ1474">
        <v>2108.5700000000002</v>
      </c>
      <c r="AR1474" s="19" t="s">
        <v>100</v>
      </c>
      <c r="AS1474">
        <v>0</v>
      </c>
      <c r="AT1474" s="20">
        <f>IF(t_ExtractAll[[#This Row],[Currency]]="GBP",t_ExtractAll[[#This Row],[Claimed Amount]]*$BD$2,IF(t_ExtractAll[[#This Row],[Currency]]="USD",t_ExtractAll[[#This Row],[Claimed Amount]]*$BD$3,IF(t_ExtractAll[[#This Row],[Currency]]="MXN",t_ExtractAll[[#This Row],[Claimed Amount]]*$BD$4,t_ExtractAll[[#This Row],[Claimed Amount]])))</f>
        <v>1929.1306930000003</v>
      </c>
      <c r="AU1474" s="20">
        <f>IF(t_ExtractAll[[#This Row],[Currency2]]="GBP",t_ExtractAll[[#This Row],[Accruals Plant]]*$BD$2,IF(t_ExtractAll[[#This Row],[Currency2]]="USD",t_ExtractAll[[#This Row],[Accruals Plant]]*$BD$3,IF(t_ExtractAll[[#This Row],[Currency2]]="MXN",t_ExtractAll[[#This Row],[Accruals Plant]]*$BD$4,t_ExtractAll[[#This Row],[Accruals Plant]])))</f>
        <v>1929.1306930000003</v>
      </c>
      <c r="AV1474" s="20">
        <f>IF(t_ExtractAll[[#This Row],[IMD_Currency]]="GBP",t_ExtractAll[[#This Row],[Accruals ABII]]*$BD$2,IF(t_ExtractAll[[#This Row],[IMD_Currency]]="USD",t_ExtractAll[[#This Row],[Accruals ABII]]*$BD$3,t_ExtractAll[[#This Row],[Accruals ABII]]))</f>
        <v>0</v>
      </c>
      <c r="AW1474" s="20">
        <f>IF(t_ExtractAll[[#This Row],[Currency2]]="GBP",t_ExtractAll[[#This Row],[PlantAmountAccepted]]*$BD$2,IF(t_ExtractAll[[#This Row],[Currency2]]="USD",t_ExtractAll[[#This Row],[PlantAmountAccepted]]*$BD$3,IF(t_ExtractAll[[#This Row],[Currency2]]="MXN",t_ExtractAll[[#This Row],[PlantAmountAccepted]]*$BD$4,t_ExtractAll[[#This Row],[PlantAmountAccepted]])))</f>
        <v>1929.1306930000003</v>
      </c>
      <c r="AX1474" s="20">
        <f>IF(t_ExtractAll[[#This Row],[IMD_Currency]]="GBP",t_ExtractAll[[#This Row],[Amount Accepted (ABII)]]*$BD$2,IF(t_ExtractAll[[#This Row],[IMD_Currency]]="USD",t_ExtractAll[[#This Row],[Amount Accepted (ABII)]]*$BD$3,t_ExtractAll[[#This Row],[Amount Accepted (ABII)]]))</f>
        <v>0</v>
      </c>
      <c r="AY1474" s="20">
        <f>IF((t_ExtractAll[[#This Row],[Amount Accepted ABII '[EUR']]]-t_ExtractAll[[#This Row],[Amount Accepted Plant '[EUR']]])&lt;0,0,t_ExtractAll[[#This Row],[Amount Accepted ABII '[EUR']]]-t_ExtractAll[[#This Row],[Amount Accepted Plant '[EUR']]])</f>
        <v>0</v>
      </c>
      <c r="AZ14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75" spans="1:52" ht="14.25" hidden="1" customHeight="1" x14ac:dyDescent="0.25">
      <c r="A1475" t="s">
        <v>7204</v>
      </c>
      <c r="B1475" s="16">
        <v>42818</v>
      </c>
      <c r="C1475" s="16">
        <v>42867</v>
      </c>
      <c r="D1475" s="16">
        <v>42866</v>
      </c>
      <c r="E1475">
        <v>2017247</v>
      </c>
      <c r="F1475" t="s">
        <v>64</v>
      </c>
      <c r="G1475" t="s">
        <v>1858</v>
      </c>
      <c r="H1475" t="s">
        <v>86</v>
      </c>
      <c r="I1475" t="s">
        <v>76</v>
      </c>
      <c r="J1475" t="s">
        <v>68</v>
      </c>
      <c r="K1475" t="s">
        <v>69</v>
      </c>
      <c r="L1475" t="s">
        <v>471</v>
      </c>
      <c r="M1475" t="s">
        <v>2621</v>
      </c>
      <c r="N1475" t="s">
        <v>90</v>
      </c>
      <c r="O1475" t="s">
        <v>361</v>
      </c>
      <c r="P1475" t="s">
        <v>7205</v>
      </c>
      <c r="Q1475" t="s">
        <v>7206</v>
      </c>
      <c r="R1475" t="s">
        <v>7207</v>
      </c>
      <c r="S1475" t="s">
        <v>7208</v>
      </c>
      <c r="U1475" t="s">
        <v>124</v>
      </c>
      <c r="V1475" t="s">
        <v>117</v>
      </c>
      <c r="W1475" t="s">
        <v>7209</v>
      </c>
      <c r="Y1475">
        <v>0</v>
      </c>
      <c r="Z1475">
        <v>0</v>
      </c>
      <c r="AB1475" t="s">
        <v>79</v>
      </c>
      <c r="AC1475" t="s">
        <v>80</v>
      </c>
      <c r="AD1475" s="3" t="s">
        <v>7210</v>
      </c>
      <c r="AE1475" s="3">
        <v>0</v>
      </c>
      <c r="AF1475" s="3"/>
      <c r="AG1475">
        <v>0</v>
      </c>
      <c r="AH1475" t="s">
        <v>82</v>
      </c>
      <c r="AI1475" s="18">
        <v>0</v>
      </c>
      <c r="AJ1475">
        <v>0</v>
      </c>
      <c r="AK1475">
        <v>0</v>
      </c>
      <c r="AL1475">
        <v>0</v>
      </c>
      <c r="AM1475" s="19" t="s">
        <v>82</v>
      </c>
      <c r="AN1475">
        <v>0</v>
      </c>
      <c r="AO1475">
        <v>0</v>
      </c>
      <c r="AP1475">
        <v>0</v>
      </c>
      <c r="AQ1475">
        <v>0</v>
      </c>
      <c r="AR1475" s="19" t="s">
        <v>82</v>
      </c>
      <c r="AS1475">
        <v>0</v>
      </c>
      <c r="AT1475" s="20">
        <f>IF(t_ExtractAll[[#This Row],[Currency]]="GBP",t_ExtractAll[[#This Row],[Claimed Amount]]*$BD$2,IF(t_ExtractAll[[#This Row],[Currency]]="USD",t_ExtractAll[[#This Row],[Claimed Amount]]*$BD$3,IF(t_ExtractAll[[#This Row],[Currency]]="MXN",t_ExtractAll[[#This Row],[Claimed Amount]]*$BD$4,t_ExtractAll[[#This Row],[Claimed Amount]])))</f>
        <v>0</v>
      </c>
      <c r="AU1475" s="20">
        <f>IF(t_ExtractAll[[#This Row],[Currency2]]="GBP",t_ExtractAll[[#This Row],[Accruals Plant]]*$BD$2,IF(t_ExtractAll[[#This Row],[Currency2]]="USD",t_ExtractAll[[#This Row],[Accruals Plant]]*$BD$3,IF(t_ExtractAll[[#This Row],[Currency2]]="MXN",t_ExtractAll[[#This Row],[Accruals Plant]]*$BD$4,t_ExtractAll[[#This Row],[Accruals Plant]])))</f>
        <v>0</v>
      </c>
      <c r="AV1475" s="20">
        <f>IF(t_ExtractAll[[#This Row],[IMD_Currency]]="GBP",t_ExtractAll[[#This Row],[Accruals ABII]]*$BD$2,IF(t_ExtractAll[[#This Row],[IMD_Currency]]="USD",t_ExtractAll[[#This Row],[Accruals ABII]]*$BD$3,t_ExtractAll[[#This Row],[Accruals ABII]]))</f>
        <v>0</v>
      </c>
      <c r="AW14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75" s="20">
        <f>IF(t_ExtractAll[[#This Row],[IMD_Currency]]="GBP",t_ExtractAll[[#This Row],[Amount Accepted (ABII)]]*$BD$2,IF(t_ExtractAll[[#This Row],[IMD_Currency]]="USD",t_ExtractAll[[#This Row],[Amount Accepted (ABII)]]*$BD$3,t_ExtractAll[[#This Row],[Amount Accepted (ABII)]]))</f>
        <v>0</v>
      </c>
      <c r="AY1475" s="20">
        <f>IF((t_ExtractAll[[#This Row],[Amount Accepted ABII '[EUR']]]-t_ExtractAll[[#This Row],[Amount Accepted Plant '[EUR']]])&lt;0,0,t_ExtractAll[[#This Row],[Amount Accepted ABII '[EUR']]]-t_ExtractAll[[#This Row],[Amount Accepted Plant '[EUR']]])</f>
        <v>0</v>
      </c>
      <c r="AZ14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6" spans="1:52" ht="14.25" hidden="1" customHeight="1" x14ac:dyDescent="0.25">
      <c r="A1476" t="s">
        <v>7211</v>
      </c>
      <c r="B1476" s="16">
        <v>42821</v>
      </c>
      <c r="C1476" s="16">
        <v>42836</v>
      </c>
      <c r="D1476" s="16">
        <v>42838</v>
      </c>
      <c r="E1476">
        <v>2017245</v>
      </c>
      <c r="F1476" t="s">
        <v>64</v>
      </c>
      <c r="G1476" t="s">
        <v>65</v>
      </c>
      <c r="H1476" t="s">
        <v>86</v>
      </c>
      <c r="I1476" t="s">
        <v>67</v>
      </c>
      <c r="J1476" t="s">
        <v>68</v>
      </c>
      <c r="K1476" t="s">
        <v>69</v>
      </c>
      <c r="L1476" t="s">
        <v>298</v>
      </c>
      <c r="M1476" t="s">
        <v>6866</v>
      </c>
      <c r="N1476" t="s">
        <v>90</v>
      </c>
      <c r="O1476" t="s">
        <v>321</v>
      </c>
      <c r="P1476" t="s">
        <v>7212</v>
      </c>
      <c r="R1476" t="s">
        <v>7213</v>
      </c>
      <c r="U1476" t="s">
        <v>278</v>
      </c>
      <c r="V1476" t="s">
        <v>109</v>
      </c>
      <c r="W1476">
        <v>58374</v>
      </c>
      <c r="X1476" t="s">
        <v>6982</v>
      </c>
      <c r="Y1476">
        <v>9559</v>
      </c>
      <c r="Z1476">
        <v>955</v>
      </c>
      <c r="AA1476" t="s">
        <v>2628</v>
      </c>
      <c r="AB1476" t="s">
        <v>97</v>
      </c>
      <c r="AC1476" t="s">
        <v>98</v>
      </c>
      <c r="AD1476" s="3" t="s">
        <v>7214</v>
      </c>
      <c r="AE1476" s="3">
        <v>0</v>
      </c>
      <c r="AF1476" s="3"/>
      <c r="AG1476">
        <v>638</v>
      </c>
      <c r="AH1476" t="s">
        <v>82</v>
      </c>
      <c r="AI1476" s="18">
        <v>0</v>
      </c>
      <c r="AJ1476">
        <v>0</v>
      </c>
      <c r="AK1476">
        <v>0</v>
      </c>
      <c r="AL1476">
        <v>0</v>
      </c>
      <c r="AM1476" s="19" t="s">
        <v>82</v>
      </c>
      <c r="AN1476">
        <v>315</v>
      </c>
      <c r="AO1476">
        <v>323</v>
      </c>
      <c r="AP1476">
        <v>638</v>
      </c>
      <c r="AQ1476">
        <v>638</v>
      </c>
      <c r="AR1476" s="19" t="s">
        <v>82</v>
      </c>
      <c r="AS1476">
        <v>0</v>
      </c>
      <c r="AT1476" s="20">
        <f>IF(t_ExtractAll[[#This Row],[Currency]]="GBP",t_ExtractAll[[#This Row],[Claimed Amount]]*$BD$2,IF(t_ExtractAll[[#This Row],[Currency]]="USD",t_ExtractAll[[#This Row],[Claimed Amount]]*$BD$3,IF(t_ExtractAll[[#This Row],[Currency]]="MXN",t_ExtractAll[[#This Row],[Claimed Amount]]*$BD$4,t_ExtractAll[[#This Row],[Claimed Amount]])))</f>
        <v>638</v>
      </c>
      <c r="AU1476" s="20">
        <f>IF(t_ExtractAll[[#This Row],[Currency2]]="GBP",t_ExtractAll[[#This Row],[Accruals Plant]]*$BD$2,IF(t_ExtractAll[[#This Row],[Currency2]]="USD",t_ExtractAll[[#This Row],[Accruals Plant]]*$BD$3,IF(t_ExtractAll[[#This Row],[Currency2]]="MXN",t_ExtractAll[[#This Row],[Accruals Plant]]*$BD$4,t_ExtractAll[[#This Row],[Accruals Plant]])))</f>
        <v>638</v>
      </c>
      <c r="AV1476" s="20">
        <f>IF(t_ExtractAll[[#This Row],[IMD_Currency]]="GBP",t_ExtractAll[[#This Row],[Accruals ABII]]*$BD$2,IF(t_ExtractAll[[#This Row],[IMD_Currency]]="USD",t_ExtractAll[[#This Row],[Accruals ABII]]*$BD$3,t_ExtractAll[[#This Row],[Accruals ABII]]))</f>
        <v>0</v>
      </c>
      <c r="AW1476" s="20">
        <f>IF(t_ExtractAll[[#This Row],[Currency2]]="GBP",t_ExtractAll[[#This Row],[PlantAmountAccepted]]*$BD$2,IF(t_ExtractAll[[#This Row],[Currency2]]="USD",t_ExtractAll[[#This Row],[PlantAmountAccepted]]*$BD$3,IF(t_ExtractAll[[#This Row],[Currency2]]="MXN",t_ExtractAll[[#This Row],[PlantAmountAccepted]]*$BD$4,t_ExtractAll[[#This Row],[PlantAmountAccepted]])))</f>
        <v>638</v>
      </c>
      <c r="AX1476" s="20">
        <f>IF(t_ExtractAll[[#This Row],[IMD_Currency]]="GBP",t_ExtractAll[[#This Row],[Amount Accepted (ABII)]]*$BD$2,IF(t_ExtractAll[[#This Row],[IMD_Currency]]="USD",t_ExtractAll[[#This Row],[Amount Accepted (ABII)]]*$BD$3,t_ExtractAll[[#This Row],[Amount Accepted (ABII)]]))</f>
        <v>0</v>
      </c>
      <c r="AY1476" s="20">
        <f>IF((t_ExtractAll[[#This Row],[Amount Accepted ABII '[EUR']]]-t_ExtractAll[[#This Row],[Amount Accepted Plant '[EUR']]])&lt;0,0,t_ExtractAll[[#This Row],[Amount Accepted ABII '[EUR']]]-t_ExtractAll[[#This Row],[Amount Accepted Plant '[EUR']]])</f>
        <v>0</v>
      </c>
      <c r="AZ14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77" spans="1:52" ht="14.25" hidden="1" customHeight="1" x14ac:dyDescent="0.25">
      <c r="A1477" t="s">
        <v>7211</v>
      </c>
      <c r="B1477" s="16">
        <v>42821</v>
      </c>
      <c r="C1477" s="16">
        <v>42829</v>
      </c>
      <c r="D1477" s="16">
        <v>42829</v>
      </c>
      <c r="E1477">
        <v>2017248</v>
      </c>
      <c r="F1477" t="s">
        <v>64</v>
      </c>
      <c r="G1477" t="s">
        <v>65</v>
      </c>
      <c r="H1477" t="s">
        <v>86</v>
      </c>
      <c r="I1477" t="s">
        <v>67</v>
      </c>
      <c r="J1477" t="s">
        <v>68</v>
      </c>
      <c r="K1477" t="s">
        <v>69</v>
      </c>
      <c r="L1477" t="s">
        <v>6302</v>
      </c>
      <c r="M1477" t="s">
        <v>6866</v>
      </c>
      <c r="N1477" t="s">
        <v>161</v>
      </c>
      <c r="O1477" t="s">
        <v>162</v>
      </c>
      <c r="P1477" t="s">
        <v>7215</v>
      </c>
      <c r="R1477" t="s">
        <v>7216</v>
      </c>
      <c r="U1477" t="s">
        <v>278</v>
      </c>
      <c r="V1477" t="s">
        <v>109</v>
      </c>
      <c r="W1477">
        <v>58375</v>
      </c>
      <c r="X1477" t="s">
        <v>4633</v>
      </c>
      <c r="Y1477">
        <v>8</v>
      </c>
      <c r="Z1477">
        <v>0.8</v>
      </c>
      <c r="AA1477" t="s">
        <v>2628</v>
      </c>
      <c r="AB1477" t="s">
        <v>112</v>
      </c>
      <c r="AC1477" t="s">
        <v>164</v>
      </c>
      <c r="AD1477" s="3" t="s">
        <v>7217</v>
      </c>
      <c r="AE1477" s="3">
        <v>0</v>
      </c>
      <c r="AF1477" s="3"/>
      <c r="AG1477">
        <v>45.65</v>
      </c>
      <c r="AH1477" t="s">
        <v>82</v>
      </c>
      <c r="AI1477" s="18">
        <v>0</v>
      </c>
      <c r="AJ1477">
        <v>0</v>
      </c>
      <c r="AK1477">
        <v>0</v>
      </c>
      <c r="AL1477">
        <v>0</v>
      </c>
      <c r="AM1477" s="19" t="s">
        <v>82</v>
      </c>
      <c r="AN1477">
        <v>45.65</v>
      </c>
      <c r="AO1477">
        <v>0</v>
      </c>
      <c r="AP1477">
        <v>45.65</v>
      </c>
      <c r="AQ1477">
        <v>45.65</v>
      </c>
      <c r="AR1477" s="19" t="s">
        <v>82</v>
      </c>
      <c r="AS1477">
        <v>0</v>
      </c>
      <c r="AT1477" s="20">
        <f>IF(t_ExtractAll[[#This Row],[Currency]]="GBP",t_ExtractAll[[#This Row],[Claimed Amount]]*$BD$2,IF(t_ExtractAll[[#This Row],[Currency]]="USD",t_ExtractAll[[#This Row],[Claimed Amount]]*$BD$3,IF(t_ExtractAll[[#This Row],[Currency]]="MXN",t_ExtractAll[[#This Row],[Claimed Amount]]*$BD$4,t_ExtractAll[[#This Row],[Claimed Amount]])))</f>
        <v>45.65</v>
      </c>
      <c r="AU1477" s="20">
        <f>IF(t_ExtractAll[[#This Row],[Currency2]]="GBP",t_ExtractAll[[#This Row],[Accruals Plant]]*$BD$2,IF(t_ExtractAll[[#This Row],[Currency2]]="USD",t_ExtractAll[[#This Row],[Accruals Plant]]*$BD$3,IF(t_ExtractAll[[#This Row],[Currency2]]="MXN",t_ExtractAll[[#This Row],[Accruals Plant]]*$BD$4,t_ExtractAll[[#This Row],[Accruals Plant]])))</f>
        <v>45.65</v>
      </c>
      <c r="AV1477" s="20">
        <f>IF(t_ExtractAll[[#This Row],[IMD_Currency]]="GBP",t_ExtractAll[[#This Row],[Accruals ABII]]*$BD$2,IF(t_ExtractAll[[#This Row],[IMD_Currency]]="USD",t_ExtractAll[[#This Row],[Accruals ABII]]*$BD$3,t_ExtractAll[[#This Row],[Accruals ABII]]))</f>
        <v>0</v>
      </c>
      <c r="AW1477" s="20">
        <f>IF(t_ExtractAll[[#This Row],[Currency2]]="GBP",t_ExtractAll[[#This Row],[PlantAmountAccepted]]*$BD$2,IF(t_ExtractAll[[#This Row],[Currency2]]="USD",t_ExtractAll[[#This Row],[PlantAmountAccepted]]*$BD$3,IF(t_ExtractAll[[#This Row],[Currency2]]="MXN",t_ExtractAll[[#This Row],[PlantAmountAccepted]]*$BD$4,t_ExtractAll[[#This Row],[PlantAmountAccepted]])))</f>
        <v>45.65</v>
      </c>
      <c r="AX1477" s="20">
        <f>IF(t_ExtractAll[[#This Row],[IMD_Currency]]="GBP",t_ExtractAll[[#This Row],[Amount Accepted (ABII)]]*$BD$2,IF(t_ExtractAll[[#This Row],[IMD_Currency]]="USD",t_ExtractAll[[#This Row],[Amount Accepted (ABII)]]*$BD$3,t_ExtractAll[[#This Row],[Amount Accepted (ABII)]]))</f>
        <v>0</v>
      </c>
      <c r="AY1477" s="20">
        <f>IF((t_ExtractAll[[#This Row],[Amount Accepted ABII '[EUR']]]-t_ExtractAll[[#This Row],[Amount Accepted Plant '[EUR']]])&lt;0,0,t_ExtractAll[[#This Row],[Amount Accepted ABII '[EUR']]]-t_ExtractAll[[#This Row],[Amount Accepted Plant '[EUR']]])</f>
        <v>0</v>
      </c>
      <c r="AZ14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78" spans="1:52" ht="14.25" hidden="1" customHeight="1" x14ac:dyDescent="0.25">
      <c r="A1478" t="s">
        <v>7218</v>
      </c>
      <c r="B1478" s="16">
        <v>42822</v>
      </c>
      <c r="C1478" s="16">
        <v>42828</v>
      </c>
      <c r="D1478" s="16">
        <v>42828</v>
      </c>
      <c r="E1478">
        <v>2017249</v>
      </c>
      <c r="F1478" t="s">
        <v>64</v>
      </c>
      <c r="G1478" t="s">
        <v>3853</v>
      </c>
      <c r="H1478" t="s">
        <v>287</v>
      </c>
      <c r="I1478" t="s">
        <v>3854</v>
      </c>
      <c r="J1478" t="s">
        <v>118</v>
      </c>
      <c r="K1478" t="s">
        <v>69</v>
      </c>
      <c r="L1478" t="s">
        <v>70</v>
      </c>
      <c r="N1478" t="s">
        <v>90</v>
      </c>
      <c r="O1478" t="s">
        <v>72</v>
      </c>
      <c r="P1478" s="3" t="s">
        <v>7219</v>
      </c>
      <c r="Q1478">
        <v>9658607</v>
      </c>
      <c r="R1478">
        <v>503596</v>
      </c>
      <c r="S1478">
        <v>80546565</v>
      </c>
      <c r="T1478" t="s">
        <v>7220</v>
      </c>
      <c r="U1478" t="s">
        <v>75</v>
      </c>
      <c r="V1478" t="s">
        <v>76</v>
      </c>
      <c r="W1478">
        <v>51121</v>
      </c>
      <c r="X1478" t="s">
        <v>3859</v>
      </c>
      <c r="Y1478">
        <v>1656</v>
      </c>
      <c r="Z1478">
        <v>141.09119999999999</v>
      </c>
      <c r="AA1478" t="s">
        <v>2628</v>
      </c>
      <c r="AB1478" t="s">
        <v>79</v>
      </c>
      <c r="AC1478" t="s">
        <v>80</v>
      </c>
      <c r="AD1478" s="3" t="s">
        <v>7221</v>
      </c>
      <c r="AE1478" s="3"/>
      <c r="AF1478" s="3"/>
      <c r="AG1478">
        <v>1036.33</v>
      </c>
      <c r="AH1478" t="s">
        <v>82</v>
      </c>
      <c r="AI1478" s="18">
        <v>0</v>
      </c>
      <c r="AJ1478">
        <v>1036.33</v>
      </c>
      <c r="AK1478">
        <v>1036.33</v>
      </c>
      <c r="AL1478">
        <v>1036.33</v>
      </c>
      <c r="AM1478" s="19" t="s">
        <v>82</v>
      </c>
      <c r="AN1478">
        <v>0</v>
      </c>
      <c r="AO1478">
        <v>0</v>
      </c>
      <c r="AP1478">
        <v>0</v>
      </c>
      <c r="AQ1478">
        <v>0</v>
      </c>
      <c r="AR1478" s="19" t="s">
        <v>82</v>
      </c>
      <c r="AS1478">
        <v>1036.33</v>
      </c>
      <c r="AT1478" s="20">
        <f>IF(t_ExtractAll[[#This Row],[Currency]]="GBP",t_ExtractAll[[#This Row],[Claimed Amount]]*$BD$2,IF(t_ExtractAll[[#This Row],[Currency]]="USD",t_ExtractAll[[#This Row],[Claimed Amount]]*$BD$3,IF(t_ExtractAll[[#This Row],[Currency]]="MXN",t_ExtractAll[[#This Row],[Claimed Amount]]*$BD$4,t_ExtractAll[[#This Row],[Claimed Amount]])))</f>
        <v>1036.33</v>
      </c>
      <c r="AU1478" s="20">
        <f>IF(t_ExtractAll[[#This Row],[Currency2]]="GBP",t_ExtractAll[[#This Row],[Accruals Plant]]*$BD$2,IF(t_ExtractAll[[#This Row],[Currency2]]="USD",t_ExtractAll[[#This Row],[Accruals Plant]]*$BD$3,IF(t_ExtractAll[[#This Row],[Currency2]]="MXN",t_ExtractAll[[#This Row],[Accruals Plant]]*$BD$4,t_ExtractAll[[#This Row],[Accruals Plant]])))</f>
        <v>0</v>
      </c>
      <c r="AV1478" s="20">
        <f>IF(t_ExtractAll[[#This Row],[IMD_Currency]]="GBP",t_ExtractAll[[#This Row],[Accruals ABII]]*$BD$2,IF(t_ExtractAll[[#This Row],[IMD_Currency]]="USD",t_ExtractAll[[#This Row],[Accruals ABII]]*$BD$3,t_ExtractAll[[#This Row],[Accruals ABII]]))</f>
        <v>1036.33</v>
      </c>
      <c r="AW14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78" s="20">
        <f>IF(t_ExtractAll[[#This Row],[IMD_Currency]]="GBP",t_ExtractAll[[#This Row],[Amount Accepted (ABII)]]*$BD$2,IF(t_ExtractAll[[#This Row],[IMD_Currency]]="USD",t_ExtractAll[[#This Row],[Amount Accepted (ABII)]]*$BD$3,t_ExtractAll[[#This Row],[Amount Accepted (ABII)]]))</f>
        <v>1036.33</v>
      </c>
      <c r="AY1478" s="20">
        <f>IF((t_ExtractAll[[#This Row],[Amount Accepted ABII '[EUR']]]-t_ExtractAll[[#This Row],[Amount Accepted Plant '[EUR']]])&lt;0,0,t_ExtractAll[[#This Row],[Amount Accepted ABII '[EUR']]]-t_ExtractAll[[#This Row],[Amount Accepted Plant '[EUR']]])</f>
        <v>1036.33</v>
      </c>
      <c r="AZ14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479" spans="1:52" ht="14.25" hidden="1" customHeight="1" x14ac:dyDescent="0.25">
      <c r="A1479" t="s">
        <v>7222</v>
      </c>
      <c r="B1479" s="16">
        <v>42818</v>
      </c>
      <c r="C1479" s="16">
        <v>42836</v>
      </c>
      <c r="D1479" s="16">
        <v>42836</v>
      </c>
      <c r="E1479">
        <v>2017251</v>
      </c>
      <c r="F1479" t="s">
        <v>64</v>
      </c>
      <c r="G1479" t="s">
        <v>396</v>
      </c>
      <c r="H1479" t="s">
        <v>1695</v>
      </c>
      <c r="I1479" t="s">
        <v>117</v>
      </c>
      <c r="J1479" t="s">
        <v>68</v>
      </c>
      <c r="K1479" t="s">
        <v>88</v>
      </c>
      <c r="L1479" t="s">
        <v>609</v>
      </c>
      <c r="M1479" t="s">
        <v>2024</v>
      </c>
      <c r="N1479" t="s">
        <v>90</v>
      </c>
      <c r="O1479" t="s">
        <v>321</v>
      </c>
      <c r="P1479" t="s">
        <v>7223</v>
      </c>
      <c r="Q1479">
        <v>9731210</v>
      </c>
      <c r="R1479">
        <v>4504831715</v>
      </c>
      <c r="U1479" t="s">
        <v>144</v>
      </c>
      <c r="V1479" t="s">
        <v>145</v>
      </c>
      <c r="W1479">
        <v>48984</v>
      </c>
      <c r="X1479" t="s">
        <v>4636</v>
      </c>
      <c r="Y1479">
        <v>525</v>
      </c>
      <c r="Z1479">
        <v>41.58</v>
      </c>
      <c r="AA1479" t="s">
        <v>2628</v>
      </c>
      <c r="AB1479" t="s">
        <v>97</v>
      </c>
      <c r="AC1479" t="s">
        <v>98</v>
      </c>
      <c r="AD1479" s="3" t="s">
        <v>7224</v>
      </c>
      <c r="AE1479" s="3">
        <v>0</v>
      </c>
      <c r="AF1479" s="3"/>
      <c r="AG1479">
        <v>423</v>
      </c>
      <c r="AH1479" t="s">
        <v>82</v>
      </c>
      <c r="AI1479" s="18">
        <v>0</v>
      </c>
      <c r="AJ1479">
        <v>0</v>
      </c>
      <c r="AK1479">
        <v>0</v>
      </c>
      <c r="AM1479" s="19" t="s">
        <v>82</v>
      </c>
      <c r="AN1479">
        <v>272</v>
      </c>
      <c r="AO1479">
        <v>151</v>
      </c>
      <c r="AP1479">
        <v>423</v>
      </c>
      <c r="AR1479" s="19" t="s">
        <v>82</v>
      </c>
      <c r="AS1479">
        <v>0</v>
      </c>
      <c r="AT1479" s="20">
        <f>IF(t_ExtractAll[[#This Row],[Currency]]="GBP",t_ExtractAll[[#This Row],[Claimed Amount]]*$BD$2,IF(t_ExtractAll[[#This Row],[Currency]]="USD",t_ExtractAll[[#This Row],[Claimed Amount]]*$BD$3,IF(t_ExtractAll[[#This Row],[Currency]]="MXN",t_ExtractAll[[#This Row],[Claimed Amount]]*$BD$4,t_ExtractAll[[#This Row],[Claimed Amount]])))</f>
        <v>423</v>
      </c>
      <c r="AU1479" s="20">
        <f>IF(t_ExtractAll[[#This Row],[Currency2]]="GBP",t_ExtractAll[[#This Row],[Accruals Plant]]*$BD$2,IF(t_ExtractAll[[#This Row],[Currency2]]="USD",t_ExtractAll[[#This Row],[Accruals Plant]]*$BD$3,IF(t_ExtractAll[[#This Row],[Currency2]]="MXN",t_ExtractAll[[#This Row],[Accruals Plant]]*$BD$4,t_ExtractAll[[#This Row],[Accruals Plant]])))</f>
        <v>423</v>
      </c>
      <c r="AV1479" s="20">
        <f>IF(t_ExtractAll[[#This Row],[IMD_Currency]]="GBP",t_ExtractAll[[#This Row],[Accruals ABII]]*$BD$2,IF(t_ExtractAll[[#This Row],[IMD_Currency]]="USD",t_ExtractAll[[#This Row],[Accruals ABII]]*$BD$3,t_ExtractAll[[#This Row],[Accruals ABII]]))</f>
        <v>0</v>
      </c>
      <c r="AW14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79" s="20">
        <f>IF(t_ExtractAll[[#This Row],[IMD_Currency]]="GBP",t_ExtractAll[[#This Row],[Amount Accepted (ABII)]]*$BD$2,IF(t_ExtractAll[[#This Row],[IMD_Currency]]="USD",t_ExtractAll[[#This Row],[Amount Accepted (ABII)]]*$BD$3,t_ExtractAll[[#This Row],[Amount Accepted (ABII)]]))</f>
        <v>0</v>
      </c>
      <c r="AY1479" s="20">
        <f>IF((t_ExtractAll[[#This Row],[Amount Accepted ABII '[EUR']]]-t_ExtractAll[[#This Row],[Amount Accepted Plant '[EUR']]])&lt;0,0,t_ExtractAll[[#This Row],[Amount Accepted ABII '[EUR']]]-t_ExtractAll[[#This Row],[Amount Accepted Plant '[EUR']]])</f>
        <v>0</v>
      </c>
      <c r="AZ14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80" spans="1:52" ht="14.25" hidden="1" customHeight="1" x14ac:dyDescent="0.25">
      <c r="A1480" t="s">
        <v>7225</v>
      </c>
      <c r="B1480" s="16">
        <v>42821</v>
      </c>
      <c r="C1480" s="16">
        <v>42836</v>
      </c>
      <c r="D1480" s="16">
        <v>42836</v>
      </c>
      <c r="E1480">
        <v>2017250</v>
      </c>
      <c r="F1480" t="s">
        <v>64</v>
      </c>
      <c r="G1480" t="s">
        <v>396</v>
      </c>
      <c r="H1480" t="s">
        <v>1695</v>
      </c>
      <c r="I1480" t="s">
        <v>117</v>
      </c>
      <c r="J1480" t="s">
        <v>68</v>
      </c>
      <c r="K1480" t="s">
        <v>88</v>
      </c>
      <c r="L1480" t="s">
        <v>609</v>
      </c>
      <c r="N1480" t="s">
        <v>90</v>
      </c>
      <c r="O1480" t="s">
        <v>321</v>
      </c>
      <c r="P1480" t="s">
        <v>7226</v>
      </c>
      <c r="Q1480">
        <v>9732878</v>
      </c>
      <c r="R1480">
        <v>4504832103</v>
      </c>
      <c r="U1480" t="s">
        <v>144</v>
      </c>
      <c r="V1480" t="s">
        <v>145</v>
      </c>
      <c r="W1480">
        <v>48984</v>
      </c>
      <c r="X1480" t="s">
        <v>4636</v>
      </c>
      <c r="Y1480">
        <v>78</v>
      </c>
      <c r="Z1480">
        <v>6.1</v>
      </c>
      <c r="AA1480" t="s">
        <v>2628</v>
      </c>
      <c r="AB1480" t="s">
        <v>97</v>
      </c>
      <c r="AC1480" t="s">
        <v>98</v>
      </c>
      <c r="AD1480" s="3" t="s">
        <v>7227</v>
      </c>
      <c r="AE1480" s="3">
        <v>0</v>
      </c>
      <c r="AF1480" s="3"/>
      <c r="AG1480">
        <v>78</v>
      </c>
      <c r="AH1480" t="s">
        <v>82</v>
      </c>
      <c r="AI1480" s="18">
        <v>0</v>
      </c>
      <c r="AJ1480">
        <v>0</v>
      </c>
      <c r="AK1480">
        <v>0</v>
      </c>
      <c r="AM1480" s="19" t="s">
        <v>82</v>
      </c>
      <c r="AN1480">
        <v>78</v>
      </c>
      <c r="AO1480">
        <v>0</v>
      </c>
      <c r="AP1480">
        <v>78</v>
      </c>
      <c r="AR1480" s="19" t="s">
        <v>82</v>
      </c>
      <c r="AS1480">
        <v>0</v>
      </c>
      <c r="AT1480" s="20">
        <f>IF(t_ExtractAll[[#This Row],[Currency]]="GBP",t_ExtractAll[[#This Row],[Claimed Amount]]*$BD$2,IF(t_ExtractAll[[#This Row],[Currency]]="USD",t_ExtractAll[[#This Row],[Claimed Amount]]*$BD$3,IF(t_ExtractAll[[#This Row],[Currency]]="MXN",t_ExtractAll[[#This Row],[Claimed Amount]]*$BD$4,t_ExtractAll[[#This Row],[Claimed Amount]])))</f>
        <v>78</v>
      </c>
      <c r="AU1480" s="20">
        <f>IF(t_ExtractAll[[#This Row],[Currency2]]="GBP",t_ExtractAll[[#This Row],[Accruals Plant]]*$BD$2,IF(t_ExtractAll[[#This Row],[Currency2]]="USD",t_ExtractAll[[#This Row],[Accruals Plant]]*$BD$3,IF(t_ExtractAll[[#This Row],[Currency2]]="MXN",t_ExtractAll[[#This Row],[Accruals Plant]]*$BD$4,t_ExtractAll[[#This Row],[Accruals Plant]])))</f>
        <v>78</v>
      </c>
      <c r="AV1480" s="20">
        <f>IF(t_ExtractAll[[#This Row],[IMD_Currency]]="GBP",t_ExtractAll[[#This Row],[Accruals ABII]]*$BD$2,IF(t_ExtractAll[[#This Row],[IMD_Currency]]="USD",t_ExtractAll[[#This Row],[Accruals ABII]]*$BD$3,t_ExtractAll[[#This Row],[Accruals ABII]]))</f>
        <v>0</v>
      </c>
      <c r="AW14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0" s="20">
        <f>IF(t_ExtractAll[[#This Row],[IMD_Currency]]="GBP",t_ExtractAll[[#This Row],[Amount Accepted (ABII)]]*$BD$2,IF(t_ExtractAll[[#This Row],[IMD_Currency]]="USD",t_ExtractAll[[#This Row],[Amount Accepted (ABII)]]*$BD$3,t_ExtractAll[[#This Row],[Amount Accepted (ABII)]]))</f>
        <v>0</v>
      </c>
      <c r="AY1480" s="20">
        <f>IF((t_ExtractAll[[#This Row],[Amount Accepted ABII '[EUR']]]-t_ExtractAll[[#This Row],[Amount Accepted Plant '[EUR']]])&lt;0,0,t_ExtractAll[[#This Row],[Amount Accepted ABII '[EUR']]]-t_ExtractAll[[#This Row],[Amount Accepted Plant '[EUR']]])</f>
        <v>0</v>
      </c>
      <c r="AZ14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81" spans="1:52" ht="14.25" hidden="1" customHeight="1" x14ac:dyDescent="0.25">
      <c r="A1481" t="s">
        <v>7228</v>
      </c>
      <c r="B1481" s="16">
        <v>42823</v>
      </c>
      <c r="C1481" s="16">
        <v>42828</v>
      </c>
      <c r="D1481" s="16">
        <v>42828</v>
      </c>
      <c r="E1481">
        <v>2017254</v>
      </c>
      <c r="F1481" t="s">
        <v>64</v>
      </c>
      <c r="G1481" t="s">
        <v>478</v>
      </c>
      <c r="H1481" t="s">
        <v>287</v>
      </c>
      <c r="I1481" t="s">
        <v>479</v>
      </c>
      <c r="J1481" t="s">
        <v>118</v>
      </c>
      <c r="K1481" t="s">
        <v>88</v>
      </c>
      <c r="L1481" t="s">
        <v>70</v>
      </c>
      <c r="N1481" t="s">
        <v>71</v>
      </c>
      <c r="O1481" t="s">
        <v>361</v>
      </c>
      <c r="P1481" s="3" t="s">
        <v>7229</v>
      </c>
      <c r="Q1481">
        <v>9609808</v>
      </c>
      <c r="R1481" t="s">
        <v>7230</v>
      </c>
      <c r="S1481">
        <v>80543751</v>
      </c>
      <c r="T1481" t="s">
        <v>7231</v>
      </c>
      <c r="U1481" t="s">
        <v>75</v>
      </c>
      <c r="V1481" t="s">
        <v>76</v>
      </c>
      <c r="W1481">
        <v>51028</v>
      </c>
      <c r="X1481" t="s">
        <v>6010</v>
      </c>
      <c r="Y1481">
        <v>1680</v>
      </c>
      <c r="AA1481" t="s">
        <v>2628</v>
      </c>
      <c r="AB1481" t="s">
        <v>79</v>
      </c>
      <c r="AC1481" t="s">
        <v>80</v>
      </c>
      <c r="AD1481" t="s">
        <v>7232</v>
      </c>
      <c r="AE1481" s="3">
        <v>0</v>
      </c>
      <c r="AF1481" s="3"/>
      <c r="AG1481">
        <v>84</v>
      </c>
      <c r="AH1481" t="s">
        <v>82</v>
      </c>
      <c r="AI1481" s="18">
        <v>84</v>
      </c>
      <c r="AJ1481">
        <v>0</v>
      </c>
      <c r="AK1481">
        <v>84</v>
      </c>
      <c r="AM1481" s="19" t="s">
        <v>82</v>
      </c>
      <c r="AN1481">
        <v>0</v>
      </c>
      <c r="AO1481">
        <v>0</v>
      </c>
      <c r="AP1481">
        <v>0</v>
      </c>
      <c r="AR1481" s="19" t="s">
        <v>82</v>
      </c>
      <c r="AS1481">
        <v>84</v>
      </c>
      <c r="AT1481" s="20">
        <f>IF(t_ExtractAll[[#This Row],[Currency]]="GBP",t_ExtractAll[[#This Row],[Claimed Amount]]*$BD$2,IF(t_ExtractAll[[#This Row],[Currency]]="USD",t_ExtractAll[[#This Row],[Claimed Amount]]*$BD$3,IF(t_ExtractAll[[#This Row],[Currency]]="MXN",t_ExtractAll[[#This Row],[Claimed Amount]]*$BD$4,t_ExtractAll[[#This Row],[Claimed Amount]])))</f>
        <v>84</v>
      </c>
      <c r="AU1481" s="20">
        <f>IF(t_ExtractAll[[#This Row],[Currency2]]="GBP",t_ExtractAll[[#This Row],[Accruals Plant]]*$BD$2,IF(t_ExtractAll[[#This Row],[Currency2]]="USD",t_ExtractAll[[#This Row],[Accruals Plant]]*$BD$3,IF(t_ExtractAll[[#This Row],[Currency2]]="MXN",t_ExtractAll[[#This Row],[Accruals Plant]]*$BD$4,t_ExtractAll[[#This Row],[Accruals Plant]])))</f>
        <v>0</v>
      </c>
      <c r="AV1481" s="20">
        <f>IF(t_ExtractAll[[#This Row],[IMD_Currency]]="GBP",t_ExtractAll[[#This Row],[Accruals ABII]]*$BD$2,IF(t_ExtractAll[[#This Row],[IMD_Currency]]="USD",t_ExtractAll[[#This Row],[Accruals ABII]]*$BD$3,t_ExtractAll[[#This Row],[Accruals ABII]]))</f>
        <v>84</v>
      </c>
      <c r="AW14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1" s="20">
        <f>IF(t_ExtractAll[[#This Row],[IMD_Currency]]="GBP",t_ExtractAll[[#This Row],[Amount Accepted (ABII)]]*$BD$2,IF(t_ExtractAll[[#This Row],[IMD_Currency]]="USD",t_ExtractAll[[#This Row],[Amount Accepted (ABII)]]*$BD$3,t_ExtractAll[[#This Row],[Amount Accepted (ABII)]]))</f>
        <v>0</v>
      </c>
      <c r="AY1481" s="20">
        <f>IF((t_ExtractAll[[#This Row],[Amount Accepted ABII '[EUR']]]-t_ExtractAll[[#This Row],[Amount Accepted Plant '[EUR']]])&lt;0,0,t_ExtractAll[[#This Row],[Amount Accepted ABII '[EUR']]]-t_ExtractAll[[#This Row],[Amount Accepted Plant '[EUR']]])</f>
        <v>0</v>
      </c>
      <c r="AZ14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482" spans="1:52" ht="14.25" hidden="1" customHeight="1" x14ac:dyDescent="0.25">
      <c r="A1482" t="s">
        <v>7233</v>
      </c>
      <c r="B1482" s="16">
        <v>42821</v>
      </c>
      <c r="C1482" s="16">
        <v>42836</v>
      </c>
      <c r="D1482" s="16">
        <v>42857</v>
      </c>
      <c r="E1482">
        <v>2017255</v>
      </c>
      <c r="F1482" t="s">
        <v>64</v>
      </c>
      <c r="G1482" t="s">
        <v>396</v>
      </c>
      <c r="H1482" t="s">
        <v>1695</v>
      </c>
      <c r="I1482" t="s">
        <v>117</v>
      </c>
      <c r="J1482" t="s">
        <v>68</v>
      </c>
      <c r="K1482" t="s">
        <v>69</v>
      </c>
      <c r="L1482" t="s">
        <v>609</v>
      </c>
      <c r="M1482" t="s">
        <v>2024</v>
      </c>
      <c r="N1482" t="s">
        <v>90</v>
      </c>
      <c r="O1482" t="s">
        <v>91</v>
      </c>
      <c r="P1482" t="s">
        <v>7234</v>
      </c>
      <c r="Q1482">
        <v>9814750</v>
      </c>
      <c r="R1482">
        <v>4504845541</v>
      </c>
      <c r="U1482" t="s">
        <v>144</v>
      </c>
      <c r="V1482" t="s">
        <v>145</v>
      </c>
      <c r="W1482">
        <v>57123</v>
      </c>
      <c r="X1482" t="s">
        <v>7235</v>
      </c>
      <c r="Y1482">
        <v>102</v>
      </c>
      <c r="Z1482">
        <v>10.58</v>
      </c>
      <c r="AA1482" t="s">
        <v>2628</v>
      </c>
      <c r="AB1482" t="s">
        <v>97</v>
      </c>
      <c r="AC1482" t="s">
        <v>98</v>
      </c>
      <c r="AD1482" s="3" t="s">
        <v>7236</v>
      </c>
      <c r="AE1482" s="3">
        <v>0</v>
      </c>
      <c r="AF1482" s="3"/>
      <c r="AG1482">
        <v>41.6</v>
      </c>
      <c r="AH1482" t="s">
        <v>82</v>
      </c>
      <c r="AI1482" s="18">
        <v>0</v>
      </c>
      <c r="AJ1482">
        <v>0</v>
      </c>
      <c r="AK1482">
        <v>0</v>
      </c>
      <c r="AL1482">
        <v>0</v>
      </c>
      <c r="AM1482" s="19" t="s">
        <v>82</v>
      </c>
      <c r="AN1482">
        <v>25.9</v>
      </c>
      <c r="AO1482">
        <v>15.7</v>
      </c>
      <c r="AP1482">
        <v>41.6</v>
      </c>
      <c r="AQ1482">
        <v>41.6</v>
      </c>
      <c r="AR1482" s="19" t="s">
        <v>82</v>
      </c>
      <c r="AS1482">
        <v>0</v>
      </c>
      <c r="AT1482" s="20">
        <f>IF(t_ExtractAll[[#This Row],[Currency]]="GBP",t_ExtractAll[[#This Row],[Claimed Amount]]*$BD$2,IF(t_ExtractAll[[#This Row],[Currency]]="USD",t_ExtractAll[[#This Row],[Claimed Amount]]*$BD$3,IF(t_ExtractAll[[#This Row],[Currency]]="MXN",t_ExtractAll[[#This Row],[Claimed Amount]]*$BD$4,t_ExtractAll[[#This Row],[Claimed Amount]])))</f>
        <v>41.6</v>
      </c>
      <c r="AU1482" s="20">
        <f>IF(t_ExtractAll[[#This Row],[Currency2]]="GBP",t_ExtractAll[[#This Row],[Accruals Plant]]*$BD$2,IF(t_ExtractAll[[#This Row],[Currency2]]="USD",t_ExtractAll[[#This Row],[Accruals Plant]]*$BD$3,IF(t_ExtractAll[[#This Row],[Currency2]]="MXN",t_ExtractAll[[#This Row],[Accruals Plant]]*$BD$4,t_ExtractAll[[#This Row],[Accruals Plant]])))</f>
        <v>41.6</v>
      </c>
      <c r="AV1482" s="20">
        <f>IF(t_ExtractAll[[#This Row],[IMD_Currency]]="GBP",t_ExtractAll[[#This Row],[Accruals ABII]]*$BD$2,IF(t_ExtractAll[[#This Row],[IMD_Currency]]="USD",t_ExtractAll[[#This Row],[Accruals ABII]]*$BD$3,t_ExtractAll[[#This Row],[Accruals ABII]]))</f>
        <v>0</v>
      </c>
      <c r="AW1482" s="20">
        <f>IF(t_ExtractAll[[#This Row],[Currency2]]="GBP",t_ExtractAll[[#This Row],[PlantAmountAccepted]]*$BD$2,IF(t_ExtractAll[[#This Row],[Currency2]]="USD",t_ExtractAll[[#This Row],[PlantAmountAccepted]]*$BD$3,IF(t_ExtractAll[[#This Row],[Currency2]]="MXN",t_ExtractAll[[#This Row],[PlantAmountAccepted]]*$BD$4,t_ExtractAll[[#This Row],[PlantAmountAccepted]])))</f>
        <v>41.6</v>
      </c>
      <c r="AX1482" s="20">
        <f>IF(t_ExtractAll[[#This Row],[IMD_Currency]]="GBP",t_ExtractAll[[#This Row],[Amount Accepted (ABII)]]*$BD$2,IF(t_ExtractAll[[#This Row],[IMD_Currency]]="USD",t_ExtractAll[[#This Row],[Amount Accepted (ABII)]]*$BD$3,t_ExtractAll[[#This Row],[Amount Accepted (ABII)]]))</f>
        <v>0</v>
      </c>
      <c r="AY1482" s="20">
        <f>IF((t_ExtractAll[[#This Row],[Amount Accepted ABII '[EUR']]]-t_ExtractAll[[#This Row],[Amount Accepted Plant '[EUR']]])&lt;0,0,t_ExtractAll[[#This Row],[Amount Accepted ABII '[EUR']]]-t_ExtractAll[[#This Row],[Amount Accepted Plant '[EUR']]])</f>
        <v>0</v>
      </c>
      <c r="AZ14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83" spans="1:52" ht="14.25" hidden="1" customHeight="1" x14ac:dyDescent="0.25">
      <c r="A1483" t="s">
        <v>7237</v>
      </c>
      <c r="B1483" s="16">
        <v>42824</v>
      </c>
      <c r="C1483" s="16">
        <v>42829</v>
      </c>
      <c r="D1483" s="16">
        <v>42829</v>
      </c>
      <c r="E1483">
        <v>2017244</v>
      </c>
      <c r="F1483" t="s">
        <v>64</v>
      </c>
      <c r="G1483" t="s">
        <v>305</v>
      </c>
      <c r="H1483" t="s">
        <v>306</v>
      </c>
      <c r="I1483" t="s">
        <v>307</v>
      </c>
      <c r="J1483" t="s">
        <v>118</v>
      </c>
      <c r="K1483" t="s">
        <v>69</v>
      </c>
      <c r="L1483" t="s">
        <v>308</v>
      </c>
      <c r="M1483" t="s">
        <v>4647</v>
      </c>
      <c r="N1483" t="s">
        <v>90</v>
      </c>
      <c r="O1483" t="s">
        <v>91</v>
      </c>
      <c r="P1483" t="s">
        <v>7238</v>
      </c>
      <c r="R1483" t="s">
        <v>7239</v>
      </c>
      <c r="U1483" t="s">
        <v>341</v>
      </c>
      <c r="V1483" t="s">
        <v>313</v>
      </c>
      <c r="W1483">
        <v>35658</v>
      </c>
      <c r="X1483" t="s">
        <v>342</v>
      </c>
      <c r="Y1483">
        <v>97</v>
      </c>
      <c r="Z1483">
        <v>11.64</v>
      </c>
      <c r="AA1483" t="s">
        <v>2628</v>
      </c>
      <c r="AB1483" t="s">
        <v>97</v>
      </c>
      <c r="AC1483" t="s">
        <v>98</v>
      </c>
      <c r="AD1483" s="3" t="s">
        <v>7240</v>
      </c>
      <c r="AE1483" s="3">
        <v>0</v>
      </c>
      <c r="AF1483" s="3"/>
      <c r="AG1483">
        <v>0</v>
      </c>
      <c r="AH1483" t="s">
        <v>82</v>
      </c>
      <c r="AI1483" s="18">
        <v>0</v>
      </c>
      <c r="AJ1483">
        <v>0</v>
      </c>
      <c r="AK1483">
        <v>0</v>
      </c>
      <c r="AL1483">
        <v>0</v>
      </c>
      <c r="AM1483" s="19" t="s">
        <v>82</v>
      </c>
      <c r="AN1483">
        <v>0</v>
      </c>
      <c r="AO1483">
        <v>0</v>
      </c>
      <c r="AP1483">
        <v>0</v>
      </c>
      <c r="AQ1483">
        <v>0</v>
      </c>
      <c r="AR1483" s="19" t="s">
        <v>82</v>
      </c>
      <c r="AS1483">
        <v>0</v>
      </c>
      <c r="AT1483" s="20">
        <f>IF(t_ExtractAll[[#This Row],[Currency]]="GBP",t_ExtractAll[[#This Row],[Claimed Amount]]*$BD$2,IF(t_ExtractAll[[#This Row],[Currency]]="USD",t_ExtractAll[[#This Row],[Claimed Amount]]*$BD$3,IF(t_ExtractAll[[#This Row],[Currency]]="MXN",t_ExtractAll[[#This Row],[Claimed Amount]]*$BD$4,t_ExtractAll[[#This Row],[Claimed Amount]])))</f>
        <v>0</v>
      </c>
      <c r="AU1483" s="20">
        <f>IF(t_ExtractAll[[#This Row],[Currency2]]="GBP",t_ExtractAll[[#This Row],[Accruals Plant]]*$BD$2,IF(t_ExtractAll[[#This Row],[Currency2]]="USD",t_ExtractAll[[#This Row],[Accruals Plant]]*$BD$3,IF(t_ExtractAll[[#This Row],[Currency2]]="MXN",t_ExtractAll[[#This Row],[Accruals Plant]]*$BD$4,t_ExtractAll[[#This Row],[Accruals Plant]])))</f>
        <v>0</v>
      </c>
      <c r="AV1483" s="20">
        <f>IF(t_ExtractAll[[#This Row],[IMD_Currency]]="GBP",t_ExtractAll[[#This Row],[Accruals ABII]]*$BD$2,IF(t_ExtractAll[[#This Row],[IMD_Currency]]="USD",t_ExtractAll[[#This Row],[Accruals ABII]]*$BD$3,t_ExtractAll[[#This Row],[Accruals ABII]]))</f>
        <v>0</v>
      </c>
      <c r="AW14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3" s="20">
        <f>IF(t_ExtractAll[[#This Row],[IMD_Currency]]="GBP",t_ExtractAll[[#This Row],[Amount Accepted (ABII)]]*$BD$2,IF(t_ExtractAll[[#This Row],[IMD_Currency]]="USD",t_ExtractAll[[#This Row],[Amount Accepted (ABII)]]*$BD$3,t_ExtractAll[[#This Row],[Amount Accepted (ABII)]]))</f>
        <v>0</v>
      </c>
      <c r="AY1483" s="20">
        <f>IF((t_ExtractAll[[#This Row],[Amount Accepted ABII '[EUR']]]-t_ExtractAll[[#This Row],[Amount Accepted Plant '[EUR']]])&lt;0,0,t_ExtractAll[[#This Row],[Amount Accepted ABII '[EUR']]]-t_ExtractAll[[#This Row],[Amount Accepted Plant '[EUR']]])</f>
        <v>0</v>
      </c>
      <c r="AZ14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84" spans="1:52" ht="14.25" hidden="1" customHeight="1" x14ac:dyDescent="0.25">
      <c r="A1484" t="s">
        <v>7241</v>
      </c>
      <c r="B1484" s="16">
        <v>42823</v>
      </c>
      <c r="C1484" s="16">
        <v>42825</v>
      </c>
      <c r="D1484" s="16">
        <v>42825</v>
      </c>
      <c r="E1484">
        <v>2017252</v>
      </c>
      <c r="F1484" t="s">
        <v>64</v>
      </c>
      <c r="G1484" t="s">
        <v>1272</v>
      </c>
      <c r="H1484" t="s">
        <v>287</v>
      </c>
      <c r="I1484" t="s">
        <v>545</v>
      </c>
      <c r="J1484" t="s">
        <v>118</v>
      </c>
      <c r="K1484" t="s">
        <v>69</v>
      </c>
      <c r="L1484" t="s">
        <v>70</v>
      </c>
      <c r="M1484" t="s">
        <v>3600</v>
      </c>
      <c r="N1484" t="s">
        <v>71</v>
      </c>
      <c r="O1484" t="s">
        <v>4630</v>
      </c>
      <c r="P1484" t="s">
        <v>7242</v>
      </c>
      <c r="Q1484">
        <v>9465329</v>
      </c>
      <c r="R1484" t="s">
        <v>7243</v>
      </c>
      <c r="S1484">
        <v>805196690</v>
      </c>
      <c r="T1484" t="s">
        <v>7244</v>
      </c>
      <c r="U1484" t="s">
        <v>124</v>
      </c>
      <c r="V1484" t="s">
        <v>117</v>
      </c>
      <c r="W1484" t="s">
        <v>7245</v>
      </c>
      <c r="Y1484">
        <v>1449</v>
      </c>
      <c r="Z1484">
        <v>164.49</v>
      </c>
      <c r="AA1484" t="s">
        <v>2628</v>
      </c>
      <c r="AB1484" t="s">
        <v>79</v>
      </c>
      <c r="AC1484" t="s">
        <v>4630</v>
      </c>
      <c r="AD1484" s="3" t="s">
        <v>7246</v>
      </c>
      <c r="AE1484" s="3">
        <v>0</v>
      </c>
      <c r="AF1484" s="3"/>
      <c r="AG1484">
        <v>5063.7</v>
      </c>
      <c r="AH1484" t="s">
        <v>82</v>
      </c>
      <c r="AI1484" s="18">
        <v>0</v>
      </c>
      <c r="AJ1484">
        <v>0</v>
      </c>
      <c r="AK1484">
        <v>0</v>
      </c>
      <c r="AL1484">
        <v>0</v>
      </c>
      <c r="AM1484" s="19" t="s">
        <v>82</v>
      </c>
      <c r="AN1484">
        <v>0</v>
      </c>
      <c r="AO1484">
        <v>0</v>
      </c>
      <c r="AP1484">
        <v>0</v>
      </c>
      <c r="AQ1484">
        <v>0</v>
      </c>
      <c r="AR1484" s="19" t="s">
        <v>82</v>
      </c>
      <c r="AS1484">
        <v>5063.7</v>
      </c>
      <c r="AT1484" s="20">
        <f>IF(t_ExtractAll[[#This Row],[Currency]]="GBP",t_ExtractAll[[#This Row],[Claimed Amount]]*$BD$2,IF(t_ExtractAll[[#This Row],[Currency]]="USD",t_ExtractAll[[#This Row],[Claimed Amount]]*$BD$3,IF(t_ExtractAll[[#This Row],[Currency]]="MXN",t_ExtractAll[[#This Row],[Claimed Amount]]*$BD$4,t_ExtractAll[[#This Row],[Claimed Amount]])))</f>
        <v>5063.7</v>
      </c>
      <c r="AU1484" s="20">
        <f>IF(t_ExtractAll[[#This Row],[Currency2]]="GBP",t_ExtractAll[[#This Row],[Accruals Plant]]*$BD$2,IF(t_ExtractAll[[#This Row],[Currency2]]="USD",t_ExtractAll[[#This Row],[Accruals Plant]]*$BD$3,IF(t_ExtractAll[[#This Row],[Currency2]]="MXN",t_ExtractAll[[#This Row],[Accruals Plant]]*$BD$4,t_ExtractAll[[#This Row],[Accruals Plant]])))</f>
        <v>0</v>
      </c>
      <c r="AV1484" s="20">
        <f>IF(t_ExtractAll[[#This Row],[IMD_Currency]]="GBP",t_ExtractAll[[#This Row],[Accruals ABII]]*$BD$2,IF(t_ExtractAll[[#This Row],[IMD_Currency]]="USD",t_ExtractAll[[#This Row],[Accruals ABII]]*$BD$3,t_ExtractAll[[#This Row],[Accruals ABII]]))</f>
        <v>0</v>
      </c>
      <c r="AW148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4" s="20">
        <f>IF(t_ExtractAll[[#This Row],[IMD_Currency]]="GBP",t_ExtractAll[[#This Row],[Amount Accepted (ABII)]]*$BD$2,IF(t_ExtractAll[[#This Row],[IMD_Currency]]="USD",t_ExtractAll[[#This Row],[Amount Accepted (ABII)]]*$BD$3,t_ExtractAll[[#This Row],[Amount Accepted (ABII)]]))</f>
        <v>0</v>
      </c>
      <c r="AY1484" s="20">
        <f>IF((t_ExtractAll[[#This Row],[Amount Accepted ABII '[EUR']]]-t_ExtractAll[[#This Row],[Amount Accepted Plant '[EUR']]])&lt;0,0,t_ExtractAll[[#This Row],[Amount Accepted ABII '[EUR']]]-t_ExtractAll[[#This Row],[Amount Accepted Plant '[EUR']]])</f>
        <v>0</v>
      </c>
      <c r="AZ14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85" spans="1:52" ht="14.25" hidden="1" customHeight="1" x14ac:dyDescent="0.25">
      <c r="A1485" t="s">
        <v>7247</v>
      </c>
      <c r="B1485" s="16">
        <v>42822</v>
      </c>
      <c r="C1485" s="16">
        <v>42828</v>
      </c>
      <c r="D1485" s="16">
        <v>42828</v>
      </c>
      <c r="E1485">
        <v>2017242</v>
      </c>
      <c r="F1485" t="s">
        <v>64</v>
      </c>
      <c r="G1485" t="s">
        <v>1128</v>
      </c>
      <c r="H1485" t="s">
        <v>273</v>
      </c>
      <c r="I1485" t="s">
        <v>1129</v>
      </c>
      <c r="J1485" t="s">
        <v>118</v>
      </c>
      <c r="K1485" t="s">
        <v>69</v>
      </c>
      <c r="L1485" t="s">
        <v>195</v>
      </c>
      <c r="M1485" t="s">
        <v>3410</v>
      </c>
      <c r="N1485" t="s">
        <v>90</v>
      </c>
      <c r="O1485" t="s">
        <v>162</v>
      </c>
      <c r="P1485" t="s">
        <v>7248</v>
      </c>
      <c r="Q1485" t="s">
        <v>7249</v>
      </c>
      <c r="R1485" t="s">
        <v>7250</v>
      </c>
      <c r="T1485" t="s">
        <v>7251</v>
      </c>
      <c r="U1485" t="s">
        <v>144</v>
      </c>
      <c r="V1485" t="s">
        <v>145</v>
      </c>
      <c r="W1485">
        <v>53429</v>
      </c>
      <c r="X1485" t="s">
        <v>2975</v>
      </c>
      <c r="Y1485">
        <v>2160</v>
      </c>
      <c r="Z1485">
        <v>170.072</v>
      </c>
      <c r="AA1485" t="s">
        <v>2628</v>
      </c>
      <c r="AB1485" t="s">
        <v>112</v>
      </c>
      <c r="AC1485" t="s">
        <v>164</v>
      </c>
      <c r="AD1485" s="3" t="s">
        <v>7252</v>
      </c>
      <c r="AE1485" s="3">
        <v>0</v>
      </c>
      <c r="AF1485" s="3"/>
      <c r="AG1485">
        <v>324</v>
      </c>
      <c r="AH1485" t="s">
        <v>82</v>
      </c>
      <c r="AI1485" s="18">
        <v>0</v>
      </c>
      <c r="AJ1485">
        <v>0</v>
      </c>
      <c r="AK1485">
        <v>0</v>
      </c>
      <c r="AL1485">
        <v>0</v>
      </c>
      <c r="AM1485" s="19" t="s">
        <v>82</v>
      </c>
      <c r="AN1485">
        <v>0</v>
      </c>
      <c r="AO1485">
        <v>0</v>
      </c>
      <c r="AP1485">
        <v>0</v>
      </c>
      <c r="AQ1485">
        <v>0</v>
      </c>
      <c r="AR1485" s="19" t="s">
        <v>82</v>
      </c>
      <c r="AS1485">
        <v>0</v>
      </c>
      <c r="AT1485" s="20">
        <f>IF(t_ExtractAll[[#This Row],[Currency]]="GBP",t_ExtractAll[[#This Row],[Claimed Amount]]*$BD$2,IF(t_ExtractAll[[#This Row],[Currency]]="USD",t_ExtractAll[[#This Row],[Claimed Amount]]*$BD$3,IF(t_ExtractAll[[#This Row],[Currency]]="MXN",t_ExtractAll[[#This Row],[Claimed Amount]]*$BD$4,t_ExtractAll[[#This Row],[Claimed Amount]])))</f>
        <v>324</v>
      </c>
      <c r="AU1485" s="20">
        <f>IF(t_ExtractAll[[#This Row],[Currency2]]="GBP",t_ExtractAll[[#This Row],[Accruals Plant]]*$BD$2,IF(t_ExtractAll[[#This Row],[Currency2]]="USD",t_ExtractAll[[#This Row],[Accruals Plant]]*$BD$3,IF(t_ExtractAll[[#This Row],[Currency2]]="MXN",t_ExtractAll[[#This Row],[Accruals Plant]]*$BD$4,t_ExtractAll[[#This Row],[Accruals Plant]])))</f>
        <v>0</v>
      </c>
      <c r="AV1485" s="20">
        <f>IF(t_ExtractAll[[#This Row],[IMD_Currency]]="GBP",t_ExtractAll[[#This Row],[Accruals ABII]]*$BD$2,IF(t_ExtractAll[[#This Row],[IMD_Currency]]="USD",t_ExtractAll[[#This Row],[Accruals ABII]]*$BD$3,t_ExtractAll[[#This Row],[Accruals ABII]]))</f>
        <v>0</v>
      </c>
      <c r="AW14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5" s="20">
        <f>IF(t_ExtractAll[[#This Row],[IMD_Currency]]="GBP",t_ExtractAll[[#This Row],[Amount Accepted (ABII)]]*$BD$2,IF(t_ExtractAll[[#This Row],[IMD_Currency]]="USD",t_ExtractAll[[#This Row],[Amount Accepted (ABII)]]*$BD$3,t_ExtractAll[[#This Row],[Amount Accepted (ABII)]]))</f>
        <v>0</v>
      </c>
      <c r="AY1485" s="20">
        <f>IF((t_ExtractAll[[#This Row],[Amount Accepted ABII '[EUR']]]-t_ExtractAll[[#This Row],[Amount Accepted Plant '[EUR']]])&lt;0,0,t_ExtractAll[[#This Row],[Amount Accepted ABII '[EUR']]]-t_ExtractAll[[#This Row],[Amount Accepted Plant '[EUR']]])</f>
        <v>0</v>
      </c>
      <c r="AZ14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486" spans="1:52" ht="14.25" hidden="1" customHeight="1" x14ac:dyDescent="0.25">
      <c r="A1486" t="s">
        <v>7253</v>
      </c>
      <c r="B1486" s="16">
        <v>42824</v>
      </c>
      <c r="C1486" s="16">
        <v>42857</v>
      </c>
      <c r="D1486" s="16">
        <v>42857</v>
      </c>
      <c r="E1486">
        <v>2017256</v>
      </c>
      <c r="F1486" t="s">
        <v>64</v>
      </c>
      <c r="G1486" t="s">
        <v>65</v>
      </c>
      <c r="H1486" t="s">
        <v>86</v>
      </c>
      <c r="I1486" t="s">
        <v>67</v>
      </c>
      <c r="J1486" t="s">
        <v>68</v>
      </c>
      <c r="K1486" t="s">
        <v>88</v>
      </c>
      <c r="L1486" t="s">
        <v>609</v>
      </c>
      <c r="N1486" t="s">
        <v>90</v>
      </c>
      <c r="O1486" t="s">
        <v>131</v>
      </c>
      <c r="P1486" t="s">
        <v>7254</v>
      </c>
      <c r="Q1486">
        <v>9799236</v>
      </c>
      <c r="R1486" t="s">
        <v>7255</v>
      </c>
      <c r="U1486" t="s">
        <v>7256</v>
      </c>
      <c r="V1486" t="s">
        <v>145</v>
      </c>
      <c r="W1486">
        <v>47954</v>
      </c>
      <c r="X1486" t="s">
        <v>7257</v>
      </c>
      <c r="Y1486">
        <v>27</v>
      </c>
      <c r="Z1486">
        <v>2.14</v>
      </c>
      <c r="AA1486" t="s">
        <v>2628</v>
      </c>
      <c r="AB1486" t="s">
        <v>97</v>
      </c>
      <c r="AC1486" t="s">
        <v>98</v>
      </c>
      <c r="AD1486" s="3" t="s">
        <v>7258</v>
      </c>
      <c r="AE1486" s="3">
        <v>0</v>
      </c>
      <c r="AF1486" s="3"/>
      <c r="AG1486">
        <v>168.37</v>
      </c>
      <c r="AH1486" t="s">
        <v>82</v>
      </c>
      <c r="AI1486" s="18">
        <v>0</v>
      </c>
      <c r="AJ1486">
        <v>0</v>
      </c>
      <c r="AK1486">
        <v>0</v>
      </c>
      <c r="AM1486" s="19" t="s">
        <v>82</v>
      </c>
      <c r="AN1486">
        <v>168.37</v>
      </c>
      <c r="AO1486">
        <v>0</v>
      </c>
      <c r="AP1486">
        <v>168.37</v>
      </c>
      <c r="AR1486" s="19" t="s">
        <v>82</v>
      </c>
      <c r="AS1486">
        <v>0</v>
      </c>
      <c r="AT1486" s="20">
        <f>IF(t_ExtractAll[[#This Row],[Currency]]="GBP",t_ExtractAll[[#This Row],[Claimed Amount]]*$BD$2,IF(t_ExtractAll[[#This Row],[Currency]]="USD",t_ExtractAll[[#This Row],[Claimed Amount]]*$BD$3,IF(t_ExtractAll[[#This Row],[Currency]]="MXN",t_ExtractAll[[#This Row],[Claimed Amount]]*$BD$4,t_ExtractAll[[#This Row],[Claimed Amount]])))</f>
        <v>168.37</v>
      </c>
      <c r="AU1486" s="20">
        <f>IF(t_ExtractAll[[#This Row],[Currency2]]="GBP",t_ExtractAll[[#This Row],[Accruals Plant]]*$BD$2,IF(t_ExtractAll[[#This Row],[Currency2]]="USD",t_ExtractAll[[#This Row],[Accruals Plant]]*$BD$3,IF(t_ExtractAll[[#This Row],[Currency2]]="MXN",t_ExtractAll[[#This Row],[Accruals Plant]]*$BD$4,t_ExtractAll[[#This Row],[Accruals Plant]])))</f>
        <v>168.37</v>
      </c>
      <c r="AV1486" s="20">
        <f>IF(t_ExtractAll[[#This Row],[IMD_Currency]]="GBP",t_ExtractAll[[#This Row],[Accruals ABII]]*$BD$2,IF(t_ExtractAll[[#This Row],[IMD_Currency]]="USD",t_ExtractAll[[#This Row],[Accruals ABII]]*$BD$3,t_ExtractAll[[#This Row],[Accruals ABII]]))</f>
        <v>0</v>
      </c>
      <c r="AW148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6" s="20">
        <f>IF(t_ExtractAll[[#This Row],[IMD_Currency]]="GBP",t_ExtractAll[[#This Row],[Amount Accepted (ABII)]]*$BD$2,IF(t_ExtractAll[[#This Row],[IMD_Currency]]="USD",t_ExtractAll[[#This Row],[Amount Accepted (ABII)]]*$BD$3,t_ExtractAll[[#This Row],[Amount Accepted (ABII)]]))</f>
        <v>0</v>
      </c>
      <c r="AY1486" s="20">
        <f>IF((t_ExtractAll[[#This Row],[Amount Accepted ABII '[EUR']]]-t_ExtractAll[[#This Row],[Amount Accepted Plant '[EUR']]])&lt;0,0,t_ExtractAll[[#This Row],[Amount Accepted ABII '[EUR']]]-t_ExtractAll[[#This Row],[Amount Accepted Plant '[EUR']]])</f>
        <v>0</v>
      </c>
      <c r="AZ14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87" spans="1:52" ht="14.25" hidden="1" customHeight="1" x14ac:dyDescent="0.25">
      <c r="A1487" t="s">
        <v>7241</v>
      </c>
      <c r="B1487" s="16">
        <v>42822</v>
      </c>
      <c r="C1487" s="16">
        <v>42825</v>
      </c>
      <c r="D1487" s="16">
        <v>42825</v>
      </c>
      <c r="E1487">
        <v>2017253</v>
      </c>
      <c r="F1487" t="s">
        <v>64</v>
      </c>
      <c r="G1487" t="s">
        <v>1272</v>
      </c>
      <c r="H1487" t="s">
        <v>287</v>
      </c>
      <c r="I1487" t="s">
        <v>545</v>
      </c>
      <c r="J1487" t="s">
        <v>118</v>
      </c>
      <c r="K1487" t="s">
        <v>69</v>
      </c>
      <c r="L1487" t="s">
        <v>70</v>
      </c>
      <c r="M1487" t="s">
        <v>3600</v>
      </c>
      <c r="N1487" t="s">
        <v>71</v>
      </c>
      <c r="O1487" t="s">
        <v>4630</v>
      </c>
      <c r="P1487" t="s">
        <v>7242</v>
      </c>
      <c r="Q1487">
        <v>9576072</v>
      </c>
      <c r="R1487" t="s">
        <v>7259</v>
      </c>
      <c r="S1487">
        <v>80531376</v>
      </c>
      <c r="T1487" t="s">
        <v>7260</v>
      </c>
      <c r="U1487" t="s">
        <v>124</v>
      </c>
      <c r="V1487" t="s">
        <v>117</v>
      </c>
      <c r="W1487" t="s">
        <v>7261</v>
      </c>
      <c r="Y1487">
        <v>1443</v>
      </c>
      <c r="Z1487">
        <v>163.41974999999999</v>
      </c>
      <c r="AA1487" t="s">
        <v>2628</v>
      </c>
      <c r="AB1487" t="s">
        <v>79</v>
      </c>
      <c r="AC1487" t="s">
        <v>4630</v>
      </c>
      <c r="AD1487" s="3" t="s">
        <v>7262</v>
      </c>
      <c r="AE1487" s="3">
        <v>0</v>
      </c>
      <c r="AF1487" s="3"/>
      <c r="AG1487">
        <v>5063.7</v>
      </c>
      <c r="AH1487" t="s">
        <v>82</v>
      </c>
      <c r="AI1487" s="18">
        <v>0</v>
      </c>
      <c r="AJ1487">
        <v>0</v>
      </c>
      <c r="AK1487">
        <v>0</v>
      </c>
      <c r="AL1487">
        <v>0</v>
      </c>
      <c r="AM1487" s="19" t="s">
        <v>82</v>
      </c>
      <c r="AN1487">
        <v>0</v>
      </c>
      <c r="AO1487">
        <v>0</v>
      </c>
      <c r="AP1487">
        <v>0</v>
      </c>
      <c r="AQ1487">
        <v>0</v>
      </c>
      <c r="AR1487" s="19" t="s">
        <v>82</v>
      </c>
      <c r="AS1487">
        <v>5063.7</v>
      </c>
      <c r="AT1487" s="20">
        <f>IF(t_ExtractAll[[#This Row],[Currency]]="GBP",t_ExtractAll[[#This Row],[Claimed Amount]]*$BD$2,IF(t_ExtractAll[[#This Row],[Currency]]="USD",t_ExtractAll[[#This Row],[Claimed Amount]]*$BD$3,IF(t_ExtractAll[[#This Row],[Currency]]="MXN",t_ExtractAll[[#This Row],[Claimed Amount]]*$BD$4,t_ExtractAll[[#This Row],[Claimed Amount]])))</f>
        <v>5063.7</v>
      </c>
      <c r="AU1487" s="20">
        <f>IF(t_ExtractAll[[#This Row],[Currency2]]="GBP",t_ExtractAll[[#This Row],[Accruals Plant]]*$BD$2,IF(t_ExtractAll[[#This Row],[Currency2]]="USD",t_ExtractAll[[#This Row],[Accruals Plant]]*$BD$3,IF(t_ExtractAll[[#This Row],[Currency2]]="MXN",t_ExtractAll[[#This Row],[Accruals Plant]]*$BD$4,t_ExtractAll[[#This Row],[Accruals Plant]])))</f>
        <v>0</v>
      </c>
      <c r="AV1487" s="20">
        <f>IF(t_ExtractAll[[#This Row],[IMD_Currency]]="GBP",t_ExtractAll[[#This Row],[Accruals ABII]]*$BD$2,IF(t_ExtractAll[[#This Row],[IMD_Currency]]="USD",t_ExtractAll[[#This Row],[Accruals ABII]]*$BD$3,t_ExtractAll[[#This Row],[Accruals ABII]]))</f>
        <v>0</v>
      </c>
      <c r="AW14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7" s="20">
        <f>IF(t_ExtractAll[[#This Row],[IMD_Currency]]="GBP",t_ExtractAll[[#This Row],[Amount Accepted (ABII)]]*$BD$2,IF(t_ExtractAll[[#This Row],[IMD_Currency]]="USD",t_ExtractAll[[#This Row],[Amount Accepted (ABII)]]*$BD$3,t_ExtractAll[[#This Row],[Amount Accepted (ABII)]]))</f>
        <v>0</v>
      </c>
      <c r="AY1487" s="20">
        <f>IF((t_ExtractAll[[#This Row],[Amount Accepted ABII '[EUR']]]-t_ExtractAll[[#This Row],[Amount Accepted Plant '[EUR']]])&lt;0,0,t_ExtractAll[[#This Row],[Amount Accepted ABII '[EUR']]]-t_ExtractAll[[#This Row],[Amount Accepted Plant '[EUR']]])</f>
        <v>0</v>
      </c>
      <c r="AZ14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88" spans="1:52" ht="14.25" hidden="1" customHeight="1" x14ac:dyDescent="0.25">
      <c r="A1488" t="s">
        <v>7263</v>
      </c>
      <c r="B1488" s="16">
        <v>42824</v>
      </c>
      <c r="C1488" s="16">
        <v>42878</v>
      </c>
      <c r="D1488" s="16">
        <v>42880</v>
      </c>
      <c r="E1488">
        <v>2017257</v>
      </c>
      <c r="F1488" t="s">
        <v>64</v>
      </c>
      <c r="G1488" t="s">
        <v>478</v>
      </c>
      <c r="H1488" t="s">
        <v>273</v>
      </c>
      <c r="I1488" t="s">
        <v>479</v>
      </c>
      <c r="J1488" t="s">
        <v>118</v>
      </c>
      <c r="K1488" t="s">
        <v>69</v>
      </c>
      <c r="L1488" t="s">
        <v>609</v>
      </c>
      <c r="M1488" t="s">
        <v>2024</v>
      </c>
      <c r="N1488" t="s">
        <v>90</v>
      </c>
      <c r="O1488" t="s">
        <v>91</v>
      </c>
      <c r="P1488" t="s">
        <v>7264</v>
      </c>
      <c r="Q1488">
        <v>9813584</v>
      </c>
      <c r="R1488" t="s">
        <v>7265</v>
      </c>
      <c r="S1488">
        <v>80565799</v>
      </c>
      <c r="T1488" t="s">
        <v>7266</v>
      </c>
      <c r="U1488" t="s">
        <v>144</v>
      </c>
      <c r="V1488" t="s">
        <v>145</v>
      </c>
      <c r="W1488">
        <v>31771</v>
      </c>
      <c r="X1488" t="s">
        <v>1615</v>
      </c>
      <c r="Y1488">
        <v>1661</v>
      </c>
      <c r="Z1488">
        <v>131.55119999999999</v>
      </c>
      <c r="AA1488" t="s">
        <v>2628</v>
      </c>
      <c r="AB1488" t="s">
        <v>97</v>
      </c>
      <c r="AC1488" t="s">
        <v>98</v>
      </c>
      <c r="AD1488" s="3" t="s">
        <v>7267</v>
      </c>
      <c r="AE1488" s="3"/>
      <c r="AF1488" s="3"/>
      <c r="AG1488">
        <v>29371.279999999999</v>
      </c>
      <c r="AH1488" t="s">
        <v>82</v>
      </c>
      <c r="AI1488" s="18">
        <v>14234.77</v>
      </c>
      <c r="AJ1488">
        <v>15136.51</v>
      </c>
      <c r="AK1488">
        <v>29371.279999999999</v>
      </c>
      <c r="AL1488">
        <v>29371.279999999999</v>
      </c>
      <c r="AM1488" s="19" t="s">
        <v>82</v>
      </c>
      <c r="AN1488">
        <v>6939.16</v>
      </c>
      <c r="AO1488">
        <v>15136.51</v>
      </c>
      <c r="AP1488">
        <v>22075.67</v>
      </c>
      <c r="AQ1488">
        <v>22075.67</v>
      </c>
      <c r="AR1488" s="19" t="s">
        <v>82</v>
      </c>
      <c r="AS1488">
        <v>0</v>
      </c>
      <c r="AT1488" s="20">
        <f>IF(t_ExtractAll[[#This Row],[Currency]]="GBP",t_ExtractAll[[#This Row],[Claimed Amount]]*$BD$2,IF(t_ExtractAll[[#This Row],[Currency]]="USD",t_ExtractAll[[#This Row],[Claimed Amount]]*$BD$3,IF(t_ExtractAll[[#This Row],[Currency]]="MXN",t_ExtractAll[[#This Row],[Claimed Amount]]*$BD$4,t_ExtractAll[[#This Row],[Claimed Amount]])))</f>
        <v>29371.279999999999</v>
      </c>
      <c r="AU1488" s="20">
        <f>IF(t_ExtractAll[[#This Row],[Currency2]]="GBP",t_ExtractAll[[#This Row],[Accruals Plant]]*$BD$2,IF(t_ExtractAll[[#This Row],[Currency2]]="USD",t_ExtractAll[[#This Row],[Accruals Plant]]*$BD$3,IF(t_ExtractAll[[#This Row],[Currency2]]="MXN",t_ExtractAll[[#This Row],[Accruals Plant]]*$BD$4,t_ExtractAll[[#This Row],[Accruals Plant]])))</f>
        <v>22075.67</v>
      </c>
      <c r="AV1488" s="20">
        <f>IF(t_ExtractAll[[#This Row],[IMD_Currency]]="GBP",t_ExtractAll[[#This Row],[Accruals ABII]]*$BD$2,IF(t_ExtractAll[[#This Row],[IMD_Currency]]="USD",t_ExtractAll[[#This Row],[Accruals ABII]]*$BD$3,t_ExtractAll[[#This Row],[Accruals ABII]]))</f>
        <v>29371.279999999999</v>
      </c>
      <c r="AW1488" s="20">
        <f>IF(t_ExtractAll[[#This Row],[Currency2]]="GBP",t_ExtractAll[[#This Row],[PlantAmountAccepted]]*$BD$2,IF(t_ExtractAll[[#This Row],[Currency2]]="USD",t_ExtractAll[[#This Row],[PlantAmountAccepted]]*$BD$3,IF(t_ExtractAll[[#This Row],[Currency2]]="MXN",t_ExtractAll[[#This Row],[PlantAmountAccepted]]*$BD$4,t_ExtractAll[[#This Row],[PlantAmountAccepted]])))</f>
        <v>22075.67</v>
      </c>
      <c r="AX1488" s="20">
        <f>IF(t_ExtractAll[[#This Row],[IMD_Currency]]="GBP",t_ExtractAll[[#This Row],[Amount Accepted (ABII)]]*$BD$2,IF(t_ExtractAll[[#This Row],[IMD_Currency]]="USD",t_ExtractAll[[#This Row],[Amount Accepted (ABII)]]*$BD$3,t_ExtractAll[[#This Row],[Amount Accepted (ABII)]]))</f>
        <v>29371.279999999999</v>
      </c>
      <c r="AY1488" s="20">
        <f>IF((t_ExtractAll[[#This Row],[Amount Accepted ABII '[EUR']]]-t_ExtractAll[[#This Row],[Amount Accepted Plant '[EUR']]])&lt;0,0,t_ExtractAll[[#This Row],[Amount Accepted ABII '[EUR']]]-t_ExtractAll[[#This Row],[Amount Accepted Plant '[EUR']]])</f>
        <v>7295.6100000000006</v>
      </c>
      <c r="AZ14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1489" spans="1:52" ht="14.25" hidden="1" customHeight="1" x14ac:dyDescent="0.25">
      <c r="A1489" t="s">
        <v>7268</v>
      </c>
      <c r="B1489" s="16">
        <v>42823</v>
      </c>
      <c r="C1489" s="16">
        <v>42832</v>
      </c>
      <c r="D1489" s="16">
        <v>42832</v>
      </c>
      <c r="E1489">
        <v>2017258</v>
      </c>
      <c r="F1489" t="s">
        <v>64</v>
      </c>
      <c r="G1489" t="s">
        <v>85</v>
      </c>
      <c r="H1489" t="s">
        <v>86</v>
      </c>
      <c r="I1489" t="s">
        <v>87</v>
      </c>
      <c r="J1489" t="s">
        <v>68</v>
      </c>
      <c r="K1489" t="s">
        <v>88</v>
      </c>
      <c r="L1489" t="s">
        <v>5461</v>
      </c>
      <c r="M1489" t="s">
        <v>5462</v>
      </c>
      <c r="N1489" t="s">
        <v>90</v>
      </c>
      <c r="O1489" t="s">
        <v>738</v>
      </c>
      <c r="P1489" s="3" t="s">
        <v>7269</v>
      </c>
      <c r="Q1489">
        <v>9921843</v>
      </c>
      <c r="R1489" t="s">
        <v>7270</v>
      </c>
      <c r="T1489" t="s">
        <v>7271</v>
      </c>
      <c r="U1489" t="s">
        <v>75</v>
      </c>
      <c r="V1489" t="s">
        <v>76</v>
      </c>
      <c r="W1489">
        <v>44804</v>
      </c>
      <c r="X1489" t="s">
        <v>7272</v>
      </c>
      <c r="Y1489">
        <v>0</v>
      </c>
      <c r="Z1489">
        <v>0</v>
      </c>
      <c r="AA1489" t="s">
        <v>2628</v>
      </c>
      <c r="AB1489" t="s">
        <v>97</v>
      </c>
      <c r="AC1489" t="s">
        <v>743</v>
      </c>
      <c r="AD1489" s="3" t="s">
        <v>7273</v>
      </c>
      <c r="AE1489" s="3">
        <v>0</v>
      </c>
      <c r="AF1489" s="3"/>
      <c r="AG1489">
        <v>558</v>
      </c>
      <c r="AH1489" t="s">
        <v>100</v>
      </c>
      <c r="AI1489" s="18">
        <v>0</v>
      </c>
      <c r="AJ1489">
        <v>0</v>
      </c>
      <c r="AK1489">
        <v>0</v>
      </c>
      <c r="AM1489" s="19" t="s">
        <v>82</v>
      </c>
      <c r="AN1489">
        <v>0</v>
      </c>
      <c r="AO1489">
        <v>558</v>
      </c>
      <c r="AP1489">
        <v>558</v>
      </c>
      <c r="AR1489" s="19" t="s">
        <v>100</v>
      </c>
      <c r="AS1489">
        <v>0</v>
      </c>
      <c r="AT1489" s="20">
        <f>IF(t_ExtractAll[[#This Row],[Currency]]="GBP",t_ExtractAll[[#This Row],[Claimed Amount]]*$BD$2,IF(t_ExtractAll[[#This Row],[Currency]]="USD",t_ExtractAll[[#This Row],[Claimed Amount]]*$BD$3,IF(t_ExtractAll[[#This Row],[Currency]]="MXN",t_ExtractAll[[#This Row],[Claimed Amount]]*$BD$4,t_ExtractAll[[#This Row],[Claimed Amount]])))</f>
        <v>510.51420000000002</v>
      </c>
      <c r="AU1489" s="20">
        <f>IF(t_ExtractAll[[#This Row],[Currency2]]="GBP",t_ExtractAll[[#This Row],[Accruals Plant]]*$BD$2,IF(t_ExtractAll[[#This Row],[Currency2]]="USD",t_ExtractAll[[#This Row],[Accruals Plant]]*$BD$3,IF(t_ExtractAll[[#This Row],[Currency2]]="MXN",t_ExtractAll[[#This Row],[Accruals Plant]]*$BD$4,t_ExtractAll[[#This Row],[Accruals Plant]])))</f>
        <v>510.51420000000002</v>
      </c>
      <c r="AV1489" s="20">
        <f>IF(t_ExtractAll[[#This Row],[IMD_Currency]]="GBP",t_ExtractAll[[#This Row],[Accruals ABII]]*$BD$2,IF(t_ExtractAll[[#This Row],[IMD_Currency]]="USD",t_ExtractAll[[#This Row],[Accruals ABII]]*$BD$3,t_ExtractAll[[#This Row],[Accruals ABII]]))</f>
        <v>0</v>
      </c>
      <c r="AW14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89" s="20">
        <f>IF(t_ExtractAll[[#This Row],[IMD_Currency]]="GBP",t_ExtractAll[[#This Row],[Amount Accepted (ABII)]]*$BD$2,IF(t_ExtractAll[[#This Row],[IMD_Currency]]="USD",t_ExtractAll[[#This Row],[Amount Accepted (ABII)]]*$BD$3,t_ExtractAll[[#This Row],[Amount Accepted (ABII)]]))</f>
        <v>0</v>
      </c>
      <c r="AY1489" s="20">
        <f>IF((t_ExtractAll[[#This Row],[Amount Accepted ABII '[EUR']]]-t_ExtractAll[[#This Row],[Amount Accepted Plant '[EUR']]])&lt;0,0,t_ExtractAll[[#This Row],[Amount Accepted ABII '[EUR']]]-t_ExtractAll[[#This Row],[Amount Accepted Plant '[EUR']]])</f>
        <v>0</v>
      </c>
      <c r="AZ14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90" spans="1:52" ht="14.25" hidden="1" customHeight="1" x14ac:dyDescent="0.25">
      <c r="A1490" t="s">
        <v>7274</v>
      </c>
      <c r="B1490" s="16">
        <v>42824</v>
      </c>
      <c r="C1490" s="16">
        <v>42837</v>
      </c>
      <c r="D1490" s="16">
        <v>42845</v>
      </c>
      <c r="E1490">
        <v>2017259</v>
      </c>
      <c r="F1490" t="s">
        <v>64</v>
      </c>
      <c r="G1490" t="s">
        <v>5460</v>
      </c>
      <c r="H1490" t="s">
        <v>287</v>
      </c>
      <c r="I1490" t="s">
        <v>545</v>
      </c>
      <c r="J1490" t="s">
        <v>118</v>
      </c>
      <c r="K1490" t="s">
        <v>69</v>
      </c>
      <c r="L1490" t="s">
        <v>139</v>
      </c>
      <c r="M1490" t="s">
        <v>2024</v>
      </c>
      <c r="N1490" t="s">
        <v>90</v>
      </c>
      <c r="O1490" t="s">
        <v>331</v>
      </c>
      <c r="P1490" t="s">
        <v>7275</v>
      </c>
      <c r="Q1490">
        <v>9761416</v>
      </c>
      <c r="R1490">
        <v>4500417863</v>
      </c>
      <c r="U1490" t="s">
        <v>369</v>
      </c>
      <c r="V1490" t="s">
        <v>145</v>
      </c>
      <c r="W1490">
        <v>3411</v>
      </c>
      <c r="X1490" t="s">
        <v>6469</v>
      </c>
      <c r="Y1490">
        <v>48</v>
      </c>
      <c r="Z1490">
        <v>14.4</v>
      </c>
      <c r="AA1490" t="s">
        <v>2824</v>
      </c>
      <c r="AB1490" t="s">
        <v>79</v>
      </c>
      <c r="AC1490" t="s">
        <v>127</v>
      </c>
      <c r="AD1490" s="3" t="s">
        <v>7276</v>
      </c>
      <c r="AE1490" s="3">
        <v>0</v>
      </c>
      <c r="AF1490" s="3"/>
      <c r="AG1490">
        <v>5226.72</v>
      </c>
      <c r="AH1490" t="s">
        <v>82</v>
      </c>
      <c r="AI1490" s="18">
        <v>5226.72</v>
      </c>
      <c r="AJ1490">
        <v>0</v>
      </c>
      <c r="AK1490">
        <v>5226.72</v>
      </c>
      <c r="AL1490">
        <v>5226.72</v>
      </c>
      <c r="AM1490" s="19" t="s">
        <v>82</v>
      </c>
      <c r="AN1490">
        <v>547.17999999999995</v>
      </c>
      <c r="AO1490">
        <v>0</v>
      </c>
      <c r="AP1490">
        <v>547.17999999999995</v>
      </c>
      <c r="AQ1490">
        <v>547.17999999999995</v>
      </c>
      <c r="AR1490" s="19" t="s">
        <v>82</v>
      </c>
      <c r="AS1490">
        <v>0</v>
      </c>
      <c r="AT1490" s="20">
        <f>IF(t_ExtractAll[[#This Row],[Currency]]="GBP",t_ExtractAll[[#This Row],[Claimed Amount]]*$BD$2,IF(t_ExtractAll[[#This Row],[Currency]]="USD",t_ExtractAll[[#This Row],[Claimed Amount]]*$BD$3,IF(t_ExtractAll[[#This Row],[Currency]]="MXN",t_ExtractAll[[#This Row],[Claimed Amount]]*$BD$4,t_ExtractAll[[#This Row],[Claimed Amount]])))</f>
        <v>5226.72</v>
      </c>
      <c r="AU1490" s="20">
        <f>IF(t_ExtractAll[[#This Row],[Currency2]]="GBP",t_ExtractAll[[#This Row],[Accruals Plant]]*$BD$2,IF(t_ExtractAll[[#This Row],[Currency2]]="USD",t_ExtractAll[[#This Row],[Accruals Plant]]*$BD$3,IF(t_ExtractAll[[#This Row],[Currency2]]="MXN",t_ExtractAll[[#This Row],[Accruals Plant]]*$BD$4,t_ExtractAll[[#This Row],[Accruals Plant]])))</f>
        <v>547.17999999999995</v>
      </c>
      <c r="AV1490" s="20">
        <f>IF(t_ExtractAll[[#This Row],[IMD_Currency]]="GBP",t_ExtractAll[[#This Row],[Accruals ABII]]*$BD$2,IF(t_ExtractAll[[#This Row],[IMD_Currency]]="USD",t_ExtractAll[[#This Row],[Accruals ABII]]*$BD$3,t_ExtractAll[[#This Row],[Accruals ABII]]))</f>
        <v>5226.72</v>
      </c>
      <c r="AW1490" s="20">
        <f>IF(t_ExtractAll[[#This Row],[Currency2]]="GBP",t_ExtractAll[[#This Row],[PlantAmountAccepted]]*$BD$2,IF(t_ExtractAll[[#This Row],[Currency2]]="USD",t_ExtractAll[[#This Row],[PlantAmountAccepted]]*$BD$3,IF(t_ExtractAll[[#This Row],[Currency2]]="MXN",t_ExtractAll[[#This Row],[PlantAmountAccepted]]*$BD$4,t_ExtractAll[[#This Row],[PlantAmountAccepted]])))</f>
        <v>547.17999999999995</v>
      </c>
      <c r="AX1490" s="20">
        <f>IF(t_ExtractAll[[#This Row],[IMD_Currency]]="GBP",t_ExtractAll[[#This Row],[Amount Accepted (ABII)]]*$BD$2,IF(t_ExtractAll[[#This Row],[IMD_Currency]]="USD",t_ExtractAll[[#This Row],[Amount Accepted (ABII)]]*$BD$3,t_ExtractAll[[#This Row],[Amount Accepted (ABII)]]))</f>
        <v>5226.72</v>
      </c>
      <c r="AY1490" s="20">
        <f>IF((t_ExtractAll[[#This Row],[Amount Accepted ABII '[EUR']]]-t_ExtractAll[[#This Row],[Amount Accepted Plant '[EUR']]])&lt;0,0,t_ExtractAll[[#This Row],[Amount Accepted ABII '[EUR']]]-t_ExtractAll[[#This Row],[Amount Accepted Plant '[EUR']]])</f>
        <v>4679.54</v>
      </c>
      <c r="AZ14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491" spans="1:52" ht="14.25" hidden="1" customHeight="1" x14ac:dyDescent="0.25">
      <c r="A1491" t="s">
        <v>7277</v>
      </c>
      <c r="B1491" s="16">
        <v>42829</v>
      </c>
      <c r="C1491" s="16">
        <v>42877</v>
      </c>
      <c r="D1491" s="16">
        <v>42877</v>
      </c>
      <c r="E1491">
        <v>2017261</v>
      </c>
      <c r="F1491" t="s">
        <v>64</v>
      </c>
      <c r="G1491" t="s">
        <v>478</v>
      </c>
      <c r="H1491" t="s">
        <v>287</v>
      </c>
      <c r="I1491" t="s">
        <v>479</v>
      </c>
      <c r="J1491" t="s">
        <v>118</v>
      </c>
      <c r="K1491" t="s">
        <v>2023</v>
      </c>
      <c r="L1491" t="s">
        <v>70</v>
      </c>
      <c r="M1491" t="s">
        <v>4601</v>
      </c>
      <c r="N1491" t="s">
        <v>71</v>
      </c>
      <c r="O1491" t="s">
        <v>361</v>
      </c>
      <c r="P1491" s="3" t="s">
        <v>7278</v>
      </c>
      <c r="Q1491" s="17">
        <v>9.8162389816239905E+27</v>
      </c>
      <c r="R1491" t="s">
        <v>7279</v>
      </c>
      <c r="S1491">
        <v>80577848</v>
      </c>
      <c r="U1491" t="s">
        <v>75</v>
      </c>
      <c r="V1491" t="s">
        <v>76</v>
      </c>
      <c r="W1491">
        <v>50938</v>
      </c>
      <c r="X1491" t="s">
        <v>6413</v>
      </c>
      <c r="Y1491">
        <v>6720</v>
      </c>
      <c r="Z1491">
        <v>0</v>
      </c>
      <c r="AA1491" t="s">
        <v>2628</v>
      </c>
      <c r="AB1491" t="s">
        <v>79</v>
      </c>
      <c r="AC1491" t="s">
        <v>80</v>
      </c>
      <c r="AD1491" t="s">
        <v>7280</v>
      </c>
      <c r="AE1491" s="3"/>
      <c r="AF1491" s="3"/>
      <c r="AG1491">
        <v>4704</v>
      </c>
      <c r="AH1491" t="s">
        <v>82</v>
      </c>
      <c r="AI1491" s="18">
        <v>0</v>
      </c>
      <c r="AJ1491">
        <v>4704</v>
      </c>
      <c r="AK1491">
        <v>4704</v>
      </c>
      <c r="AM1491" s="19" t="s">
        <v>82</v>
      </c>
      <c r="AN1491">
        <v>0</v>
      </c>
      <c r="AO1491">
        <v>0</v>
      </c>
      <c r="AP1491">
        <v>0</v>
      </c>
      <c r="AR1491" s="19" t="s">
        <v>82</v>
      </c>
      <c r="AS1491">
        <v>4704</v>
      </c>
      <c r="AT1491" s="20">
        <f>IF(t_ExtractAll[[#This Row],[Currency]]="GBP",t_ExtractAll[[#This Row],[Claimed Amount]]*$BD$2,IF(t_ExtractAll[[#This Row],[Currency]]="USD",t_ExtractAll[[#This Row],[Claimed Amount]]*$BD$3,IF(t_ExtractAll[[#This Row],[Currency]]="MXN",t_ExtractAll[[#This Row],[Claimed Amount]]*$BD$4,t_ExtractAll[[#This Row],[Claimed Amount]])))</f>
        <v>4704</v>
      </c>
      <c r="AU1491" s="20">
        <f>IF(t_ExtractAll[[#This Row],[Currency2]]="GBP",t_ExtractAll[[#This Row],[Accruals Plant]]*$BD$2,IF(t_ExtractAll[[#This Row],[Currency2]]="USD",t_ExtractAll[[#This Row],[Accruals Plant]]*$BD$3,IF(t_ExtractAll[[#This Row],[Currency2]]="MXN",t_ExtractAll[[#This Row],[Accruals Plant]]*$BD$4,t_ExtractAll[[#This Row],[Accruals Plant]])))</f>
        <v>0</v>
      </c>
      <c r="AV1491" s="20">
        <f>IF(t_ExtractAll[[#This Row],[IMD_Currency]]="GBP",t_ExtractAll[[#This Row],[Accruals ABII]]*$BD$2,IF(t_ExtractAll[[#This Row],[IMD_Currency]]="USD",t_ExtractAll[[#This Row],[Accruals ABII]]*$BD$3,t_ExtractAll[[#This Row],[Accruals ABII]]))</f>
        <v>4704</v>
      </c>
      <c r="AW14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1" s="20">
        <f>IF(t_ExtractAll[[#This Row],[IMD_Currency]]="GBP",t_ExtractAll[[#This Row],[Amount Accepted (ABII)]]*$BD$2,IF(t_ExtractAll[[#This Row],[IMD_Currency]]="USD",t_ExtractAll[[#This Row],[Amount Accepted (ABII)]]*$BD$3,t_ExtractAll[[#This Row],[Amount Accepted (ABII)]]))</f>
        <v>0</v>
      </c>
      <c r="AY1491" s="20">
        <f>IF((t_ExtractAll[[#This Row],[Amount Accepted ABII '[EUR']]]-t_ExtractAll[[#This Row],[Amount Accepted Plant '[EUR']]])&lt;0,0,t_ExtractAll[[#This Row],[Amount Accepted ABII '[EUR']]]-t_ExtractAll[[#This Row],[Amount Accepted Plant '[EUR']]])</f>
        <v>0</v>
      </c>
      <c r="AZ14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492" spans="1:52" ht="14.25" hidden="1" customHeight="1" x14ac:dyDescent="0.25">
      <c r="A1492" t="s">
        <v>7281</v>
      </c>
      <c r="B1492" s="16">
        <v>42828</v>
      </c>
      <c r="C1492" s="16">
        <v>42829</v>
      </c>
      <c r="D1492" s="16">
        <v>42829</v>
      </c>
      <c r="E1492">
        <v>2017260</v>
      </c>
      <c r="F1492" t="s">
        <v>64</v>
      </c>
      <c r="G1492" t="s">
        <v>4233</v>
      </c>
      <c r="H1492" t="s">
        <v>273</v>
      </c>
      <c r="I1492" t="s">
        <v>479</v>
      </c>
      <c r="J1492" t="s">
        <v>118</v>
      </c>
      <c r="K1492" t="s">
        <v>69</v>
      </c>
      <c r="L1492" t="s">
        <v>4607</v>
      </c>
      <c r="M1492" t="s">
        <v>4647</v>
      </c>
      <c r="N1492" t="s">
        <v>161</v>
      </c>
      <c r="O1492" t="s">
        <v>1230</v>
      </c>
      <c r="P1492" t="s">
        <v>7282</v>
      </c>
      <c r="Q1492">
        <v>9746586</v>
      </c>
      <c r="R1492" t="s">
        <v>7283</v>
      </c>
      <c r="U1492" t="s">
        <v>341</v>
      </c>
      <c r="V1492" t="s">
        <v>313</v>
      </c>
      <c r="W1492">
        <v>45416</v>
      </c>
      <c r="X1492" t="s">
        <v>529</v>
      </c>
      <c r="Y1492">
        <v>4</v>
      </c>
      <c r="Z1492">
        <v>1.2</v>
      </c>
      <c r="AA1492" t="s">
        <v>2824</v>
      </c>
      <c r="AB1492" t="s">
        <v>112</v>
      </c>
      <c r="AC1492" t="s">
        <v>185</v>
      </c>
      <c r="AD1492" s="3" t="s">
        <v>7284</v>
      </c>
      <c r="AE1492" s="3">
        <v>0</v>
      </c>
      <c r="AF1492" s="3"/>
      <c r="AG1492">
        <v>102.04</v>
      </c>
      <c r="AH1492" t="s">
        <v>82</v>
      </c>
      <c r="AI1492" s="18">
        <v>102.04</v>
      </c>
      <c r="AJ1492">
        <v>0</v>
      </c>
      <c r="AK1492">
        <v>102.04</v>
      </c>
      <c r="AL1492">
        <v>102.04</v>
      </c>
      <c r="AM1492" s="19" t="s">
        <v>82</v>
      </c>
      <c r="AN1492">
        <v>42.24</v>
      </c>
      <c r="AO1492">
        <v>0</v>
      </c>
      <c r="AP1492">
        <v>42.24</v>
      </c>
      <c r="AQ1492">
        <v>42.24</v>
      </c>
      <c r="AR1492" s="19" t="s">
        <v>523</v>
      </c>
      <c r="AS1492">
        <v>0</v>
      </c>
      <c r="AT1492" s="20">
        <f>IF(t_ExtractAll[[#This Row],[Currency]]="GBP",t_ExtractAll[[#This Row],[Claimed Amount]]*$BD$2,IF(t_ExtractAll[[#This Row],[Currency]]="USD",t_ExtractAll[[#This Row],[Claimed Amount]]*$BD$3,IF(t_ExtractAll[[#This Row],[Currency]]="MXN",t_ExtractAll[[#This Row],[Claimed Amount]]*$BD$4,t_ExtractAll[[#This Row],[Claimed Amount]])))</f>
        <v>102.04</v>
      </c>
      <c r="AU1492" s="20">
        <f>IF(t_ExtractAll[[#This Row],[Currency2]]="GBP",t_ExtractAll[[#This Row],[Accruals Plant]]*$BD$2,IF(t_ExtractAll[[#This Row],[Currency2]]="USD",t_ExtractAll[[#This Row],[Accruals Plant]]*$BD$3,IF(t_ExtractAll[[#This Row],[Currency2]]="MXN",t_ExtractAll[[#This Row],[Accruals Plant]]*$BD$4,t_ExtractAll[[#This Row],[Accruals Plant]])))</f>
        <v>50.003712</v>
      </c>
      <c r="AV1492" s="20">
        <f>IF(t_ExtractAll[[#This Row],[IMD_Currency]]="GBP",t_ExtractAll[[#This Row],[Accruals ABII]]*$BD$2,IF(t_ExtractAll[[#This Row],[IMD_Currency]]="USD",t_ExtractAll[[#This Row],[Accruals ABII]]*$BD$3,t_ExtractAll[[#This Row],[Accruals ABII]]))</f>
        <v>102.04</v>
      </c>
      <c r="AW1492" s="20">
        <f>IF(t_ExtractAll[[#This Row],[Currency2]]="GBP",t_ExtractAll[[#This Row],[PlantAmountAccepted]]*$BD$2,IF(t_ExtractAll[[#This Row],[Currency2]]="USD",t_ExtractAll[[#This Row],[PlantAmountAccepted]]*$BD$3,IF(t_ExtractAll[[#This Row],[Currency2]]="MXN",t_ExtractAll[[#This Row],[PlantAmountAccepted]]*$BD$4,t_ExtractAll[[#This Row],[PlantAmountAccepted]])))</f>
        <v>50.003712</v>
      </c>
      <c r="AX1492" s="20">
        <f>IF(t_ExtractAll[[#This Row],[IMD_Currency]]="GBP",t_ExtractAll[[#This Row],[Amount Accepted (ABII)]]*$BD$2,IF(t_ExtractAll[[#This Row],[IMD_Currency]]="USD",t_ExtractAll[[#This Row],[Amount Accepted (ABII)]]*$BD$3,t_ExtractAll[[#This Row],[Amount Accepted (ABII)]]))</f>
        <v>102.04</v>
      </c>
      <c r="AY1492" s="20">
        <f>IF((t_ExtractAll[[#This Row],[Amount Accepted ABII '[EUR']]]-t_ExtractAll[[#This Row],[Amount Accepted Plant '[EUR']]])&lt;0,0,t_ExtractAll[[#This Row],[Amount Accepted ABII '[EUR']]]-t_ExtractAll[[#This Row],[Amount Accepted Plant '[EUR']]])</f>
        <v>52.036288000000006</v>
      </c>
      <c r="AZ14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493" spans="1:52" ht="14.25" hidden="1" customHeight="1" x14ac:dyDescent="0.25">
      <c r="A1493" t="s">
        <v>7285</v>
      </c>
      <c r="B1493" s="16">
        <v>42829</v>
      </c>
      <c r="C1493" s="16">
        <v>42866</v>
      </c>
      <c r="D1493" s="16">
        <v>42866</v>
      </c>
      <c r="E1493">
        <v>2017262</v>
      </c>
      <c r="F1493" t="s">
        <v>64</v>
      </c>
      <c r="G1493" t="s">
        <v>2234</v>
      </c>
      <c r="H1493" t="s">
        <v>86</v>
      </c>
      <c r="I1493" t="s">
        <v>2235</v>
      </c>
      <c r="J1493" t="s">
        <v>68</v>
      </c>
      <c r="K1493" t="s">
        <v>88</v>
      </c>
      <c r="L1493" t="s">
        <v>5461</v>
      </c>
      <c r="M1493" t="s">
        <v>4601</v>
      </c>
      <c r="N1493" t="s">
        <v>90</v>
      </c>
      <c r="O1493" t="s">
        <v>4630</v>
      </c>
      <c r="P1493" s="3" t="s">
        <v>7286</v>
      </c>
      <c r="Q1493">
        <v>9886082</v>
      </c>
      <c r="R1493">
        <v>4501505914</v>
      </c>
      <c r="S1493">
        <v>80571969</v>
      </c>
      <c r="T1493" t="s">
        <v>7287</v>
      </c>
      <c r="U1493" t="s">
        <v>75</v>
      </c>
      <c r="V1493" t="s">
        <v>76</v>
      </c>
      <c r="W1493">
        <v>51120</v>
      </c>
      <c r="X1493" t="s">
        <v>4524</v>
      </c>
      <c r="Y1493">
        <v>26448</v>
      </c>
      <c r="Z1493">
        <v>2253.3696</v>
      </c>
      <c r="AA1493" t="s">
        <v>2628</v>
      </c>
      <c r="AB1493" t="s">
        <v>79</v>
      </c>
      <c r="AC1493" t="s">
        <v>4630</v>
      </c>
      <c r="AD1493" s="3" t="s">
        <v>7288</v>
      </c>
      <c r="AE1493" s="3"/>
      <c r="AF1493" s="3"/>
      <c r="AG1493">
        <v>996</v>
      </c>
      <c r="AH1493" t="s">
        <v>100</v>
      </c>
      <c r="AI1493" s="18">
        <v>0</v>
      </c>
      <c r="AJ1493">
        <v>0</v>
      </c>
      <c r="AK1493">
        <v>0</v>
      </c>
      <c r="AM1493" s="19" t="s">
        <v>82</v>
      </c>
      <c r="AN1493">
        <v>0</v>
      </c>
      <c r="AO1493">
        <v>996</v>
      </c>
      <c r="AP1493">
        <v>996</v>
      </c>
      <c r="AR1493" s="19" t="s">
        <v>100</v>
      </c>
      <c r="AS1493">
        <v>0</v>
      </c>
      <c r="AT1493" s="20">
        <f>IF(t_ExtractAll[[#This Row],[Currency]]="GBP",t_ExtractAll[[#This Row],[Claimed Amount]]*$BD$2,IF(t_ExtractAll[[#This Row],[Currency]]="USD",t_ExtractAll[[#This Row],[Claimed Amount]]*$BD$3,IF(t_ExtractAll[[#This Row],[Currency]]="MXN",t_ExtractAll[[#This Row],[Claimed Amount]]*$BD$4,t_ExtractAll[[#This Row],[Claimed Amount]])))</f>
        <v>911.24040000000002</v>
      </c>
      <c r="AU1493" s="20">
        <f>IF(t_ExtractAll[[#This Row],[Currency2]]="GBP",t_ExtractAll[[#This Row],[Accruals Plant]]*$BD$2,IF(t_ExtractAll[[#This Row],[Currency2]]="USD",t_ExtractAll[[#This Row],[Accruals Plant]]*$BD$3,IF(t_ExtractAll[[#This Row],[Currency2]]="MXN",t_ExtractAll[[#This Row],[Accruals Plant]]*$BD$4,t_ExtractAll[[#This Row],[Accruals Plant]])))</f>
        <v>911.24040000000002</v>
      </c>
      <c r="AV1493" s="20">
        <f>IF(t_ExtractAll[[#This Row],[IMD_Currency]]="GBP",t_ExtractAll[[#This Row],[Accruals ABII]]*$BD$2,IF(t_ExtractAll[[#This Row],[IMD_Currency]]="USD",t_ExtractAll[[#This Row],[Accruals ABII]]*$BD$3,t_ExtractAll[[#This Row],[Accruals ABII]]))</f>
        <v>0</v>
      </c>
      <c r="AW14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3" s="20">
        <f>IF(t_ExtractAll[[#This Row],[IMD_Currency]]="GBP",t_ExtractAll[[#This Row],[Amount Accepted (ABII)]]*$BD$2,IF(t_ExtractAll[[#This Row],[IMD_Currency]]="USD",t_ExtractAll[[#This Row],[Amount Accepted (ABII)]]*$BD$3,t_ExtractAll[[#This Row],[Amount Accepted (ABII)]]))</f>
        <v>0</v>
      </c>
      <c r="AY1493" s="20">
        <f>IF((t_ExtractAll[[#This Row],[Amount Accepted ABII '[EUR']]]-t_ExtractAll[[#This Row],[Amount Accepted Plant '[EUR']]])&lt;0,0,t_ExtractAll[[#This Row],[Amount Accepted ABII '[EUR']]]-t_ExtractAll[[#This Row],[Amount Accepted Plant '[EUR']]])</f>
        <v>0</v>
      </c>
      <c r="AZ14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494" spans="1:52" ht="14.25" hidden="1" customHeight="1" x14ac:dyDescent="0.25">
      <c r="A1494" t="s">
        <v>7289</v>
      </c>
      <c r="B1494" s="16">
        <v>42826</v>
      </c>
      <c r="C1494" s="16">
        <v>42836</v>
      </c>
      <c r="D1494" s="16">
        <v>42836</v>
      </c>
      <c r="E1494">
        <v>2017263</v>
      </c>
      <c r="F1494" t="s">
        <v>64</v>
      </c>
      <c r="G1494" t="s">
        <v>65</v>
      </c>
      <c r="H1494" t="s">
        <v>86</v>
      </c>
      <c r="I1494" t="s">
        <v>67</v>
      </c>
      <c r="J1494" t="s">
        <v>68</v>
      </c>
      <c r="K1494" t="s">
        <v>88</v>
      </c>
      <c r="L1494" t="s">
        <v>609</v>
      </c>
      <c r="N1494" t="s">
        <v>90</v>
      </c>
      <c r="O1494" t="s">
        <v>131</v>
      </c>
      <c r="P1494" t="s">
        <v>7290</v>
      </c>
      <c r="Q1494" t="s">
        <v>7291</v>
      </c>
      <c r="R1494" t="s">
        <v>7292</v>
      </c>
      <c r="U1494" t="s">
        <v>278</v>
      </c>
      <c r="V1494" t="s">
        <v>145</v>
      </c>
      <c r="W1494">
        <v>58374</v>
      </c>
      <c r="X1494" t="s">
        <v>6982</v>
      </c>
      <c r="Y1494">
        <v>41</v>
      </c>
      <c r="Z1494">
        <v>4.0999999999999996</v>
      </c>
      <c r="AA1494" t="s">
        <v>2628</v>
      </c>
      <c r="AB1494" t="s">
        <v>97</v>
      </c>
      <c r="AC1494" t="s">
        <v>98</v>
      </c>
      <c r="AD1494" s="3" t="s">
        <v>7293</v>
      </c>
      <c r="AE1494" s="3">
        <v>0</v>
      </c>
      <c r="AF1494" s="3"/>
      <c r="AG1494">
        <v>235.36</v>
      </c>
      <c r="AH1494" t="s">
        <v>82</v>
      </c>
      <c r="AI1494" s="18">
        <v>0</v>
      </c>
      <c r="AJ1494">
        <v>0</v>
      </c>
      <c r="AK1494">
        <v>0</v>
      </c>
      <c r="AM1494" s="19" t="s">
        <v>82</v>
      </c>
      <c r="AN1494">
        <v>235.36</v>
      </c>
      <c r="AO1494">
        <v>0</v>
      </c>
      <c r="AP1494">
        <v>235.36</v>
      </c>
      <c r="AR1494" s="19" t="s">
        <v>82</v>
      </c>
      <c r="AS1494">
        <v>0</v>
      </c>
      <c r="AT1494" s="20">
        <f>IF(t_ExtractAll[[#This Row],[Currency]]="GBP",t_ExtractAll[[#This Row],[Claimed Amount]]*$BD$2,IF(t_ExtractAll[[#This Row],[Currency]]="USD",t_ExtractAll[[#This Row],[Claimed Amount]]*$BD$3,IF(t_ExtractAll[[#This Row],[Currency]]="MXN",t_ExtractAll[[#This Row],[Claimed Amount]]*$BD$4,t_ExtractAll[[#This Row],[Claimed Amount]])))</f>
        <v>235.36</v>
      </c>
      <c r="AU1494" s="20">
        <f>IF(t_ExtractAll[[#This Row],[Currency2]]="GBP",t_ExtractAll[[#This Row],[Accruals Plant]]*$BD$2,IF(t_ExtractAll[[#This Row],[Currency2]]="USD",t_ExtractAll[[#This Row],[Accruals Plant]]*$BD$3,IF(t_ExtractAll[[#This Row],[Currency2]]="MXN",t_ExtractAll[[#This Row],[Accruals Plant]]*$BD$4,t_ExtractAll[[#This Row],[Accruals Plant]])))</f>
        <v>235.36</v>
      </c>
      <c r="AV1494" s="20">
        <f>IF(t_ExtractAll[[#This Row],[IMD_Currency]]="GBP",t_ExtractAll[[#This Row],[Accruals ABII]]*$BD$2,IF(t_ExtractAll[[#This Row],[IMD_Currency]]="USD",t_ExtractAll[[#This Row],[Accruals ABII]]*$BD$3,t_ExtractAll[[#This Row],[Accruals ABII]]))</f>
        <v>0</v>
      </c>
      <c r="AW14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4" s="20">
        <f>IF(t_ExtractAll[[#This Row],[IMD_Currency]]="GBP",t_ExtractAll[[#This Row],[Amount Accepted (ABII)]]*$BD$2,IF(t_ExtractAll[[#This Row],[IMD_Currency]]="USD",t_ExtractAll[[#This Row],[Amount Accepted (ABII)]]*$BD$3,t_ExtractAll[[#This Row],[Amount Accepted (ABII)]]))</f>
        <v>0</v>
      </c>
      <c r="AY1494" s="20">
        <f>IF((t_ExtractAll[[#This Row],[Amount Accepted ABII '[EUR']]]-t_ExtractAll[[#This Row],[Amount Accepted Plant '[EUR']]])&lt;0,0,t_ExtractAll[[#This Row],[Amount Accepted ABII '[EUR']]]-t_ExtractAll[[#This Row],[Amount Accepted Plant '[EUR']]])</f>
        <v>0</v>
      </c>
      <c r="AZ14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495" spans="1:52" ht="14.25" customHeight="1" x14ac:dyDescent="0.25">
      <c r="A1495" t="s">
        <v>7108</v>
      </c>
      <c r="B1495" s="16">
        <v>42825</v>
      </c>
      <c r="C1495" s="16"/>
      <c r="D1495" s="16"/>
      <c r="E1495">
        <v>2017227</v>
      </c>
      <c r="F1495" t="s">
        <v>64</v>
      </c>
      <c r="G1495" t="s">
        <v>2055</v>
      </c>
      <c r="H1495" t="s">
        <v>287</v>
      </c>
      <c r="I1495" t="s">
        <v>1319</v>
      </c>
      <c r="J1495" t="s">
        <v>68</v>
      </c>
      <c r="K1495" t="s">
        <v>2023</v>
      </c>
      <c r="L1495" t="s">
        <v>471</v>
      </c>
      <c r="M1495" t="s">
        <v>7109</v>
      </c>
      <c r="N1495" t="s">
        <v>90</v>
      </c>
      <c r="O1495" t="s">
        <v>131</v>
      </c>
      <c r="P1495" t="s">
        <v>7110</v>
      </c>
      <c r="Q1495" t="s">
        <v>7111</v>
      </c>
      <c r="R1495" t="s">
        <v>7112</v>
      </c>
      <c r="S1495" t="s">
        <v>7113</v>
      </c>
      <c r="U1495" t="s">
        <v>269</v>
      </c>
      <c r="V1495" t="s">
        <v>117</v>
      </c>
      <c r="W1495">
        <v>53109</v>
      </c>
      <c r="X1495" t="s">
        <v>7294</v>
      </c>
      <c r="Y1495">
        <v>2792</v>
      </c>
      <c r="Z1495">
        <v>316.94783999999999</v>
      </c>
      <c r="AA1495" t="s">
        <v>2628</v>
      </c>
      <c r="AB1495" t="s">
        <v>97</v>
      </c>
      <c r="AC1495" t="s">
        <v>98</v>
      </c>
      <c r="AD1495" t="s">
        <v>4818</v>
      </c>
      <c r="AE1495" s="3">
        <v>0</v>
      </c>
      <c r="AF1495" s="3"/>
      <c r="AG1495">
        <v>64910</v>
      </c>
      <c r="AH1495" t="s">
        <v>100</v>
      </c>
      <c r="AI1495" s="18">
        <v>0</v>
      </c>
      <c r="AJ1495">
        <v>0</v>
      </c>
      <c r="AK1495">
        <v>0</v>
      </c>
      <c r="AM1495" s="19" t="s">
        <v>82</v>
      </c>
      <c r="AN1495">
        <v>18595</v>
      </c>
      <c r="AO1495">
        <v>0</v>
      </c>
      <c r="AP1495">
        <v>18595</v>
      </c>
      <c r="AR1495" s="19" t="s">
        <v>100</v>
      </c>
      <c r="AS1495">
        <v>0</v>
      </c>
      <c r="AT1495" s="20">
        <f>IF(t_ExtractAll[[#This Row],[Currency]]="GBP",t_ExtractAll[[#This Row],[Claimed Amount]]*$BD$2,IF(t_ExtractAll[[#This Row],[Currency]]="USD",t_ExtractAll[[#This Row],[Claimed Amount]]*$BD$3,IF(t_ExtractAll[[#This Row],[Currency]]="MXN",t_ExtractAll[[#This Row],[Claimed Amount]]*$BD$4,t_ExtractAll[[#This Row],[Claimed Amount]])))</f>
        <v>59386.159</v>
      </c>
      <c r="AU1495" s="20">
        <f>IF(t_ExtractAll[[#This Row],[Currency2]]="GBP",t_ExtractAll[[#This Row],[Accruals Plant]]*$BD$2,IF(t_ExtractAll[[#This Row],[Currency2]]="USD",t_ExtractAll[[#This Row],[Accruals Plant]]*$BD$3,IF(t_ExtractAll[[#This Row],[Currency2]]="MXN",t_ExtractAll[[#This Row],[Accruals Plant]]*$BD$4,t_ExtractAll[[#This Row],[Accruals Plant]])))</f>
        <v>17012.565500000001</v>
      </c>
      <c r="AV1495" s="20">
        <f>IF(t_ExtractAll[[#This Row],[IMD_Currency]]="GBP",t_ExtractAll[[#This Row],[Accruals ABII]]*$BD$2,IF(t_ExtractAll[[#This Row],[IMD_Currency]]="USD",t_ExtractAll[[#This Row],[Accruals ABII]]*$BD$3,t_ExtractAll[[#This Row],[Accruals ABII]]))</f>
        <v>0</v>
      </c>
      <c r="AW149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5" s="20">
        <f>IF(t_ExtractAll[[#This Row],[IMD_Currency]]="GBP",t_ExtractAll[[#This Row],[Amount Accepted (ABII)]]*$BD$2,IF(t_ExtractAll[[#This Row],[IMD_Currency]]="USD",t_ExtractAll[[#This Row],[Amount Accepted (ABII)]]*$BD$3,t_ExtractAll[[#This Row],[Amount Accepted (ABII)]]))</f>
        <v>0</v>
      </c>
      <c r="AY1495" s="20">
        <f>IF((t_ExtractAll[[#This Row],[Amount Accepted ABII '[EUR']]]-t_ExtractAll[[#This Row],[Amount Accepted Plant '[EUR']]])&lt;0,0,t_ExtractAll[[#This Row],[Amount Accepted ABII '[EUR']]]-t_ExtractAll[[#This Row],[Amount Accepted Plant '[EUR']]])</f>
        <v>0</v>
      </c>
      <c r="AZ1495"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496" spans="1:52" ht="14.25" hidden="1" customHeight="1" x14ac:dyDescent="0.25">
      <c r="A1496" t="s">
        <v>7295</v>
      </c>
      <c r="B1496" s="16">
        <v>42825</v>
      </c>
      <c r="C1496" s="16">
        <v>42836</v>
      </c>
      <c r="D1496" s="16">
        <v>42851</v>
      </c>
      <c r="E1496">
        <v>2017266</v>
      </c>
      <c r="F1496" t="s">
        <v>64</v>
      </c>
      <c r="G1496" t="s">
        <v>3360</v>
      </c>
      <c r="H1496" t="s">
        <v>86</v>
      </c>
      <c r="I1496" t="s">
        <v>3361</v>
      </c>
      <c r="J1496" t="s">
        <v>118</v>
      </c>
      <c r="K1496" t="s">
        <v>69</v>
      </c>
      <c r="L1496" t="s">
        <v>609</v>
      </c>
      <c r="M1496" t="s">
        <v>2024</v>
      </c>
      <c r="N1496" t="s">
        <v>90</v>
      </c>
      <c r="O1496" t="s">
        <v>91</v>
      </c>
      <c r="P1496" s="3" t="s">
        <v>7296</v>
      </c>
      <c r="Q1496">
        <v>9893290</v>
      </c>
      <c r="R1496" t="s">
        <v>7297</v>
      </c>
      <c r="S1496">
        <v>80575662</v>
      </c>
      <c r="T1496" t="s">
        <v>7298</v>
      </c>
      <c r="U1496" t="s">
        <v>369</v>
      </c>
      <c r="V1496" t="s">
        <v>145</v>
      </c>
      <c r="W1496">
        <v>48501</v>
      </c>
      <c r="X1496" t="s">
        <v>891</v>
      </c>
      <c r="Y1496">
        <v>3</v>
      </c>
      <c r="Z1496">
        <v>0.25559999999999999</v>
      </c>
      <c r="AA1496" t="s">
        <v>2628</v>
      </c>
      <c r="AB1496" t="s">
        <v>97</v>
      </c>
      <c r="AC1496" t="s">
        <v>98</v>
      </c>
      <c r="AD1496" s="3" t="s">
        <v>7299</v>
      </c>
      <c r="AE1496" s="3">
        <v>1</v>
      </c>
      <c r="AF1496" s="3"/>
      <c r="AG1496">
        <v>22.2</v>
      </c>
      <c r="AH1496" t="s">
        <v>82</v>
      </c>
      <c r="AI1496" s="18">
        <v>0</v>
      </c>
      <c r="AJ1496">
        <v>0</v>
      </c>
      <c r="AK1496">
        <v>0</v>
      </c>
      <c r="AL1496">
        <v>0</v>
      </c>
      <c r="AM1496" s="19" t="s">
        <v>82</v>
      </c>
      <c r="AN1496">
        <v>22.2</v>
      </c>
      <c r="AO1496">
        <v>0</v>
      </c>
      <c r="AP1496">
        <v>22.2</v>
      </c>
      <c r="AQ1496">
        <v>22.2</v>
      </c>
      <c r="AR1496" s="19" t="s">
        <v>82</v>
      </c>
      <c r="AS1496">
        <v>0</v>
      </c>
      <c r="AT1496" s="20">
        <f>IF(t_ExtractAll[[#This Row],[Currency]]="GBP",t_ExtractAll[[#This Row],[Claimed Amount]]*$BD$2,IF(t_ExtractAll[[#This Row],[Currency]]="USD",t_ExtractAll[[#This Row],[Claimed Amount]]*$BD$3,IF(t_ExtractAll[[#This Row],[Currency]]="MXN",t_ExtractAll[[#This Row],[Claimed Amount]]*$BD$4,t_ExtractAll[[#This Row],[Claimed Amount]])))</f>
        <v>22.2</v>
      </c>
      <c r="AU1496" s="20">
        <f>IF(t_ExtractAll[[#This Row],[Currency2]]="GBP",t_ExtractAll[[#This Row],[Accruals Plant]]*$BD$2,IF(t_ExtractAll[[#This Row],[Currency2]]="USD",t_ExtractAll[[#This Row],[Accruals Plant]]*$BD$3,IF(t_ExtractAll[[#This Row],[Currency2]]="MXN",t_ExtractAll[[#This Row],[Accruals Plant]]*$BD$4,t_ExtractAll[[#This Row],[Accruals Plant]])))</f>
        <v>22.2</v>
      </c>
      <c r="AV1496" s="20">
        <f>IF(t_ExtractAll[[#This Row],[IMD_Currency]]="GBP",t_ExtractAll[[#This Row],[Accruals ABII]]*$BD$2,IF(t_ExtractAll[[#This Row],[IMD_Currency]]="USD",t_ExtractAll[[#This Row],[Accruals ABII]]*$BD$3,t_ExtractAll[[#This Row],[Accruals ABII]]))</f>
        <v>0</v>
      </c>
      <c r="AW1496" s="20">
        <f>IF(t_ExtractAll[[#This Row],[Currency2]]="GBP",t_ExtractAll[[#This Row],[PlantAmountAccepted]]*$BD$2,IF(t_ExtractAll[[#This Row],[Currency2]]="USD",t_ExtractAll[[#This Row],[PlantAmountAccepted]]*$BD$3,IF(t_ExtractAll[[#This Row],[Currency2]]="MXN",t_ExtractAll[[#This Row],[PlantAmountAccepted]]*$BD$4,t_ExtractAll[[#This Row],[PlantAmountAccepted]])))</f>
        <v>22.2</v>
      </c>
      <c r="AX1496" s="20">
        <f>IF(t_ExtractAll[[#This Row],[IMD_Currency]]="GBP",t_ExtractAll[[#This Row],[Amount Accepted (ABII)]]*$BD$2,IF(t_ExtractAll[[#This Row],[IMD_Currency]]="USD",t_ExtractAll[[#This Row],[Amount Accepted (ABII)]]*$BD$3,t_ExtractAll[[#This Row],[Amount Accepted (ABII)]]))</f>
        <v>0</v>
      </c>
      <c r="AY1496" s="20">
        <f>IF((t_ExtractAll[[#This Row],[Amount Accepted ABII '[EUR']]]-t_ExtractAll[[#This Row],[Amount Accepted Plant '[EUR']]])&lt;0,0,t_ExtractAll[[#This Row],[Amount Accepted ABII '[EUR']]]-t_ExtractAll[[#This Row],[Amount Accepted Plant '[EUR']]])</f>
        <v>0</v>
      </c>
      <c r="AZ14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97" spans="1:52" ht="14.25" hidden="1" customHeight="1" x14ac:dyDescent="0.25">
      <c r="A1497" t="s">
        <v>7300</v>
      </c>
      <c r="B1497" s="16">
        <v>42830</v>
      </c>
      <c r="C1497" s="16">
        <v>42830</v>
      </c>
      <c r="D1497" s="16">
        <v>42830</v>
      </c>
      <c r="E1497">
        <v>2017264</v>
      </c>
      <c r="F1497" t="s">
        <v>64</v>
      </c>
      <c r="G1497" t="s">
        <v>305</v>
      </c>
      <c r="H1497" t="s">
        <v>306</v>
      </c>
      <c r="I1497" t="s">
        <v>307</v>
      </c>
      <c r="J1497" t="s">
        <v>118</v>
      </c>
      <c r="K1497" t="s">
        <v>69</v>
      </c>
      <c r="L1497" t="s">
        <v>308</v>
      </c>
      <c r="M1497" t="s">
        <v>4647</v>
      </c>
      <c r="N1497" t="s">
        <v>90</v>
      </c>
      <c r="O1497" t="s">
        <v>91</v>
      </c>
      <c r="P1497" t="s">
        <v>7301</v>
      </c>
      <c r="R1497" t="s">
        <v>7302</v>
      </c>
      <c r="U1497" t="s">
        <v>341</v>
      </c>
      <c r="V1497" t="s">
        <v>313</v>
      </c>
      <c r="W1497">
        <v>35658</v>
      </c>
      <c r="X1497" t="s">
        <v>342</v>
      </c>
      <c r="Y1497">
        <v>18</v>
      </c>
      <c r="Z1497">
        <v>2.16</v>
      </c>
      <c r="AA1497" t="s">
        <v>2628</v>
      </c>
      <c r="AB1497" t="s">
        <v>97</v>
      </c>
      <c r="AC1497" t="s">
        <v>98</v>
      </c>
      <c r="AD1497" t="s">
        <v>7303</v>
      </c>
      <c r="AE1497" s="3">
        <v>0</v>
      </c>
      <c r="AF1497" s="3"/>
      <c r="AG1497">
        <v>0</v>
      </c>
      <c r="AH1497" t="s">
        <v>82</v>
      </c>
      <c r="AI1497" s="18">
        <v>0</v>
      </c>
      <c r="AJ1497">
        <v>0</v>
      </c>
      <c r="AK1497">
        <v>0</v>
      </c>
      <c r="AL1497">
        <v>0</v>
      </c>
      <c r="AM1497" s="19" t="s">
        <v>82</v>
      </c>
      <c r="AN1497">
        <v>0</v>
      </c>
      <c r="AO1497">
        <v>0</v>
      </c>
      <c r="AP1497">
        <v>0</v>
      </c>
      <c r="AQ1497">
        <v>0</v>
      </c>
      <c r="AR1497" s="19" t="s">
        <v>82</v>
      </c>
      <c r="AS1497">
        <v>0</v>
      </c>
      <c r="AT1497" s="20">
        <f>IF(t_ExtractAll[[#This Row],[Currency]]="GBP",t_ExtractAll[[#This Row],[Claimed Amount]]*$BD$2,IF(t_ExtractAll[[#This Row],[Currency]]="USD",t_ExtractAll[[#This Row],[Claimed Amount]]*$BD$3,IF(t_ExtractAll[[#This Row],[Currency]]="MXN",t_ExtractAll[[#This Row],[Claimed Amount]]*$BD$4,t_ExtractAll[[#This Row],[Claimed Amount]])))</f>
        <v>0</v>
      </c>
      <c r="AU1497" s="20">
        <f>IF(t_ExtractAll[[#This Row],[Currency2]]="GBP",t_ExtractAll[[#This Row],[Accruals Plant]]*$BD$2,IF(t_ExtractAll[[#This Row],[Currency2]]="USD",t_ExtractAll[[#This Row],[Accruals Plant]]*$BD$3,IF(t_ExtractAll[[#This Row],[Currency2]]="MXN",t_ExtractAll[[#This Row],[Accruals Plant]]*$BD$4,t_ExtractAll[[#This Row],[Accruals Plant]])))</f>
        <v>0</v>
      </c>
      <c r="AV1497" s="20">
        <f>IF(t_ExtractAll[[#This Row],[IMD_Currency]]="GBP",t_ExtractAll[[#This Row],[Accruals ABII]]*$BD$2,IF(t_ExtractAll[[#This Row],[IMD_Currency]]="USD",t_ExtractAll[[#This Row],[Accruals ABII]]*$BD$3,t_ExtractAll[[#This Row],[Accruals ABII]]))</f>
        <v>0</v>
      </c>
      <c r="AW14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7" s="20">
        <f>IF(t_ExtractAll[[#This Row],[IMD_Currency]]="GBP",t_ExtractAll[[#This Row],[Amount Accepted (ABII)]]*$BD$2,IF(t_ExtractAll[[#This Row],[IMD_Currency]]="USD",t_ExtractAll[[#This Row],[Amount Accepted (ABII)]]*$BD$3,t_ExtractAll[[#This Row],[Amount Accepted (ABII)]]))</f>
        <v>0</v>
      </c>
      <c r="AY1497" s="20">
        <f>IF((t_ExtractAll[[#This Row],[Amount Accepted ABII '[EUR']]]-t_ExtractAll[[#This Row],[Amount Accepted Plant '[EUR']]])&lt;0,0,t_ExtractAll[[#This Row],[Amount Accepted ABII '[EUR']]]-t_ExtractAll[[#This Row],[Amount Accepted Plant '[EUR']]])</f>
        <v>0</v>
      </c>
      <c r="AZ14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498" spans="1:52" ht="14.25" hidden="1" customHeight="1" x14ac:dyDescent="0.25">
      <c r="A1498" t="s">
        <v>7304</v>
      </c>
      <c r="B1498" s="16">
        <v>42829</v>
      </c>
      <c r="C1498" s="16">
        <v>42836</v>
      </c>
      <c r="D1498" s="16">
        <v>42836</v>
      </c>
      <c r="E1498">
        <v>2017265</v>
      </c>
      <c r="F1498" t="s">
        <v>64</v>
      </c>
      <c r="G1498" t="s">
        <v>598</v>
      </c>
      <c r="H1498" t="s">
        <v>287</v>
      </c>
      <c r="I1498" t="s">
        <v>461</v>
      </c>
      <c r="J1498" t="s">
        <v>118</v>
      </c>
      <c r="K1498" t="s">
        <v>69</v>
      </c>
      <c r="L1498" t="s">
        <v>609</v>
      </c>
      <c r="M1498" t="s">
        <v>2024</v>
      </c>
      <c r="N1498" t="s">
        <v>90</v>
      </c>
      <c r="O1498" t="s">
        <v>91</v>
      </c>
      <c r="P1498" t="s">
        <v>7305</v>
      </c>
      <c r="Q1498">
        <v>9903775</v>
      </c>
      <c r="R1498" t="s">
        <v>7306</v>
      </c>
      <c r="S1498">
        <v>80587612</v>
      </c>
      <c r="T1498" t="s">
        <v>7307</v>
      </c>
      <c r="U1498" t="s">
        <v>144</v>
      </c>
      <c r="V1498" t="s">
        <v>145</v>
      </c>
      <c r="W1498">
        <v>53429</v>
      </c>
      <c r="X1498" t="s">
        <v>2975</v>
      </c>
      <c r="Y1498">
        <v>201</v>
      </c>
      <c r="Z1498">
        <v>15.9192</v>
      </c>
      <c r="AA1498" t="s">
        <v>2628</v>
      </c>
      <c r="AB1498" t="s">
        <v>97</v>
      </c>
      <c r="AC1498" t="s">
        <v>98</v>
      </c>
      <c r="AD1498" s="3" t="s">
        <v>7308</v>
      </c>
      <c r="AE1498" s="3">
        <v>0</v>
      </c>
      <c r="AF1498" s="3"/>
      <c r="AG1498">
        <v>2365.77</v>
      </c>
      <c r="AH1498" t="s">
        <v>82</v>
      </c>
      <c r="AI1498" s="18">
        <v>1835.13</v>
      </c>
      <c r="AJ1498">
        <v>530.64</v>
      </c>
      <c r="AK1498">
        <v>2365.77</v>
      </c>
      <c r="AL1498">
        <v>2365.77</v>
      </c>
      <c r="AM1498" s="19" t="s">
        <v>82</v>
      </c>
      <c r="AN1498">
        <v>866.31</v>
      </c>
      <c r="AO1498">
        <v>530.64</v>
      </c>
      <c r="AP1498">
        <v>1396.95</v>
      </c>
      <c r="AQ1498">
        <v>1396.95</v>
      </c>
      <c r="AR1498" s="19" t="s">
        <v>82</v>
      </c>
      <c r="AS1498">
        <v>0</v>
      </c>
      <c r="AT1498" s="20">
        <f>IF(t_ExtractAll[[#This Row],[Currency]]="GBP",t_ExtractAll[[#This Row],[Claimed Amount]]*$BD$2,IF(t_ExtractAll[[#This Row],[Currency]]="USD",t_ExtractAll[[#This Row],[Claimed Amount]]*$BD$3,IF(t_ExtractAll[[#This Row],[Currency]]="MXN",t_ExtractAll[[#This Row],[Claimed Amount]]*$BD$4,t_ExtractAll[[#This Row],[Claimed Amount]])))</f>
        <v>2365.77</v>
      </c>
      <c r="AU1498" s="20">
        <f>IF(t_ExtractAll[[#This Row],[Currency2]]="GBP",t_ExtractAll[[#This Row],[Accruals Plant]]*$BD$2,IF(t_ExtractAll[[#This Row],[Currency2]]="USD",t_ExtractAll[[#This Row],[Accruals Plant]]*$BD$3,IF(t_ExtractAll[[#This Row],[Currency2]]="MXN",t_ExtractAll[[#This Row],[Accruals Plant]]*$BD$4,t_ExtractAll[[#This Row],[Accruals Plant]])))</f>
        <v>1396.95</v>
      </c>
      <c r="AV1498" s="20">
        <f>IF(t_ExtractAll[[#This Row],[IMD_Currency]]="GBP",t_ExtractAll[[#This Row],[Accruals ABII]]*$BD$2,IF(t_ExtractAll[[#This Row],[IMD_Currency]]="USD",t_ExtractAll[[#This Row],[Accruals ABII]]*$BD$3,t_ExtractAll[[#This Row],[Accruals ABII]]))</f>
        <v>2365.77</v>
      </c>
      <c r="AW1498" s="20">
        <f>IF(t_ExtractAll[[#This Row],[Currency2]]="GBP",t_ExtractAll[[#This Row],[PlantAmountAccepted]]*$BD$2,IF(t_ExtractAll[[#This Row],[Currency2]]="USD",t_ExtractAll[[#This Row],[PlantAmountAccepted]]*$BD$3,IF(t_ExtractAll[[#This Row],[Currency2]]="MXN",t_ExtractAll[[#This Row],[PlantAmountAccepted]]*$BD$4,t_ExtractAll[[#This Row],[PlantAmountAccepted]])))</f>
        <v>1396.95</v>
      </c>
      <c r="AX1498" s="20">
        <f>IF(t_ExtractAll[[#This Row],[IMD_Currency]]="GBP",t_ExtractAll[[#This Row],[Amount Accepted (ABII)]]*$BD$2,IF(t_ExtractAll[[#This Row],[IMD_Currency]]="USD",t_ExtractAll[[#This Row],[Amount Accepted (ABII)]]*$BD$3,t_ExtractAll[[#This Row],[Amount Accepted (ABII)]]))</f>
        <v>2365.77</v>
      </c>
      <c r="AY1498" s="20">
        <f>IF((t_ExtractAll[[#This Row],[Amount Accepted ABII '[EUR']]]-t_ExtractAll[[#This Row],[Amount Accepted Plant '[EUR']]])&lt;0,0,t_ExtractAll[[#This Row],[Amount Accepted ABII '[EUR']]]-t_ExtractAll[[#This Row],[Amount Accepted Plant '[EUR']]])</f>
        <v>968.81999999999994</v>
      </c>
      <c r="AZ14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499" spans="1:52" ht="14.25" hidden="1" customHeight="1" x14ac:dyDescent="0.25">
      <c r="A1499" t="s">
        <v>7309</v>
      </c>
      <c r="B1499" s="16">
        <v>42829</v>
      </c>
      <c r="C1499" s="16">
        <v>42853</v>
      </c>
      <c r="D1499" s="16">
        <v>42853</v>
      </c>
      <c r="E1499">
        <v>2017268</v>
      </c>
      <c r="F1499" t="s">
        <v>64</v>
      </c>
      <c r="G1499" t="s">
        <v>4600</v>
      </c>
      <c r="H1499" t="s">
        <v>66</v>
      </c>
      <c r="I1499" t="s">
        <v>1626</v>
      </c>
      <c r="J1499" t="s">
        <v>68</v>
      </c>
      <c r="K1499" t="s">
        <v>88</v>
      </c>
      <c r="L1499" t="s">
        <v>5461</v>
      </c>
      <c r="M1499" t="s">
        <v>5462</v>
      </c>
      <c r="N1499" t="s">
        <v>90</v>
      </c>
      <c r="O1499" t="s">
        <v>121</v>
      </c>
      <c r="P1499" s="3" t="s">
        <v>7310</v>
      </c>
      <c r="Q1499">
        <v>9693365</v>
      </c>
      <c r="R1499">
        <v>4503448410</v>
      </c>
      <c r="S1499">
        <v>80560439</v>
      </c>
      <c r="T1499" t="s">
        <v>7311</v>
      </c>
      <c r="U1499" t="s">
        <v>75</v>
      </c>
      <c r="V1499" t="s">
        <v>76</v>
      </c>
      <c r="W1499">
        <v>44331</v>
      </c>
      <c r="X1499" t="s">
        <v>1629</v>
      </c>
      <c r="Y1499">
        <v>144</v>
      </c>
      <c r="Z1499">
        <v>12.268800000000001</v>
      </c>
      <c r="AA1499" t="s">
        <v>2628</v>
      </c>
      <c r="AB1499" t="s">
        <v>79</v>
      </c>
      <c r="AC1499" t="s">
        <v>127</v>
      </c>
      <c r="AD1499" t="s">
        <v>7312</v>
      </c>
      <c r="AE1499" s="3">
        <v>0</v>
      </c>
      <c r="AF1499" s="3"/>
      <c r="AG1499">
        <v>0</v>
      </c>
      <c r="AH1499" t="s">
        <v>82</v>
      </c>
      <c r="AI1499" s="18">
        <v>0</v>
      </c>
      <c r="AJ1499">
        <v>0</v>
      </c>
      <c r="AK1499">
        <v>0</v>
      </c>
      <c r="AM1499" s="19" t="s">
        <v>82</v>
      </c>
      <c r="AN1499">
        <v>0</v>
      </c>
      <c r="AO1499">
        <v>0</v>
      </c>
      <c r="AP1499">
        <v>0</v>
      </c>
      <c r="AR1499" s="19" t="s">
        <v>82</v>
      </c>
      <c r="AS1499">
        <v>0</v>
      </c>
      <c r="AT1499" s="20">
        <f>IF(t_ExtractAll[[#This Row],[Currency]]="GBP",t_ExtractAll[[#This Row],[Claimed Amount]]*$BD$2,IF(t_ExtractAll[[#This Row],[Currency]]="USD",t_ExtractAll[[#This Row],[Claimed Amount]]*$BD$3,IF(t_ExtractAll[[#This Row],[Currency]]="MXN",t_ExtractAll[[#This Row],[Claimed Amount]]*$BD$4,t_ExtractAll[[#This Row],[Claimed Amount]])))</f>
        <v>0</v>
      </c>
      <c r="AU1499" s="20">
        <f>IF(t_ExtractAll[[#This Row],[Currency2]]="GBP",t_ExtractAll[[#This Row],[Accruals Plant]]*$BD$2,IF(t_ExtractAll[[#This Row],[Currency2]]="USD",t_ExtractAll[[#This Row],[Accruals Plant]]*$BD$3,IF(t_ExtractAll[[#This Row],[Currency2]]="MXN",t_ExtractAll[[#This Row],[Accruals Plant]]*$BD$4,t_ExtractAll[[#This Row],[Accruals Plant]])))</f>
        <v>0</v>
      </c>
      <c r="AV1499" s="20">
        <f>IF(t_ExtractAll[[#This Row],[IMD_Currency]]="GBP",t_ExtractAll[[#This Row],[Accruals ABII]]*$BD$2,IF(t_ExtractAll[[#This Row],[IMD_Currency]]="USD",t_ExtractAll[[#This Row],[Accruals ABII]]*$BD$3,t_ExtractAll[[#This Row],[Accruals ABII]]))</f>
        <v>0</v>
      </c>
      <c r="AW14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499" s="20">
        <f>IF(t_ExtractAll[[#This Row],[IMD_Currency]]="GBP",t_ExtractAll[[#This Row],[Amount Accepted (ABII)]]*$BD$2,IF(t_ExtractAll[[#This Row],[IMD_Currency]]="USD",t_ExtractAll[[#This Row],[Amount Accepted (ABII)]]*$BD$3,t_ExtractAll[[#This Row],[Amount Accepted (ABII)]]))</f>
        <v>0</v>
      </c>
      <c r="AY1499" s="20">
        <f>IF((t_ExtractAll[[#This Row],[Amount Accepted ABII '[EUR']]]-t_ExtractAll[[#This Row],[Amount Accepted Plant '[EUR']]])&lt;0,0,t_ExtractAll[[#This Row],[Amount Accepted ABII '[EUR']]]-t_ExtractAll[[#This Row],[Amount Accepted Plant '[EUR']]])</f>
        <v>0</v>
      </c>
      <c r="AZ14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00" spans="1:52" ht="14.25" hidden="1" customHeight="1" x14ac:dyDescent="0.25">
      <c r="A1500" t="s">
        <v>7313</v>
      </c>
      <c r="B1500" s="16">
        <v>42829</v>
      </c>
      <c r="C1500" s="16">
        <v>42849</v>
      </c>
      <c r="D1500" s="16">
        <v>42866</v>
      </c>
      <c r="E1500">
        <v>2017267</v>
      </c>
      <c r="F1500" t="s">
        <v>64</v>
      </c>
      <c r="G1500" t="s">
        <v>396</v>
      </c>
      <c r="H1500" t="s">
        <v>1695</v>
      </c>
      <c r="I1500" t="s">
        <v>117</v>
      </c>
      <c r="J1500" t="s">
        <v>68</v>
      </c>
      <c r="K1500" t="s">
        <v>69</v>
      </c>
      <c r="L1500" t="s">
        <v>609</v>
      </c>
      <c r="N1500" t="s">
        <v>90</v>
      </c>
      <c r="O1500" t="s">
        <v>321</v>
      </c>
      <c r="P1500" t="s">
        <v>7314</v>
      </c>
      <c r="Q1500">
        <v>9767496</v>
      </c>
      <c r="R1500" t="s">
        <v>7315</v>
      </c>
      <c r="U1500" t="s">
        <v>144</v>
      </c>
      <c r="V1500" t="s">
        <v>145</v>
      </c>
      <c r="W1500">
        <v>48984</v>
      </c>
      <c r="X1500" t="s">
        <v>4636</v>
      </c>
      <c r="Y1500">
        <v>5181</v>
      </c>
      <c r="Z1500">
        <v>410</v>
      </c>
      <c r="AA1500" t="s">
        <v>2628</v>
      </c>
      <c r="AB1500" t="s">
        <v>97</v>
      </c>
      <c r="AC1500" t="s">
        <v>98</v>
      </c>
      <c r="AD1500" s="3" t="s">
        <v>7316</v>
      </c>
      <c r="AE1500" s="3">
        <v>0</v>
      </c>
      <c r="AF1500" s="3"/>
      <c r="AG1500">
        <v>5416</v>
      </c>
      <c r="AH1500" t="s">
        <v>82</v>
      </c>
      <c r="AI1500" s="18">
        <v>0</v>
      </c>
      <c r="AJ1500">
        <v>0</v>
      </c>
      <c r="AK1500">
        <v>0</v>
      </c>
      <c r="AL1500">
        <v>0</v>
      </c>
      <c r="AM1500" s="19" t="s">
        <v>82</v>
      </c>
      <c r="AN1500">
        <v>3650</v>
      </c>
      <c r="AO1500">
        <v>1766</v>
      </c>
      <c r="AP1500">
        <v>5416</v>
      </c>
      <c r="AQ1500">
        <v>5416</v>
      </c>
      <c r="AR1500" s="19" t="s">
        <v>82</v>
      </c>
      <c r="AS1500">
        <v>0</v>
      </c>
      <c r="AT1500" s="20">
        <f>IF(t_ExtractAll[[#This Row],[Currency]]="GBP",t_ExtractAll[[#This Row],[Claimed Amount]]*$BD$2,IF(t_ExtractAll[[#This Row],[Currency]]="USD",t_ExtractAll[[#This Row],[Claimed Amount]]*$BD$3,IF(t_ExtractAll[[#This Row],[Currency]]="MXN",t_ExtractAll[[#This Row],[Claimed Amount]]*$BD$4,t_ExtractAll[[#This Row],[Claimed Amount]])))</f>
        <v>5416</v>
      </c>
      <c r="AU1500" s="20">
        <f>IF(t_ExtractAll[[#This Row],[Currency2]]="GBP",t_ExtractAll[[#This Row],[Accruals Plant]]*$BD$2,IF(t_ExtractAll[[#This Row],[Currency2]]="USD",t_ExtractAll[[#This Row],[Accruals Plant]]*$BD$3,IF(t_ExtractAll[[#This Row],[Currency2]]="MXN",t_ExtractAll[[#This Row],[Accruals Plant]]*$BD$4,t_ExtractAll[[#This Row],[Accruals Plant]])))</f>
        <v>5416</v>
      </c>
      <c r="AV1500" s="20">
        <f>IF(t_ExtractAll[[#This Row],[IMD_Currency]]="GBP",t_ExtractAll[[#This Row],[Accruals ABII]]*$BD$2,IF(t_ExtractAll[[#This Row],[IMD_Currency]]="USD",t_ExtractAll[[#This Row],[Accruals ABII]]*$BD$3,t_ExtractAll[[#This Row],[Accruals ABII]]))</f>
        <v>0</v>
      </c>
      <c r="AW1500" s="20">
        <f>IF(t_ExtractAll[[#This Row],[Currency2]]="GBP",t_ExtractAll[[#This Row],[PlantAmountAccepted]]*$BD$2,IF(t_ExtractAll[[#This Row],[Currency2]]="USD",t_ExtractAll[[#This Row],[PlantAmountAccepted]]*$BD$3,IF(t_ExtractAll[[#This Row],[Currency2]]="MXN",t_ExtractAll[[#This Row],[PlantAmountAccepted]]*$BD$4,t_ExtractAll[[#This Row],[PlantAmountAccepted]])))</f>
        <v>5416</v>
      </c>
      <c r="AX1500" s="20">
        <f>IF(t_ExtractAll[[#This Row],[IMD_Currency]]="GBP",t_ExtractAll[[#This Row],[Amount Accepted (ABII)]]*$BD$2,IF(t_ExtractAll[[#This Row],[IMD_Currency]]="USD",t_ExtractAll[[#This Row],[Amount Accepted (ABII)]]*$BD$3,t_ExtractAll[[#This Row],[Amount Accepted (ABII)]]))</f>
        <v>0</v>
      </c>
      <c r="AY1500" s="20">
        <f>IF((t_ExtractAll[[#This Row],[Amount Accepted ABII '[EUR']]]-t_ExtractAll[[#This Row],[Amount Accepted Plant '[EUR']]])&lt;0,0,t_ExtractAll[[#This Row],[Amount Accepted ABII '[EUR']]]-t_ExtractAll[[#This Row],[Amount Accepted Plant '[EUR']]])</f>
        <v>0</v>
      </c>
      <c r="AZ15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501" spans="1:52" ht="14.25" hidden="1" customHeight="1" x14ac:dyDescent="0.25">
      <c r="A1501" t="s">
        <v>7317</v>
      </c>
      <c r="B1501" s="16">
        <v>42831</v>
      </c>
      <c r="C1501" s="16">
        <v>42849</v>
      </c>
      <c r="D1501" s="16">
        <v>42894</v>
      </c>
      <c r="E1501">
        <v>2017270</v>
      </c>
      <c r="F1501" t="s">
        <v>64</v>
      </c>
      <c r="G1501" t="s">
        <v>667</v>
      </c>
      <c r="H1501" t="s">
        <v>86</v>
      </c>
      <c r="I1501" t="s">
        <v>288</v>
      </c>
      <c r="J1501" t="s">
        <v>118</v>
      </c>
      <c r="K1501" t="s">
        <v>69</v>
      </c>
      <c r="L1501" t="s">
        <v>187</v>
      </c>
      <c r="M1501" t="s">
        <v>182</v>
      </c>
      <c r="N1501" t="s">
        <v>161</v>
      </c>
      <c r="O1501" t="s">
        <v>162</v>
      </c>
      <c r="P1501" t="s">
        <v>7105</v>
      </c>
      <c r="Q1501">
        <v>9630776</v>
      </c>
      <c r="R1501" t="s">
        <v>7318</v>
      </c>
      <c r="U1501" t="s">
        <v>182</v>
      </c>
      <c r="V1501" t="s">
        <v>145</v>
      </c>
      <c r="W1501">
        <v>6111</v>
      </c>
      <c r="X1501" t="s">
        <v>3345</v>
      </c>
      <c r="Y1501">
        <v>3300</v>
      </c>
      <c r="Z1501">
        <v>660</v>
      </c>
      <c r="AA1501" t="s">
        <v>2824</v>
      </c>
      <c r="AB1501" t="s">
        <v>112</v>
      </c>
      <c r="AC1501" t="s">
        <v>164</v>
      </c>
      <c r="AD1501" s="3" t="s">
        <v>7319</v>
      </c>
      <c r="AE1501" s="3">
        <v>0</v>
      </c>
      <c r="AF1501" s="3"/>
      <c r="AG1501">
        <v>0</v>
      </c>
      <c r="AH1501" t="s">
        <v>82</v>
      </c>
      <c r="AI1501" s="18">
        <v>0</v>
      </c>
      <c r="AJ1501">
        <v>261.38</v>
      </c>
      <c r="AK1501">
        <v>261.38</v>
      </c>
      <c r="AL1501">
        <v>261.38</v>
      </c>
      <c r="AM1501" s="19" t="s">
        <v>82</v>
      </c>
      <c r="AN1501">
        <v>0</v>
      </c>
      <c r="AO1501">
        <v>261.38</v>
      </c>
      <c r="AP1501">
        <v>261.38</v>
      </c>
      <c r="AQ1501">
        <v>261.38</v>
      </c>
      <c r="AR1501" s="19" t="s">
        <v>82</v>
      </c>
      <c r="AS1501">
        <v>0</v>
      </c>
      <c r="AT1501" s="20">
        <f>IF(t_ExtractAll[[#This Row],[Currency]]="GBP",t_ExtractAll[[#This Row],[Claimed Amount]]*$BD$2,IF(t_ExtractAll[[#This Row],[Currency]]="USD",t_ExtractAll[[#This Row],[Claimed Amount]]*$BD$3,IF(t_ExtractAll[[#This Row],[Currency]]="MXN",t_ExtractAll[[#This Row],[Claimed Amount]]*$BD$4,t_ExtractAll[[#This Row],[Claimed Amount]])))</f>
        <v>0</v>
      </c>
      <c r="AU1501" s="20">
        <f>IF(t_ExtractAll[[#This Row],[Currency2]]="GBP",t_ExtractAll[[#This Row],[Accruals Plant]]*$BD$2,IF(t_ExtractAll[[#This Row],[Currency2]]="USD",t_ExtractAll[[#This Row],[Accruals Plant]]*$BD$3,IF(t_ExtractAll[[#This Row],[Currency2]]="MXN",t_ExtractAll[[#This Row],[Accruals Plant]]*$BD$4,t_ExtractAll[[#This Row],[Accruals Plant]])))</f>
        <v>261.38</v>
      </c>
      <c r="AV1501" s="20">
        <f>IF(t_ExtractAll[[#This Row],[IMD_Currency]]="GBP",t_ExtractAll[[#This Row],[Accruals ABII]]*$BD$2,IF(t_ExtractAll[[#This Row],[IMD_Currency]]="USD",t_ExtractAll[[#This Row],[Accruals ABII]]*$BD$3,t_ExtractAll[[#This Row],[Accruals ABII]]))</f>
        <v>261.38</v>
      </c>
      <c r="AW1501" s="20">
        <f>IF(t_ExtractAll[[#This Row],[Currency2]]="GBP",t_ExtractAll[[#This Row],[PlantAmountAccepted]]*$BD$2,IF(t_ExtractAll[[#This Row],[Currency2]]="USD",t_ExtractAll[[#This Row],[PlantAmountAccepted]]*$BD$3,IF(t_ExtractAll[[#This Row],[Currency2]]="MXN",t_ExtractAll[[#This Row],[PlantAmountAccepted]]*$BD$4,t_ExtractAll[[#This Row],[PlantAmountAccepted]])))</f>
        <v>261.38</v>
      </c>
      <c r="AX1501" s="20">
        <f>IF(t_ExtractAll[[#This Row],[IMD_Currency]]="GBP",t_ExtractAll[[#This Row],[Amount Accepted (ABII)]]*$BD$2,IF(t_ExtractAll[[#This Row],[IMD_Currency]]="USD",t_ExtractAll[[#This Row],[Amount Accepted (ABII)]]*$BD$3,t_ExtractAll[[#This Row],[Amount Accepted (ABII)]]))</f>
        <v>261.38</v>
      </c>
      <c r="AY1501" s="20">
        <f>IF((t_ExtractAll[[#This Row],[Amount Accepted ABII '[EUR']]]-t_ExtractAll[[#This Row],[Amount Accepted Plant '[EUR']]])&lt;0,0,t_ExtractAll[[#This Row],[Amount Accepted ABII '[EUR']]]-t_ExtractAll[[#This Row],[Amount Accepted Plant '[EUR']]])</f>
        <v>0</v>
      </c>
      <c r="AZ15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02" spans="1:52" ht="14.25" hidden="1" customHeight="1" x14ac:dyDescent="0.25">
      <c r="A1502" t="s">
        <v>7320</v>
      </c>
      <c r="B1502" s="16">
        <v>42829</v>
      </c>
      <c r="C1502" s="16">
        <v>42836</v>
      </c>
      <c r="D1502" s="16">
        <v>42836</v>
      </c>
      <c r="E1502">
        <v>2017269</v>
      </c>
      <c r="F1502" t="s">
        <v>64</v>
      </c>
      <c r="G1502" t="s">
        <v>329</v>
      </c>
      <c r="H1502" t="s">
        <v>273</v>
      </c>
      <c r="I1502" t="s">
        <v>330</v>
      </c>
      <c r="J1502" t="s">
        <v>118</v>
      </c>
      <c r="K1502" t="s">
        <v>69</v>
      </c>
      <c r="L1502" t="s">
        <v>609</v>
      </c>
      <c r="M1502" t="s">
        <v>2024</v>
      </c>
      <c r="N1502" t="s">
        <v>90</v>
      </c>
      <c r="O1502" t="s">
        <v>91</v>
      </c>
      <c r="P1502" t="s">
        <v>7321</v>
      </c>
      <c r="Q1502">
        <v>9644770</v>
      </c>
      <c r="R1502" t="s">
        <v>7322</v>
      </c>
      <c r="S1502">
        <v>80567690</v>
      </c>
      <c r="T1502" t="s">
        <v>7323</v>
      </c>
      <c r="U1502" t="s">
        <v>144</v>
      </c>
      <c r="V1502" t="s">
        <v>145</v>
      </c>
      <c r="W1502">
        <v>31771</v>
      </c>
      <c r="X1502" t="s">
        <v>1615</v>
      </c>
      <c r="Y1502">
        <v>200</v>
      </c>
      <c r="Z1502">
        <v>15.84</v>
      </c>
      <c r="AA1502" t="s">
        <v>2628</v>
      </c>
      <c r="AB1502" t="s">
        <v>97</v>
      </c>
      <c r="AC1502" t="s">
        <v>98</v>
      </c>
      <c r="AD1502" s="3" t="s">
        <v>7324</v>
      </c>
      <c r="AE1502" s="3">
        <v>0</v>
      </c>
      <c r="AF1502" s="3"/>
      <c r="AG1502">
        <v>3602.8</v>
      </c>
      <c r="AH1502" t="s">
        <v>82</v>
      </c>
      <c r="AI1502" s="18">
        <v>1604</v>
      </c>
      <c r="AJ1502">
        <v>1998.8</v>
      </c>
      <c r="AK1502">
        <v>3602.8</v>
      </c>
      <c r="AL1502">
        <v>3602.8</v>
      </c>
      <c r="AM1502" s="19" t="s">
        <v>82</v>
      </c>
      <c r="AN1502">
        <v>836</v>
      </c>
      <c r="AO1502">
        <v>1998.8</v>
      </c>
      <c r="AP1502">
        <v>2834.8</v>
      </c>
      <c r="AQ1502">
        <v>2834.8</v>
      </c>
      <c r="AR1502" s="19" t="s">
        <v>82</v>
      </c>
      <c r="AS1502">
        <v>0</v>
      </c>
      <c r="AT1502" s="20">
        <f>IF(t_ExtractAll[[#This Row],[Currency]]="GBP",t_ExtractAll[[#This Row],[Claimed Amount]]*$BD$2,IF(t_ExtractAll[[#This Row],[Currency]]="USD",t_ExtractAll[[#This Row],[Claimed Amount]]*$BD$3,IF(t_ExtractAll[[#This Row],[Currency]]="MXN",t_ExtractAll[[#This Row],[Claimed Amount]]*$BD$4,t_ExtractAll[[#This Row],[Claimed Amount]])))</f>
        <v>3602.8</v>
      </c>
      <c r="AU1502" s="20">
        <f>IF(t_ExtractAll[[#This Row],[Currency2]]="GBP",t_ExtractAll[[#This Row],[Accruals Plant]]*$BD$2,IF(t_ExtractAll[[#This Row],[Currency2]]="USD",t_ExtractAll[[#This Row],[Accruals Plant]]*$BD$3,IF(t_ExtractAll[[#This Row],[Currency2]]="MXN",t_ExtractAll[[#This Row],[Accruals Plant]]*$BD$4,t_ExtractAll[[#This Row],[Accruals Plant]])))</f>
        <v>2834.8</v>
      </c>
      <c r="AV1502" s="20">
        <f>IF(t_ExtractAll[[#This Row],[IMD_Currency]]="GBP",t_ExtractAll[[#This Row],[Accruals ABII]]*$BD$2,IF(t_ExtractAll[[#This Row],[IMD_Currency]]="USD",t_ExtractAll[[#This Row],[Accruals ABII]]*$BD$3,t_ExtractAll[[#This Row],[Accruals ABII]]))</f>
        <v>3602.8</v>
      </c>
      <c r="AW1502" s="20">
        <f>IF(t_ExtractAll[[#This Row],[Currency2]]="GBP",t_ExtractAll[[#This Row],[PlantAmountAccepted]]*$BD$2,IF(t_ExtractAll[[#This Row],[Currency2]]="USD",t_ExtractAll[[#This Row],[PlantAmountAccepted]]*$BD$3,IF(t_ExtractAll[[#This Row],[Currency2]]="MXN",t_ExtractAll[[#This Row],[PlantAmountAccepted]]*$BD$4,t_ExtractAll[[#This Row],[PlantAmountAccepted]])))</f>
        <v>2834.8</v>
      </c>
      <c r="AX1502" s="20">
        <f>IF(t_ExtractAll[[#This Row],[IMD_Currency]]="GBP",t_ExtractAll[[#This Row],[Amount Accepted (ABII)]]*$BD$2,IF(t_ExtractAll[[#This Row],[IMD_Currency]]="USD",t_ExtractAll[[#This Row],[Amount Accepted (ABII)]]*$BD$3,t_ExtractAll[[#This Row],[Amount Accepted (ABII)]]))</f>
        <v>3602.8</v>
      </c>
      <c r="AY1502" s="20">
        <f>IF((t_ExtractAll[[#This Row],[Amount Accepted ABII '[EUR']]]-t_ExtractAll[[#This Row],[Amount Accepted Plant '[EUR']]])&lt;0,0,t_ExtractAll[[#This Row],[Amount Accepted ABII '[EUR']]]-t_ExtractAll[[#This Row],[Amount Accepted Plant '[EUR']]])</f>
        <v>768</v>
      </c>
      <c r="AZ15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503" spans="1:52" ht="14.25" customHeight="1" x14ac:dyDescent="0.25">
      <c r="A1503" t="s">
        <v>7325</v>
      </c>
      <c r="B1503" s="16">
        <v>42829</v>
      </c>
      <c r="C1503" s="16"/>
      <c r="D1503" s="16"/>
      <c r="E1503">
        <v>2017271</v>
      </c>
      <c r="F1503" t="s">
        <v>64</v>
      </c>
      <c r="G1503" t="s">
        <v>3213</v>
      </c>
      <c r="H1503" t="s">
        <v>287</v>
      </c>
      <c r="I1503" t="s">
        <v>3214</v>
      </c>
      <c r="J1503" t="s">
        <v>118</v>
      </c>
      <c r="K1503" t="s">
        <v>2023</v>
      </c>
      <c r="L1503" t="s">
        <v>5461</v>
      </c>
      <c r="M1503" t="s">
        <v>5462</v>
      </c>
      <c r="N1503" t="s">
        <v>90</v>
      </c>
      <c r="O1503" t="s">
        <v>121</v>
      </c>
      <c r="P1503" t="s">
        <v>7326</v>
      </c>
      <c r="Q1503">
        <v>9605743</v>
      </c>
      <c r="R1503" t="s">
        <v>7327</v>
      </c>
      <c r="U1503" t="s">
        <v>75</v>
      </c>
      <c r="V1503" t="s">
        <v>76</v>
      </c>
      <c r="W1503">
        <v>51033</v>
      </c>
      <c r="X1503" t="s">
        <v>4581</v>
      </c>
      <c r="Y1503">
        <v>144</v>
      </c>
      <c r="Z1503">
        <v>12.268800000000001</v>
      </c>
      <c r="AA1503" t="s">
        <v>2628</v>
      </c>
      <c r="AB1503" t="s">
        <v>79</v>
      </c>
      <c r="AC1503" t="s">
        <v>127</v>
      </c>
      <c r="AD1503" s="3" t="s">
        <v>7328</v>
      </c>
      <c r="AE1503" s="3">
        <v>0</v>
      </c>
      <c r="AF1503" s="3"/>
      <c r="AG1503">
        <v>1548</v>
      </c>
      <c r="AH1503" t="s">
        <v>82</v>
      </c>
      <c r="AI1503" s="18">
        <v>0</v>
      </c>
      <c r="AJ1503">
        <v>0</v>
      </c>
      <c r="AK1503">
        <v>0</v>
      </c>
      <c r="AM1503" s="19" t="s">
        <v>82</v>
      </c>
      <c r="AN1503">
        <v>1548</v>
      </c>
      <c r="AO1503">
        <v>0</v>
      </c>
      <c r="AP1503">
        <v>1548</v>
      </c>
      <c r="AR1503" s="19" t="s">
        <v>82</v>
      </c>
      <c r="AS1503">
        <v>0</v>
      </c>
      <c r="AT1503" s="20">
        <f>IF(t_ExtractAll[[#This Row],[Currency]]="GBP",t_ExtractAll[[#This Row],[Claimed Amount]]*$BD$2,IF(t_ExtractAll[[#This Row],[Currency]]="USD",t_ExtractAll[[#This Row],[Claimed Amount]]*$BD$3,IF(t_ExtractAll[[#This Row],[Currency]]="MXN",t_ExtractAll[[#This Row],[Claimed Amount]]*$BD$4,t_ExtractAll[[#This Row],[Claimed Amount]])))</f>
        <v>1548</v>
      </c>
      <c r="AU1503" s="20">
        <f>IF(t_ExtractAll[[#This Row],[Currency2]]="GBP",t_ExtractAll[[#This Row],[Accruals Plant]]*$BD$2,IF(t_ExtractAll[[#This Row],[Currency2]]="USD",t_ExtractAll[[#This Row],[Accruals Plant]]*$BD$3,IF(t_ExtractAll[[#This Row],[Currency2]]="MXN",t_ExtractAll[[#This Row],[Accruals Plant]]*$BD$4,t_ExtractAll[[#This Row],[Accruals Plant]])))</f>
        <v>1548</v>
      </c>
      <c r="AV1503" s="20">
        <f>IF(t_ExtractAll[[#This Row],[IMD_Currency]]="GBP",t_ExtractAll[[#This Row],[Accruals ABII]]*$BD$2,IF(t_ExtractAll[[#This Row],[IMD_Currency]]="USD",t_ExtractAll[[#This Row],[Accruals ABII]]*$BD$3,t_ExtractAll[[#This Row],[Accruals ABII]]))</f>
        <v>0</v>
      </c>
      <c r="AW15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3" s="20">
        <f>IF(t_ExtractAll[[#This Row],[IMD_Currency]]="GBP",t_ExtractAll[[#This Row],[Amount Accepted (ABII)]]*$BD$2,IF(t_ExtractAll[[#This Row],[IMD_Currency]]="USD",t_ExtractAll[[#This Row],[Amount Accepted (ABII)]]*$BD$3,t_ExtractAll[[#This Row],[Amount Accepted (ABII)]]))</f>
        <v>0</v>
      </c>
      <c r="AY1503" s="20">
        <f>IF((t_ExtractAll[[#This Row],[Amount Accepted ABII '[EUR']]]-t_ExtractAll[[#This Row],[Amount Accepted Plant '[EUR']]])&lt;0,0,t_ExtractAll[[#This Row],[Amount Accepted ABII '[EUR']]]-t_ExtractAll[[#This Row],[Amount Accepted Plant '[EUR']]])</f>
        <v>0</v>
      </c>
      <c r="AZ15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04" spans="1:52" ht="14.25" hidden="1" customHeight="1" x14ac:dyDescent="0.25">
      <c r="A1504" t="s">
        <v>7329</v>
      </c>
      <c r="B1504" s="16">
        <v>42830</v>
      </c>
      <c r="C1504" s="16">
        <v>42836</v>
      </c>
      <c r="D1504" s="16">
        <v>42858</v>
      </c>
      <c r="E1504">
        <v>2017273</v>
      </c>
      <c r="F1504" t="s">
        <v>64</v>
      </c>
      <c r="G1504" t="s">
        <v>1731</v>
      </c>
      <c r="H1504" t="s">
        <v>273</v>
      </c>
      <c r="I1504" t="s">
        <v>1732</v>
      </c>
      <c r="J1504" t="s">
        <v>118</v>
      </c>
      <c r="K1504" t="s">
        <v>69</v>
      </c>
      <c r="L1504" t="s">
        <v>195</v>
      </c>
      <c r="M1504" t="s">
        <v>3410</v>
      </c>
      <c r="N1504" t="s">
        <v>161</v>
      </c>
      <c r="O1504" t="s">
        <v>177</v>
      </c>
      <c r="P1504" t="s">
        <v>7330</v>
      </c>
      <c r="Q1504">
        <v>10000946</v>
      </c>
      <c r="U1504" t="s">
        <v>369</v>
      </c>
      <c r="V1504" t="s">
        <v>145</v>
      </c>
      <c r="W1504">
        <v>48501</v>
      </c>
      <c r="X1504" t="s">
        <v>891</v>
      </c>
      <c r="Y1504">
        <v>24</v>
      </c>
      <c r="Z1504">
        <v>1.9008</v>
      </c>
      <c r="AA1504" t="s">
        <v>2628</v>
      </c>
      <c r="AB1504" t="s">
        <v>112</v>
      </c>
      <c r="AC1504" t="s">
        <v>185</v>
      </c>
      <c r="AD1504" s="3" t="s">
        <v>7331</v>
      </c>
      <c r="AE1504" s="3">
        <v>0</v>
      </c>
      <c r="AF1504" s="3"/>
      <c r="AG1504">
        <v>212.88</v>
      </c>
      <c r="AH1504" t="s">
        <v>82</v>
      </c>
      <c r="AI1504" s="18">
        <v>212.88</v>
      </c>
      <c r="AJ1504">
        <v>65.77</v>
      </c>
      <c r="AK1504">
        <v>278.64999999999998</v>
      </c>
      <c r="AL1504">
        <v>278.64999999999998</v>
      </c>
      <c r="AM1504" s="19" t="s">
        <v>82</v>
      </c>
      <c r="AN1504">
        <v>133.0104</v>
      </c>
      <c r="AO1504">
        <v>65.77</v>
      </c>
      <c r="AP1504">
        <v>198.78039999999999</v>
      </c>
      <c r="AQ1504">
        <v>198.78039999999999</v>
      </c>
      <c r="AR1504" s="19" t="s">
        <v>82</v>
      </c>
      <c r="AS1504">
        <v>0</v>
      </c>
      <c r="AT1504" s="20">
        <f>IF(t_ExtractAll[[#This Row],[Currency]]="GBP",t_ExtractAll[[#This Row],[Claimed Amount]]*$BD$2,IF(t_ExtractAll[[#This Row],[Currency]]="USD",t_ExtractAll[[#This Row],[Claimed Amount]]*$BD$3,IF(t_ExtractAll[[#This Row],[Currency]]="MXN",t_ExtractAll[[#This Row],[Claimed Amount]]*$BD$4,t_ExtractAll[[#This Row],[Claimed Amount]])))</f>
        <v>212.88</v>
      </c>
      <c r="AU1504" s="20">
        <f>IF(t_ExtractAll[[#This Row],[Currency2]]="GBP",t_ExtractAll[[#This Row],[Accruals Plant]]*$BD$2,IF(t_ExtractAll[[#This Row],[Currency2]]="USD",t_ExtractAll[[#This Row],[Accruals Plant]]*$BD$3,IF(t_ExtractAll[[#This Row],[Currency2]]="MXN",t_ExtractAll[[#This Row],[Accruals Plant]]*$BD$4,t_ExtractAll[[#This Row],[Accruals Plant]])))</f>
        <v>198.78039999999999</v>
      </c>
      <c r="AV1504" s="20">
        <f>IF(t_ExtractAll[[#This Row],[IMD_Currency]]="GBP",t_ExtractAll[[#This Row],[Accruals ABII]]*$BD$2,IF(t_ExtractAll[[#This Row],[IMD_Currency]]="USD",t_ExtractAll[[#This Row],[Accruals ABII]]*$BD$3,t_ExtractAll[[#This Row],[Accruals ABII]]))</f>
        <v>278.64999999999998</v>
      </c>
      <c r="AW1504" s="20">
        <f>IF(t_ExtractAll[[#This Row],[Currency2]]="GBP",t_ExtractAll[[#This Row],[PlantAmountAccepted]]*$BD$2,IF(t_ExtractAll[[#This Row],[Currency2]]="USD",t_ExtractAll[[#This Row],[PlantAmountAccepted]]*$BD$3,IF(t_ExtractAll[[#This Row],[Currency2]]="MXN",t_ExtractAll[[#This Row],[PlantAmountAccepted]]*$BD$4,t_ExtractAll[[#This Row],[PlantAmountAccepted]])))</f>
        <v>198.78039999999999</v>
      </c>
      <c r="AX1504" s="20">
        <f>IF(t_ExtractAll[[#This Row],[IMD_Currency]]="GBP",t_ExtractAll[[#This Row],[Amount Accepted (ABII)]]*$BD$2,IF(t_ExtractAll[[#This Row],[IMD_Currency]]="USD",t_ExtractAll[[#This Row],[Amount Accepted (ABII)]]*$BD$3,t_ExtractAll[[#This Row],[Amount Accepted (ABII)]]))</f>
        <v>278.64999999999998</v>
      </c>
      <c r="AY1504" s="20">
        <f>IF((t_ExtractAll[[#This Row],[Amount Accepted ABII '[EUR']]]-t_ExtractAll[[#This Row],[Amount Accepted Plant '[EUR']]])&lt;0,0,t_ExtractAll[[#This Row],[Amount Accepted ABII '[EUR']]]-t_ExtractAll[[#This Row],[Amount Accepted Plant '[EUR']]])</f>
        <v>79.869599999999991</v>
      </c>
      <c r="AZ15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05" spans="1:52" ht="14.25" hidden="1" customHeight="1" x14ac:dyDescent="0.25">
      <c r="A1505" t="s">
        <v>7332</v>
      </c>
      <c r="B1505" s="16">
        <v>42831</v>
      </c>
      <c r="C1505" s="16">
        <v>42847</v>
      </c>
      <c r="D1505" s="16">
        <v>42852</v>
      </c>
      <c r="E1505">
        <v>2017274</v>
      </c>
      <c r="F1505" t="s">
        <v>64</v>
      </c>
      <c r="G1505" t="s">
        <v>1117</v>
      </c>
      <c r="H1505" t="s">
        <v>287</v>
      </c>
      <c r="I1505" t="s">
        <v>1118</v>
      </c>
      <c r="J1505" t="s">
        <v>68</v>
      </c>
      <c r="K1505" t="s">
        <v>69</v>
      </c>
      <c r="L1505" t="s">
        <v>70</v>
      </c>
      <c r="N1505" t="s">
        <v>71</v>
      </c>
      <c r="O1505" t="s">
        <v>72</v>
      </c>
      <c r="P1505" s="3" t="s">
        <v>7333</v>
      </c>
      <c r="Q1505">
        <v>9486240</v>
      </c>
      <c r="R1505" t="s">
        <v>7334</v>
      </c>
      <c r="S1505">
        <v>80562684</v>
      </c>
      <c r="T1505" t="s">
        <v>7335</v>
      </c>
      <c r="U1505" t="s">
        <v>75</v>
      </c>
      <c r="V1505" t="s">
        <v>76</v>
      </c>
      <c r="W1505">
        <v>51126</v>
      </c>
      <c r="X1505" t="s">
        <v>1120</v>
      </c>
      <c r="Y1505">
        <v>9936</v>
      </c>
      <c r="Z1505">
        <v>846.54</v>
      </c>
      <c r="AA1505" t="s">
        <v>2628</v>
      </c>
      <c r="AB1505" t="s">
        <v>79</v>
      </c>
      <c r="AC1505" t="s">
        <v>80</v>
      </c>
      <c r="AD1505" s="3" t="s">
        <v>7336</v>
      </c>
      <c r="AE1505" s="3">
        <v>0</v>
      </c>
      <c r="AF1505" s="3"/>
      <c r="AG1505">
        <v>482</v>
      </c>
      <c r="AH1505" t="s">
        <v>82</v>
      </c>
      <c r="AI1505" s="18">
        <v>0</v>
      </c>
      <c r="AJ1505">
        <v>482</v>
      </c>
      <c r="AK1505">
        <v>482</v>
      </c>
      <c r="AL1505">
        <v>482</v>
      </c>
      <c r="AM1505" s="19" t="s">
        <v>82</v>
      </c>
      <c r="AN1505">
        <v>0</v>
      </c>
      <c r="AO1505">
        <v>0</v>
      </c>
      <c r="AP1505">
        <v>0</v>
      </c>
      <c r="AQ1505">
        <v>0</v>
      </c>
      <c r="AR1505" s="19" t="s">
        <v>82</v>
      </c>
      <c r="AS1505">
        <v>482</v>
      </c>
      <c r="AT1505" s="20">
        <f>IF(t_ExtractAll[[#This Row],[Currency]]="GBP",t_ExtractAll[[#This Row],[Claimed Amount]]*$BD$2,IF(t_ExtractAll[[#This Row],[Currency]]="USD",t_ExtractAll[[#This Row],[Claimed Amount]]*$BD$3,IF(t_ExtractAll[[#This Row],[Currency]]="MXN",t_ExtractAll[[#This Row],[Claimed Amount]]*$BD$4,t_ExtractAll[[#This Row],[Claimed Amount]])))</f>
        <v>482</v>
      </c>
      <c r="AU1505" s="20">
        <f>IF(t_ExtractAll[[#This Row],[Currency2]]="GBP",t_ExtractAll[[#This Row],[Accruals Plant]]*$BD$2,IF(t_ExtractAll[[#This Row],[Currency2]]="USD",t_ExtractAll[[#This Row],[Accruals Plant]]*$BD$3,IF(t_ExtractAll[[#This Row],[Currency2]]="MXN",t_ExtractAll[[#This Row],[Accruals Plant]]*$BD$4,t_ExtractAll[[#This Row],[Accruals Plant]])))</f>
        <v>0</v>
      </c>
      <c r="AV1505" s="20">
        <f>IF(t_ExtractAll[[#This Row],[IMD_Currency]]="GBP",t_ExtractAll[[#This Row],[Accruals ABII]]*$BD$2,IF(t_ExtractAll[[#This Row],[IMD_Currency]]="USD",t_ExtractAll[[#This Row],[Accruals ABII]]*$BD$3,t_ExtractAll[[#This Row],[Accruals ABII]]))</f>
        <v>482</v>
      </c>
      <c r="AW15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5" s="20">
        <f>IF(t_ExtractAll[[#This Row],[IMD_Currency]]="GBP",t_ExtractAll[[#This Row],[Amount Accepted (ABII)]]*$BD$2,IF(t_ExtractAll[[#This Row],[IMD_Currency]]="USD",t_ExtractAll[[#This Row],[Amount Accepted (ABII)]]*$BD$3,t_ExtractAll[[#This Row],[Amount Accepted (ABII)]]))</f>
        <v>482</v>
      </c>
      <c r="AY1505" s="20">
        <f>IF((t_ExtractAll[[#This Row],[Amount Accepted ABII '[EUR']]]-t_ExtractAll[[#This Row],[Amount Accepted Plant '[EUR']]])&lt;0,0,t_ExtractAll[[#This Row],[Amount Accepted ABII '[EUR']]]-t_ExtractAll[[#This Row],[Amount Accepted Plant '[EUR']]])</f>
        <v>482</v>
      </c>
      <c r="AZ15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06" spans="1:52" ht="14.25" hidden="1" customHeight="1" x14ac:dyDescent="0.25">
      <c r="A1506" t="s">
        <v>7337</v>
      </c>
      <c r="B1506" s="16">
        <v>42831</v>
      </c>
      <c r="C1506" s="16">
        <v>42850</v>
      </c>
      <c r="D1506" s="16">
        <v>42878</v>
      </c>
      <c r="E1506">
        <v>2017276</v>
      </c>
      <c r="F1506" t="s">
        <v>64</v>
      </c>
      <c r="G1506" t="s">
        <v>297</v>
      </c>
      <c r="H1506" t="s">
        <v>86</v>
      </c>
      <c r="I1506" t="s">
        <v>288</v>
      </c>
      <c r="J1506" t="s">
        <v>118</v>
      </c>
      <c r="K1506" t="s">
        <v>88</v>
      </c>
      <c r="L1506" t="s">
        <v>298</v>
      </c>
      <c r="M1506" t="s">
        <v>6866</v>
      </c>
      <c r="N1506" t="s">
        <v>90</v>
      </c>
      <c r="O1506" t="s">
        <v>331</v>
      </c>
      <c r="P1506" t="s">
        <v>7338</v>
      </c>
      <c r="Q1506">
        <v>9831542</v>
      </c>
      <c r="R1506" t="s">
        <v>7339</v>
      </c>
      <c r="U1506" t="s">
        <v>278</v>
      </c>
      <c r="V1506" t="s">
        <v>109</v>
      </c>
      <c r="W1506" t="s">
        <v>7340</v>
      </c>
      <c r="Y1506">
        <v>72</v>
      </c>
      <c r="Z1506">
        <v>28.2</v>
      </c>
      <c r="AA1506" t="s">
        <v>2628</v>
      </c>
      <c r="AB1506" t="s">
        <v>79</v>
      </c>
      <c r="AC1506" t="s">
        <v>127</v>
      </c>
      <c r="AD1506" s="3" t="s">
        <v>7341</v>
      </c>
      <c r="AE1506" s="3">
        <v>0</v>
      </c>
      <c r="AF1506" s="3"/>
      <c r="AG1506">
        <v>0</v>
      </c>
      <c r="AH1506" t="s">
        <v>82</v>
      </c>
      <c r="AI1506" s="18">
        <v>0</v>
      </c>
      <c r="AJ1506">
        <v>0</v>
      </c>
      <c r="AK1506">
        <v>0</v>
      </c>
      <c r="AM1506" s="19" t="s">
        <v>82</v>
      </c>
      <c r="AN1506">
        <v>0</v>
      </c>
      <c r="AO1506">
        <v>0</v>
      </c>
      <c r="AP1506">
        <v>0</v>
      </c>
      <c r="AR1506" s="19" t="s">
        <v>82</v>
      </c>
      <c r="AS1506">
        <v>0</v>
      </c>
      <c r="AT1506" s="20">
        <f>IF(t_ExtractAll[[#This Row],[Currency]]="GBP",t_ExtractAll[[#This Row],[Claimed Amount]]*$BD$2,IF(t_ExtractAll[[#This Row],[Currency]]="USD",t_ExtractAll[[#This Row],[Claimed Amount]]*$BD$3,IF(t_ExtractAll[[#This Row],[Currency]]="MXN",t_ExtractAll[[#This Row],[Claimed Amount]]*$BD$4,t_ExtractAll[[#This Row],[Claimed Amount]])))</f>
        <v>0</v>
      </c>
      <c r="AU1506" s="20">
        <f>IF(t_ExtractAll[[#This Row],[Currency2]]="GBP",t_ExtractAll[[#This Row],[Accruals Plant]]*$BD$2,IF(t_ExtractAll[[#This Row],[Currency2]]="USD",t_ExtractAll[[#This Row],[Accruals Plant]]*$BD$3,IF(t_ExtractAll[[#This Row],[Currency2]]="MXN",t_ExtractAll[[#This Row],[Accruals Plant]]*$BD$4,t_ExtractAll[[#This Row],[Accruals Plant]])))</f>
        <v>0</v>
      </c>
      <c r="AV1506" s="20">
        <f>IF(t_ExtractAll[[#This Row],[IMD_Currency]]="GBP",t_ExtractAll[[#This Row],[Accruals ABII]]*$BD$2,IF(t_ExtractAll[[#This Row],[IMD_Currency]]="USD",t_ExtractAll[[#This Row],[Accruals ABII]]*$BD$3,t_ExtractAll[[#This Row],[Accruals ABII]]))</f>
        <v>0</v>
      </c>
      <c r="AW15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6" s="20">
        <f>IF(t_ExtractAll[[#This Row],[IMD_Currency]]="GBP",t_ExtractAll[[#This Row],[Amount Accepted (ABII)]]*$BD$2,IF(t_ExtractAll[[#This Row],[IMD_Currency]]="USD",t_ExtractAll[[#This Row],[Amount Accepted (ABII)]]*$BD$3,t_ExtractAll[[#This Row],[Amount Accepted (ABII)]]))</f>
        <v>0</v>
      </c>
      <c r="AY1506" s="20">
        <f>IF((t_ExtractAll[[#This Row],[Amount Accepted ABII '[EUR']]]-t_ExtractAll[[#This Row],[Amount Accepted Plant '[EUR']]])&lt;0,0,t_ExtractAll[[#This Row],[Amount Accepted ABII '[EUR']]]-t_ExtractAll[[#This Row],[Amount Accepted Plant '[EUR']]])</f>
        <v>0</v>
      </c>
      <c r="AZ15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07" spans="1:52" ht="14.25" hidden="1" customHeight="1" x14ac:dyDescent="0.25">
      <c r="A1507" t="s">
        <v>7342</v>
      </c>
      <c r="B1507" s="16">
        <v>42830</v>
      </c>
      <c r="C1507" s="16">
        <v>42880</v>
      </c>
      <c r="D1507" s="16">
        <v>42880</v>
      </c>
      <c r="E1507">
        <v>2017275</v>
      </c>
      <c r="F1507" t="s">
        <v>64</v>
      </c>
      <c r="G1507" t="s">
        <v>3611</v>
      </c>
      <c r="H1507" t="s">
        <v>287</v>
      </c>
      <c r="I1507" t="s">
        <v>375</v>
      </c>
      <c r="J1507" t="s">
        <v>118</v>
      </c>
      <c r="K1507" t="s">
        <v>69</v>
      </c>
      <c r="L1507" t="s">
        <v>70</v>
      </c>
      <c r="M1507" t="s">
        <v>3017</v>
      </c>
      <c r="N1507" t="s">
        <v>71</v>
      </c>
      <c r="O1507" t="s">
        <v>72</v>
      </c>
      <c r="P1507" t="s">
        <v>7343</v>
      </c>
      <c r="Q1507">
        <v>9812606</v>
      </c>
      <c r="R1507" t="s">
        <v>7344</v>
      </c>
      <c r="S1507" t="s">
        <v>7345</v>
      </c>
      <c r="T1507" t="s">
        <v>7346</v>
      </c>
      <c r="U1507" t="s">
        <v>261</v>
      </c>
      <c r="V1507" t="s">
        <v>117</v>
      </c>
      <c r="W1507">
        <v>52973</v>
      </c>
      <c r="X1507" t="s">
        <v>3977</v>
      </c>
      <c r="Y1507">
        <v>15000</v>
      </c>
      <c r="Z1507">
        <v>1278</v>
      </c>
      <c r="AA1507" t="s">
        <v>2628</v>
      </c>
      <c r="AB1507" t="s">
        <v>79</v>
      </c>
      <c r="AC1507" t="s">
        <v>80</v>
      </c>
      <c r="AD1507" s="3" t="s">
        <v>7347</v>
      </c>
      <c r="AE1507" s="3">
        <v>0</v>
      </c>
      <c r="AF1507" s="3"/>
      <c r="AG1507">
        <v>3078</v>
      </c>
      <c r="AH1507" t="s">
        <v>82</v>
      </c>
      <c r="AI1507" s="18">
        <v>0</v>
      </c>
      <c r="AJ1507">
        <v>3078</v>
      </c>
      <c r="AK1507">
        <v>3078</v>
      </c>
      <c r="AL1507">
        <v>3078</v>
      </c>
      <c r="AM1507" s="19" t="s">
        <v>82</v>
      </c>
      <c r="AN1507">
        <v>0</v>
      </c>
      <c r="AO1507">
        <v>0</v>
      </c>
      <c r="AP1507">
        <v>0</v>
      </c>
      <c r="AQ1507">
        <v>0</v>
      </c>
      <c r="AR1507" s="19" t="s">
        <v>100</v>
      </c>
      <c r="AS1507">
        <v>3078</v>
      </c>
      <c r="AT1507" s="20">
        <f>IF(t_ExtractAll[[#This Row],[Currency]]="GBP",t_ExtractAll[[#This Row],[Claimed Amount]]*$BD$2,IF(t_ExtractAll[[#This Row],[Currency]]="USD",t_ExtractAll[[#This Row],[Claimed Amount]]*$BD$3,IF(t_ExtractAll[[#This Row],[Currency]]="MXN",t_ExtractAll[[#This Row],[Claimed Amount]]*$BD$4,t_ExtractAll[[#This Row],[Claimed Amount]])))</f>
        <v>3078</v>
      </c>
      <c r="AU1507" s="20">
        <f>IF(t_ExtractAll[[#This Row],[Currency2]]="GBP",t_ExtractAll[[#This Row],[Accruals Plant]]*$BD$2,IF(t_ExtractAll[[#This Row],[Currency2]]="USD",t_ExtractAll[[#This Row],[Accruals Plant]]*$BD$3,IF(t_ExtractAll[[#This Row],[Currency2]]="MXN",t_ExtractAll[[#This Row],[Accruals Plant]]*$BD$4,t_ExtractAll[[#This Row],[Accruals Plant]])))</f>
        <v>0</v>
      </c>
      <c r="AV1507" s="20">
        <f>IF(t_ExtractAll[[#This Row],[IMD_Currency]]="GBP",t_ExtractAll[[#This Row],[Accruals ABII]]*$BD$2,IF(t_ExtractAll[[#This Row],[IMD_Currency]]="USD",t_ExtractAll[[#This Row],[Accruals ABII]]*$BD$3,t_ExtractAll[[#This Row],[Accruals ABII]]))</f>
        <v>3078</v>
      </c>
      <c r="AW150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7" s="20">
        <f>IF(t_ExtractAll[[#This Row],[IMD_Currency]]="GBP",t_ExtractAll[[#This Row],[Amount Accepted (ABII)]]*$BD$2,IF(t_ExtractAll[[#This Row],[IMD_Currency]]="USD",t_ExtractAll[[#This Row],[Amount Accepted (ABII)]]*$BD$3,t_ExtractAll[[#This Row],[Amount Accepted (ABII)]]))</f>
        <v>3078</v>
      </c>
      <c r="AY1507" s="20">
        <f>IF((t_ExtractAll[[#This Row],[Amount Accepted ABII '[EUR']]]-t_ExtractAll[[#This Row],[Amount Accepted Plant '[EUR']]])&lt;0,0,t_ExtractAll[[#This Row],[Amount Accepted ABII '[EUR']]]-t_ExtractAll[[#This Row],[Amount Accepted Plant '[EUR']]])</f>
        <v>3078</v>
      </c>
      <c r="AZ15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508" spans="1:52" ht="14.25" hidden="1" customHeight="1" x14ac:dyDescent="0.25">
      <c r="A1508" t="s">
        <v>7348</v>
      </c>
      <c r="B1508" s="16">
        <v>42832</v>
      </c>
      <c r="C1508" s="16">
        <v>42867</v>
      </c>
      <c r="D1508" s="16">
        <v>42867</v>
      </c>
      <c r="E1508">
        <v>2017277</v>
      </c>
      <c r="F1508" t="s">
        <v>64</v>
      </c>
      <c r="G1508" t="s">
        <v>649</v>
      </c>
      <c r="H1508" t="s">
        <v>86</v>
      </c>
      <c r="I1508" t="s">
        <v>650</v>
      </c>
      <c r="J1508" t="s">
        <v>118</v>
      </c>
      <c r="K1508" t="s">
        <v>88</v>
      </c>
      <c r="L1508" t="s">
        <v>139</v>
      </c>
      <c r="M1508" t="s">
        <v>3410</v>
      </c>
      <c r="N1508" t="s">
        <v>90</v>
      </c>
      <c r="O1508" t="s">
        <v>331</v>
      </c>
      <c r="P1508" t="s">
        <v>7349</v>
      </c>
      <c r="Q1508">
        <v>9874863</v>
      </c>
      <c r="R1508" t="s">
        <v>7350</v>
      </c>
      <c r="U1508" t="s">
        <v>333</v>
      </c>
      <c r="V1508" t="s">
        <v>145</v>
      </c>
      <c r="W1508">
        <v>50309</v>
      </c>
      <c r="X1508" t="s">
        <v>6000</v>
      </c>
      <c r="Y1508">
        <v>110</v>
      </c>
      <c r="Z1508">
        <v>4.95</v>
      </c>
      <c r="AA1508" t="s">
        <v>2628</v>
      </c>
      <c r="AB1508" t="s">
        <v>79</v>
      </c>
      <c r="AC1508" t="s">
        <v>127</v>
      </c>
      <c r="AD1508" s="3" t="s">
        <v>7351</v>
      </c>
      <c r="AE1508" s="3">
        <v>0</v>
      </c>
      <c r="AF1508" s="3"/>
      <c r="AG1508">
        <v>305.8</v>
      </c>
      <c r="AH1508" t="s">
        <v>82</v>
      </c>
      <c r="AI1508" s="18">
        <v>0</v>
      </c>
      <c r="AJ1508">
        <v>305.8</v>
      </c>
      <c r="AK1508">
        <v>305.8</v>
      </c>
      <c r="AM1508" s="19" t="s">
        <v>82</v>
      </c>
      <c r="AN1508">
        <v>0</v>
      </c>
      <c r="AO1508">
        <v>305.8</v>
      </c>
      <c r="AP1508">
        <v>305.8</v>
      </c>
      <c r="AR1508" s="19" t="s">
        <v>82</v>
      </c>
      <c r="AS1508">
        <v>0</v>
      </c>
      <c r="AT1508" s="20">
        <f>IF(t_ExtractAll[[#This Row],[Currency]]="GBP",t_ExtractAll[[#This Row],[Claimed Amount]]*$BD$2,IF(t_ExtractAll[[#This Row],[Currency]]="USD",t_ExtractAll[[#This Row],[Claimed Amount]]*$BD$3,IF(t_ExtractAll[[#This Row],[Currency]]="MXN",t_ExtractAll[[#This Row],[Claimed Amount]]*$BD$4,t_ExtractAll[[#This Row],[Claimed Amount]])))</f>
        <v>305.8</v>
      </c>
      <c r="AU1508" s="20">
        <f>IF(t_ExtractAll[[#This Row],[Currency2]]="GBP",t_ExtractAll[[#This Row],[Accruals Plant]]*$BD$2,IF(t_ExtractAll[[#This Row],[Currency2]]="USD",t_ExtractAll[[#This Row],[Accruals Plant]]*$BD$3,IF(t_ExtractAll[[#This Row],[Currency2]]="MXN",t_ExtractAll[[#This Row],[Accruals Plant]]*$BD$4,t_ExtractAll[[#This Row],[Accruals Plant]])))</f>
        <v>305.8</v>
      </c>
      <c r="AV1508" s="20">
        <f>IF(t_ExtractAll[[#This Row],[IMD_Currency]]="GBP",t_ExtractAll[[#This Row],[Accruals ABII]]*$BD$2,IF(t_ExtractAll[[#This Row],[IMD_Currency]]="USD",t_ExtractAll[[#This Row],[Accruals ABII]]*$BD$3,t_ExtractAll[[#This Row],[Accruals ABII]]))</f>
        <v>305.8</v>
      </c>
      <c r="AW15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08" s="20">
        <f>IF(t_ExtractAll[[#This Row],[IMD_Currency]]="GBP",t_ExtractAll[[#This Row],[Amount Accepted (ABII)]]*$BD$2,IF(t_ExtractAll[[#This Row],[IMD_Currency]]="USD",t_ExtractAll[[#This Row],[Amount Accepted (ABII)]]*$BD$3,t_ExtractAll[[#This Row],[Amount Accepted (ABII)]]))</f>
        <v>0</v>
      </c>
      <c r="AY1508" s="20">
        <f>IF((t_ExtractAll[[#This Row],[Amount Accepted ABII '[EUR']]]-t_ExtractAll[[#This Row],[Amount Accepted Plant '[EUR']]])&lt;0,0,t_ExtractAll[[#This Row],[Amount Accepted ABII '[EUR']]]-t_ExtractAll[[#This Row],[Amount Accepted Plant '[EUR']]])</f>
        <v>0</v>
      </c>
      <c r="AZ15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09" spans="1:52" ht="14.25" hidden="1" customHeight="1" x14ac:dyDescent="0.25">
      <c r="A1509" t="s">
        <v>7352</v>
      </c>
      <c r="B1509" s="16">
        <v>42832</v>
      </c>
      <c r="C1509" s="16">
        <v>42837</v>
      </c>
      <c r="D1509" s="16">
        <v>42845</v>
      </c>
      <c r="E1509">
        <v>2017280</v>
      </c>
      <c r="F1509" t="s">
        <v>64</v>
      </c>
      <c r="G1509" t="s">
        <v>2055</v>
      </c>
      <c r="H1509" t="s">
        <v>287</v>
      </c>
      <c r="I1509" t="s">
        <v>1319</v>
      </c>
      <c r="J1509" t="s">
        <v>68</v>
      </c>
      <c r="K1509" t="s">
        <v>69</v>
      </c>
      <c r="L1509" t="s">
        <v>471</v>
      </c>
      <c r="M1509" t="s">
        <v>3017</v>
      </c>
      <c r="N1509" t="s">
        <v>90</v>
      </c>
      <c r="O1509" t="s">
        <v>5609</v>
      </c>
      <c r="P1509" t="s">
        <v>7353</v>
      </c>
      <c r="Q1509">
        <v>9832198</v>
      </c>
      <c r="R1509" t="s">
        <v>7354</v>
      </c>
      <c r="S1509" t="s">
        <v>7355</v>
      </c>
      <c r="T1509" t="s">
        <v>7356</v>
      </c>
      <c r="U1509" t="s">
        <v>269</v>
      </c>
      <c r="V1509" t="s">
        <v>117</v>
      </c>
      <c r="W1509">
        <v>53107</v>
      </c>
      <c r="X1509" t="s">
        <v>3322</v>
      </c>
      <c r="Y1509">
        <v>80</v>
      </c>
      <c r="Z1509">
        <v>6.8159999999999998</v>
      </c>
      <c r="AA1509" t="s">
        <v>2628</v>
      </c>
      <c r="AB1509" t="s">
        <v>97</v>
      </c>
      <c r="AC1509" t="s">
        <v>98</v>
      </c>
      <c r="AD1509" s="3" t="s">
        <v>7357</v>
      </c>
      <c r="AE1509" s="3">
        <v>0</v>
      </c>
      <c r="AF1509" s="3"/>
      <c r="AG1509">
        <v>416.8</v>
      </c>
      <c r="AH1509" t="s">
        <v>82</v>
      </c>
      <c r="AI1509" s="18">
        <v>0</v>
      </c>
      <c r="AJ1509">
        <v>0</v>
      </c>
      <c r="AK1509">
        <v>0</v>
      </c>
      <c r="AL1509">
        <v>0</v>
      </c>
      <c r="AM1509" s="19" t="s">
        <v>82</v>
      </c>
      <c r="AN1509">
        <v>416.8</v>
      </c>
      <c r="AO1509">
        <v>0</v>
      </c>
      <c r="AP1509">
        <v>416.8</v>
      </c>
      <c r="AQ1509">
        <v>416.8</v>
      </c>
      <c r="AR1509" s="19" t="s">
        <v>100</v>
      </c>
      <c r="AS1509">
        <v>0</v>
      </c>
      <c r="AT1509" s="20">
        <f>IF(t_ExtractAll[[#This Row],[Currency]]="GBP",t_ExtractAll[[#This Row],[Claimed Amount]]*$BD$2,IF(t_ExtractAll[[#This Row],[Currency]]="USD",t_ExtractAll[[#This Row],[Claimed Amount]]*$BD$3,IF(t_ExtractAll[[#This Row],[Currency]]="MXN",t_ExtractAll[[#This Row],[Claimed Amount]]*$BD$4,t_ExtractAll[[#This Row],[Claimed Amount]])))</f>
        <v>416.8</v>
      </c>
      <c r="AU1509" s="20">
        <f>IF(t_ExtractAll[[#This Row],[Currency2]]="GBP",t_ExtractAll[[#This Row],[Accruals Plant]]*$BD$2,IF(t_ExtractAll[[#This Row],[Currency2]]="USD",t_ExtractAll[[#This Row],[Accruals Plant]]*$BD$3,IF(t_ExtractAll[[#This Row],[Currency2]]="MXN",t_ExtractAll[[#This Row],[Accruals Plant]]*$BD$4,t_ExtractAll[[#This Row],[Accruals Plant]])))</f>
        <v>381.33032000000003</v>
      </c>
      <c r="AV1509" s="20">
        <f>IF(t_ExtractAll[[#This Row],[IMD_Currency]]="GBP",t_ExtractAll[[#This Row],[Accruals ABII]]*$BD$2,IF(t_ExtractAll[[#This Row],[IMD_Currency]]="USD",t_ExtractAll[[#This Row],[Accruals ABII]]*$BD$3,t_ExtractAll[[#This Row],[Accruals ABII]]))</f>
        <v>0</v>
      </c>
      <c r="AW1509" s="20">
        <f>IF(t_ExtractAll[[#This Row],[Currency2]]="GBP",t_ExtractAll[[#This Row],[PlantAmountAccepted]]*$BD$2,IF(t_ExtractAll[[#This Row],[Currency2]]="USD",t_ExtractAll[[#This Row],[PlantAmountAccepted]]*$BD$3,IF(t_ExtractAll[[#This Row],[Currency2]]="MXN",t_ExtractAll[[#This Row],[PlantAmountAccepted]]*$BD$4,t_ExtractAll[[#This Row],[PlantAmountAccepted]])))</f>
        <v>381.33032000000003</v>
      </c>
      <c r="AX1509" s="20">
        <f>IF(t_ExtractAll[[#This Row],[IMD_Currency]]="GBP",t_ExtractAll[[#This Row],[Amount Accepted (ABII)]]*$BD$2,IF(t_ExtractAll[[#This Row],[IMD_Currency]]="USD",t_ExtractAll[[#This Row],[Amount Accepted (ABII)]]*$BD$3,t_ExtractAll[[#This Row],[Amount Accepted (ABII)]]))</f>
        <v>0</v>
      </c>
      <c r="AY1509" s="20">
        <f>IF((t_ExtractAll[[#This Row],[Amount Accepted ABII '[EUR']]]-t_ExtractAll[[#This Row],[Amount Accepted Plant '[EUR']]])&lt;0,0,t_ExtractAll[[#This Row],[Amount Accepted ABII '[EUR']]]-t_ExtractAll[[#This Row],[Amount Accepted Plant '[EUR']]])</f>
        <v>0</v>
      </c>
      <c r="AZ15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10" spans="1:52" ht="14.25" hidden="1" customHeight="1" x14ac:dyDescent="0.25">
      <c r="A1510" t="s">
        <v>7358</v>
      </c>
      <c r="B1510" s="16">
        <v>42835</v>
      </c>
      <c r="C1510" s="16">
        <v>42836</v>
      </c>
      <c r="D1510" s="16">
        <v>42843</v>
      </c>
      <c r="E1510">
        <v>2017278</v>
      </c>
      <c r="F1510" t="s">
        <v>64</v>
      </c>
      <c r="G1510" t="s">
        <v>305</v>
      </c>
      <c r="H1510" t="s">
        <v>306</v>
      </c>
      <c r="I1510" t="s">
        <v>307</v>
      </c>
      <c r="J1510" t="s">
        <v>118</v>
      </c>
      <c r="K1510" t="s">
        <v>69</v>
      </c>
      <c r="L1510" t="s">
        <v>202</v>
      </c>
      <c r="M1510" t="s">
        <v>4665</v>
      </c>
      <c r="N1510" t="s">
        <v>90</v>
      </c>
      <c r="O1510" t="s">
        <v>91</v>
      </c>
      <c r="P1510" t="s">
        <v>7359</v>
      </c>
      <c r="Q1510">
        <v>10017743</v>
      </c>
      <c r="R1510" t="s">
        <v>7360</v>
      </c>
      <c r="U1510" t="s">
        <v>144</v>
      </c>
      <c r="V1510" t="s">
        <v>109</v>
      </c>
      <c r="W1510">
        <v>47957</v>
      </c>
      <c r="X1510" t="s">
        <v>755</v>
      </c>
      <c r="Y1510">
        <v>1600</v>
      </c>
      <c r="Z1510">
        <v>218.11199999999999</v>
      </c>
      <c r="AA1510" t="s">
        <v>2628</v>
      </c>
      <c r="AB1510" t="s">
        <v>97</v>
      </c>
      <c r="AC1510" t="s">
        <v>98</v>
      </c>
      <c r="AD1510" s="3" t="s">
        <v>7361</v>
      </c>
      <c r="AE1510" s="3">
        <v>0</v>
      </c>
      <c r="AF1510" s="3"/>
      <c r="AG1510">
        <v>0</v>
      </c>
      <c r="AH1510" t="s">
        <v>82</v>
      </c>
      <c r="AI1510" s="18">
        <v>0</v>
      </c>
      <c r="AJ1510">
        <v>0</v>
      </c>
      <c r="AK1510">
        <v>0</v>
      </c>
      <c r="AL1510">
        <v>0</v>
      </c>
      <c r="AM1510" s="19" t="s">
        <v>82</v>
      </c>
      <c r="AN1510">
        <v>0</v>
      </c>
      <c r="AO1510">
        <v>0</v>
      </c>
      <c r="AP1510">
        <v>0</v>
      </c>
      <c r="AQ1510">
        <v>0</v>
      </c>
      <c r="AR1510" s="19" t="s">
        <v>82</v>
      </c>
      <c r="AS1510">
        <v>0</v>
      </c>
      <c r="AT1510" s="20">
        <f>IF(t_ExtractAll[[#This Row],[Currency]]="GBP",t_ExtractAll[[#This Row],[Claimed Amount]]*$BD$2,IF(t_ExtractAll[[#This Row],[Currency]]="USD",t_ExtractAll[[#This Row],[Claimed Amount]]*$BD$3,IF(t_ExtractAll[[#This Row],[Currency]]="MXN",t_ExtractAll[[#This Row],[Claimed Amount]]*$BD$4,t_ExtractAll[[#This Row],[Claimed Amount]])))</f>
        <v>0</v>
      </c>
      <c r="AU1510" s="20">
        <f>IF(t_ExtractAll[[#This Row],[Currency2]]="GBP",t_ExtractAll[[#This Row],[Accruals Plant]]*$BD$2,IF(t_ExtractAll[[#This Row],[Currency2]]="USD",t_ExtractAll[[#This Row],[Accruals Plant]]*$BD$3,IF(t_ExtractAll[[#This Row],[Currency2]]="MXN",t_ExtractAll[[#This Row],[Accruals Plant]]*$BD$4,t_ExtractAll[[#This Row],[Accruals Plant]])))</f>
        <v>0</v>
      </c>
      <c r="AV1510" s="20">
        <f>IF(t_ExtractAll[[#This Row],[IMD_Currency]]="GBP",t_ExtractAll[[#This Row],[Accruals ABII]]*$BD$2,IF(t_ExtractAll[[#This Row],[IMD_Currency]]="USD",t_ExtractAll[[#This Row],[Accruals ABII]]*$BD$3,t_ExtractAll[[#This Row],[Accruals ABII]]))</f>
        <v>0</v>
      </c>
      <c r="AW15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0" s="20">
        <f>IF(t_ExtractAll[[#This Row],[IMD_Currency]]="GBP",t_ExtractAll[[#This Row],[Amount Accepted (ABII)]]*$BD$2,IF(t_ExtractAll[[#This Row],[IMD_Currency]]="USD",t_ExtractAll[[#This Row],[Amount Accepted (ABII)]]*$BD$3,t_ExtractAll[[#This Row],[Amount Accepted (ABII)]]))</f>
        <v>0</v>
      </c>
      <c r="AY1510" s="20">
        <f>IF((t_ExtractAll[[#This Row],[Amount Accepted ABII '[EUR']]]-t_ExtractAll[[#This Row],[Amount Accepted Plant '[EUR']]])&lt;0,0,t_ExtractAll[[#This Row],[Amount Accepted ABII '[EUR']]]-t_ExtractAll[[#This Row],[Amount Accepted Plant '[EUR']]])</f>
        <v>0</v>
      </c>
      <c r="AZ15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11" spans="1:52" ht="14.25" hidden="1" customHeight="1" x14ac:dyDescent="0.25">
      <c r="A1511" t="s">
        <v>7362</v>
      </c>
      <c r="B1511" s="16">
        <v>42835</v>
      </c>
      <c r="C1511" s="16">
        <v>42889</v>
      </c>
      <c r="D1511" s="16">
        <v>42889</v>
      </c>
      <c r="E1511">
        <v>2017284</v>
      </c>
      <c r="F1511" t="s">
        <v>64</v>
      </c>
      <c r="G1511" t="s">
        <v>65</v>
      </c>
      <c r="H1511" t="s">
        <v>86</v>
      </c>
      <c r="I1511" t="s">
        <v>67</v>
      </c>
      <c r="J1511" t="s">
        <v>68</v>
      </c>
      <c r="K1511" t="s">
        <v>69</v>
      </c>
      <c r="L1511" t="s">
        <v>5779</v>
      </c>
      <c r="M1511" t="s">
        <v>2706</v>
      </c>
      <c r="N1511" t="s">
        <v>161</v>
      </c>
      <c r="O1511" t="s">
        <v>416</v>
      </c>
      <c r="P1511" t="s">
        <v>7363</v>
      </c>
      <c r="Q1511">
        <v>9591236</v>
      </c>
      <c r="R1511" t="s">
        <v>7364</v>
      </c>
      <c r="S1511" t="s">
        <v>7365</v>
      </c>
      <c r="T1511" t="s">
        <v>7366</v>
      </c>
      <c r="U1511" t="s">
        <v>2377</v>
      </c>
      <c r="V1511" t="s">
        <v>117</v>
      </c>
      <c r="W1511">
        <v>55594</v>
      </c>
      <c r="X1511" t="s">
        <v>4816</v>
      </c>
      <c r="Y1511">
        <v>700</v>
      </c>
      <c r="Z1511">
        <v>64.260000000000005</v>
      </c>
      <c r="AA1511" t="s">
        <v>2628</v>
      </c>
      <c r="AB1511" t="s">
        <v>112</v>
      </c>
      <c r="AC1511" t="s">
        <v>185</v>
      </c>
      <c r="AD1511" s="3" t="s">
        <v>7367</v>
      </c>
      <c r="AE1511" s="3">
        <v>0</v>
      </c>
      <c r="AF1511" s="3"/>
      <c r="AG1511">
        <v>155.81</v>
      </c>
      <c r="AH1511" t="s">
        <v>100</v>
      </c>
      <c r="AI1511" s="18">
        <v>0</v>
      </c>
      <c r="AJ1511">
        <v>0</v>
      </c>
      <c r="AK1511">
        <v>0</v>
      </c>
      <c r="AL1511">
        <v>0</v>
      </c>
      <c r="AM1511" s="19" t="s">
        <v>82</v>
      </c>
      <c r="AN1511">
        <v>0</v>
      </c>
      <c r="AO1511">
        <v>121.95</v>
      </c>
      <c r="AP1511">
        <v>121.95</v>
      </c>
      <c r="AQ1511">
        <v>121.95</v>
      </c>
      <c r="AR1511" s="19" t="s">
        <v>100</v>
      </c>
      <c r="AS1511">
        <v>0</v>
      </c>
      <c r="AT1511" s="20">
        <f>IF(t_ExtractAll[[#This Row],[Currency]]="GBP",t_ExtractAll[[#This Row],[Claimed Amount]]*$BD$2,IF(t_ExtractAll[[#This Row],[Currency]]="USD",t_ExtractAll[[#This Row],[Claimed Amount]]*$BD$3,IF(t_ExtractAll[[#This Row],[Currency]]="MXN",t_ExtractAll[[#This Row],[Claimed Amount]]*$BD$4,t_ExtractAll[[#This Row],[Claimed Amount]])))</f>
        <v>142.550569</v>
      </c>
      <c r="AU1511" s="20">
        <f>IF(t_ExtractAll[[#This Row],[Currency2]]="GBP",t_ExtractAll[[#This Row],[Accruals Plant]]*$BD$2,IF(t_ExtractAll[[#This Row],[Currency2]]="USD",t_ExtractAll[[#This Row],[Accruals Plant]]*$BD$3,IF(t_ExtractAll[[#This Row],[Currency2]]="MXN",t_ExtractAll[[#This Row],[Accruals Plant]]*$BD$4,t_ExtractAll[[#This Row],[Accruals Plant]])))</f>
        <v>111.57205500000001</v>
      </c>
      <c r="AV1511" s="20">
        <f>IF(t_ExtractAll[[#This Row],[IMD_Currency]]="GBP",t_ExtractAll[[#This Row],[Accruals ABII]]*$BD$2,IF(t_ExtractAll[[#This Row],[IMD_Currency]]="USD",t_ExtractAll[[#This Row],[Accruals ABII]]*$BD$3,t_ExtractAll[[#This Row],[Accruals ABII]]))</f>
        <v>0</v>
      </c>
      <c r="AW1511" s="20">
        <f>IF(t_ExtractAll[[#This Row],[Currency2]]="GBP",t_ExtractAll[[#This Row],[PlantAmountAccepted]]*$BD$2,IF(t_ExtractAll[[#This Row],[Currency2]]="USD",t_ExtractAll[[#This Row],[PlantAmountAccepted]]*$BD$3,IF(t_ExtractAll[[#This Row],[Currency2]]="MXN",t_ExtractAll[[#This Row],[PlantAmountAccepted]]*$BD$4,t_ExtractAll[[#This Row],[PlantAmountAccepted]])))</f>
        <v>111.57205500000001</v>
      </c>
      <c r="AX1511" s="20">
        <f>IF(t_ExtractAll[[#This Row],[IMD_Currency]]="GBP",t_ExtractAll[[#This Row],[Amount Accepted (ABII)]]*$BD$2,IF(t_ExtractAll[[#This Row],[IMD_Currency]]="USD",t_ExtractAll[[#This Row],[Amount Accepted (ABII)]]*$BD$3,t_ExtractAll[[#This Row],[Amount Accepted (ABII)]]))</f>
        <v>0</v>
      </c>
      <c r="AY1511" s="20">
        <f>IF((t_ExtractAll[[#This Row],[Amount Accepted ABII '[EUR']]]-t_ExtractAll[[#This Row],[Amount Accepted Plant '[EUR']]])&lt;0,0,t_ExtractAll[[#This Row],[Amount Accepted ABII '[EUR']]]-t_ExtractAll[[#This Row],[Amount Accepted Plant '[EUR']]])</f>
        <v>0</v>
      </c>
      <c r="AZ15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12" spans="1:52" ht="14.25" hidden="1" customHeight="1" x14ac:dyDescent="0.25">
      <c r="A1512" t="s">
        <v>7368</v>
      </c>
      <c r="B1512" s="16">
        <v>42838</v>
      </c>
      <c r="C1512" s="16">
        <v>42838</v>
      </c>
      <c r="D1512" s="16">
        <v>42839</v>
      </c>
      <c r="E1512">
        <v>2017286</v>
      </c>
      <c r="F1512" t="s">
        <v>64</v>
      </c>
      <c r="G1512" t="s">
        <v>65</v>
      </c>
      <c r="H1512" t="s">
        <v>66</v>
      </c>
      <c r="I1512" t="s">
        <v>67</v>
      </c>
      <c r="J1512" t="s">
        <v>68</v>
      </c>
      <c r="K1512" t="s">
        <v>88</v>
      </c>
      <c r="L1512" t="s">
        <v>6245</v>
      </c>
      <c r="M1512" t="s">
        <v>6933</v>
      </c>
      <c r="N1512" t="s">
        <v>90</v>
      </c>
      <c r="O1512" t="s">
        <v>121</v>
      </c>
      <c r="P1512" t="s">
        <v>7369</v>
      </c>
      <c r="Q1512">
        <v>9796563</v>
      </c>
      <c r="R1512" t="s">
        <v>7370</v>
      </c>
      <c r="S1512">
        <v>80573738</v>
      </c>
      <c r="T1512" t="s">
        <v>7371</v>
      </c>
      <c r="U1512" t="s">
        <v>75</v>
      </c>
      <c r="V1512" t="s">
        <v>76</v>
      </c>
      <c r="W1512">
        <v>46694</v>
      </c>
      <c r="X1512" t="s">
        <v>945</v>
      </c>
      <c r="Y1512">
        <v>23</v>
      </c>
      <c r="Z1512">
        <v>1.82</v>
      </c>
      <c r="AA1512" t="s">
        <v>2628</v>
      </c>
      <c r="AB1512" t="s">
        <v>79</v>
      </c>
      <c r="AC1512" t="s">
        <v>127</v>
      </c>
      <c r="AD1512" t="s">
        <v>7372</v>
      </c>
      <c r="AE1512" s="3">
        <v>0</v>
      </c>
      <c r="AF1512" s="3"/>
      <c r="AG1512">
        <v>119.08</v>
      </c>
      <c r="AH1512" t="s">
        <v>100</v>
      </c>
      <c r="AI1512" s="18">
        <v>119.08</v>
      </c>
      <c r="AJ1512">
        <v>0</v>
      </c>
      <c r="AK1512">
        <v>119.08</v>
      </c>
      <c r="AM1512" s="19" t="s">
        <v>82</v>
      </c>
      <c r="AN1512">
        <v>0</v>
      </c>
      <c r="AO1512">
        <v>0</v>
      </c>
      <c r="AP1512">
        <v>0</v>
      </c>
      <c r="AR1512" s="19" t="s">
        <v>100</v>
      </c>
      <c r="AS1512">
        <v>0</v>
      </c>
      <c r="AT1512" s="20">
        <f>IF(t_ExtractAll[[#This Row],[Currency]]="GBP",t_ExtractAll[[#This Row],[Claimed Amount]]*$BD$2,IF(t_ExtractAll[[#This Row],[Currency]]="USD",t_ExtractAll[[#This Row],[Claimed Amount]]*$BD$3,IF(t_ExtractAll[[#This Row],[Currency]]="MXN",t_ExtractAll[[#This Row],[Claimed Amount]]*$BD$4,t_ExtractAll[[#This Row],[Claimed Amount]])))</f>
        <v>108.946292</v>
      </c>
      <c r="AU1512" s="20">
        <f>IF(t_ExtractAll[[#This Row],[Currency2]]="GBP",t_ExtractAll[[#This Row],[Accruals Plant]]*$BD$2,IF(t_ExtractAll[[#This Row],[Currency2]]="USD",t_ExtractAll[[#This Row],[Accruals Plant]]*$BD$3,IF(t_ExtractAll[[#This Row],[Currency2]]="MXN",t_ExtractAll[[#This Row],[Accruals Plant]]*$BD$4,t_ExtractAll[[#This Row],[Accruals Plant]])))</f>
        <v>0</v>
      </c>
      <c r="AV1512" s="20">
        <f>IF(t_ExtractAll[[#This Row],[IMD_Currency]]="GBP",t_ExtractAll[[#This Row],[Accruals ABII]]*$BD$2,IF(t_ExtractAll[[#This Row],[IMD_Currency]]="USD",t_ExtractAll[[#This Row],[Accruals ABII]]*$BD$3,t_ExtractAll[[#This Row],[Accruals ABII]]))</f>
        <v>119.08</v>
      </c>
      <c r="AW15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2" s="20">
        <f>IF(t_ExtractAll[[#This Row],[IMD_Currency]]="GBP",t_ExtractAll[[#This Row],[Amount Accepted (ABII)]]*$BD$2,IF(t_ExtractAll[[#This Row],[IMD_Currency]]="USD",t_ExtractAll[[#This Row],[Amount Accepted (ABII)]]*$BD$3,t_ExtractAll[[#This Row],[Amount Accepted (ABII)]]))</f>
        <v>0</v>
      </c>
      <c r="AY1512" s="20">
        <f>IF((t_ExtractAll[[#This Row],[Amount Accepted ABII '[EUR']]]-t_ExtractAll[[#This Row],[Amount Accepted Plant '[EUR']]])&lt;0,0,t_ExtractAll[[#This Row],[Amount Accepted ABII '[EUR']]]-t_ExtractAll[[#This Row],[Amount Accepted Plant '[EUR']]])</f>
        <v>0</v>
      </c>
      <c r="AZ15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13" spans="1:52" ht="14.25" hidden="1" customHeight="1" x14ac:dyDescent="0.25">
      <c r="A1513" t="s">
        <v>7373</v>
      </c>
      <c r="B1513" s="16">
        <v>42837</v>
      </c>
      <c r="C1513" s="16">
        <v>42837</v>
      </c>
      <c r="D1513" s="16">
        <v>42837</v>
      </c>
      <c r="E1513">
        <v>2017281</v>
      </c>
      <c r="F1513" t="s">
        <v>64</v>
      </c>
      <c r="G1513" t="s">
        <v>305</v>
      </c>
      <c r="H1513" t="s">
        <v>306</v>
      </c>
      <c r="I1513" t="s">
        <v>307</v>
      </c>
      <c r="J1513" t="s">
        <v>118</v>
      </c>
      <c r="K1513" t="s">
        <v>69</v>
      </c>
      <c r="L1513" t="s">
        <v>308</v>
      </c>
      <c r="M1513" t="s">
        <v>4647</v>
      </c>
      <c r="N1513" t="s">
        <v>90</v>
      </c>
      <c r="O1513" t="s">
        <v>121</v>
      </c>
      <c r="P1513" t="s">
        <v>7374</v>
      </c>
      <c r="Q1513">
        <v>9723317</v>
      </c>
      <c r="R1513" t="s">
        <v>7375</v>
      </c>
      <c r="S1513">
        <v>30879824</v>
      </c>
      <c r="U1513" t="s">
        <v>341</v>
      </c>
      <c r="V1513" t="s">
        <v>313</v>
      </c>
      <c r="W1513">
        <v>35658</v>
      </c>
      <c r="X1513" t="s">
        <v>342</v>
      </c>
      <c r="Y1513">
        <v>18</v>
      </c>
      <c r="Z1513">
        <v>2.16</v>
      </c>
      <c r="AA1513" t="s">
        <v>2628</v>
      </c>
      <c r="AB1513" t="s">
        <v>79</v>
      </c>
      <c r="AC1513" t="s">
        <v>127</v>
      </c>
      <c r="AD1513" t="s">
        <v>7376</v>
      </c>
      <c r="AE1513" s="3">
        <v>0</v>
      </c>
      <c r="AF1513" s="3"/>
      <c r="AG1513">
        <v>180.9</v>
      </c>
      <c r="AH1513" t="s">
        <v>82</v>
      </c>
      <c r="AI1513" s="18">
        <v>180.9</v>
      </c>
      <c r="AJ1513">
        <v>0</v>
      </c>
      <c r="AK1513">
        <v>180.9</v>
      </c>
      <c r="AL1513">
        <v>180.9</v>
      </c>
      <c r="AM1513" s="19" t="s">
        <v>82</v>
      </c>
      <c r="AN1513">
        <v>0</v>
      </c>
      <c r="AO1513">
        <v>0</v>
      </c>
      <c r="AP1513">
        <v>0</v>
      </c>
      <c r="AQ1513">
        <v>0</v>
      </c>
      <c r="AR1513" s="19" t="s">
        <v>82</v>
      </c>
      <c r="AS1513">
        <v>0</v>
      </c>
      <c r="AT1513" s="20">
        <f>IF(t_ExtractAll[[#This Row],[Currency]]="GBP",t_ExtractAll[[#This Row],[Claimed Amount]]*$BD$2,IF(t_ExtractAll[[#This Row],[Currency]]="USD",t_ExtractAll[[#This Row],[Claimed Amount]]*$BD$3,IF(t_ExtractAll[[#This Row],[Currency]]="MXN",t_ExtractAll[[#This Row],[Claimed Amount]]*$BD$4,t_ExtractAll[[#This Row],[Claimed Amount]])))</f>
        <v>180.9</v>
      </c>
      <c r="AU1513" s="20">
        <f>IF(t_ExtractAll[[#This Row],[Currency2]]="GBP",t_ExtractAll[[#This Row],[Accruals Plant]]*$BD$2,IF(t_ExtractAll[[#This Row],[Currency2]]="USD",t_ExtractAll[[#This Row],[Accruals Plant]]*$BD$3,IF(t_ExtractAll[[#This Row],[Currency2]]="MXN",t_ExtractAll[[#This Row],[Accruals Plant]]*$BD$4,t_ExtractAll[[#This Row],[Accruals Plant]])))</f>
        <v>0</v>
      </c>
      <c r="AV1513" s="20">
        <f>IF(t_ExtractAll[[#This Row],[IMD_Currency]]="GBP",t_ExtractAll[[#This Row],[Accruals ABII]]*$BD$2,IF(t_ExtractAll[[#This Row],[IMD_Currency]]="USD",t_ExtractAll[[#This Row],[Accruals ABII]]*$BD$3,t_ExtractAll[[#This Row],[Accruals ABII]]))</f>
        <v>180.9</v>
      </c>
      <c r="AW15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3" s="20">
        <f>IF(t_ExtractAll[[#This Row],[IMD_Currency]]="GBP",t_ExtractAll[[#This Row],[Amount Accepted (ABII)]]*$BD$2,IF(t_ExtractAll[[#This Row],[IMD_Currency]]="USD",t_ExtractAll[[#This Row],[Amount Accepted (ABII)]]*$BD$3,t_ExtractAll[[#This Row],[Amount Accepted (ABII)]]))</f>
        <v>180.9</v>
      </c>
      <c r="AY1513" s="20">
        <f>IF((t_ExtractAll[[#This Row],[Amount Accepted ABII '[EUR']]]-t_ExtractAll[[#This Row],[Amount Accepted Plant '[EUR']]])&lt;0,0,t_ExtractAll[[#This Row],[Amount Accepted ABII '[EUR']]]-t_ExtractAll[[#This Row],[Amount Accepted Plant '[EUR']]])</f>
        <v>180.9</v>
      </c>
      <c r="AZ15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14" spans="1:52" ht="14.25" hidden="1" customHeight="1" x14ac:dyDescent="0.25">
      <c r="A1514" t="s">
        <v>7377</v>
      </c>
      <c r="B1514" s="16">
        <v>42837</v>
      </c>
      <c r="C1514" s="16">
        <v>42874</v>
      </c>
      <c r="D1514" s="16">
        <v>42874</v>
      </c>
      <c r="E1514">
        <v>2017288</v>
      </c>
      <c r="F1514" t="s">
        <v>64</v>
      </c>
      <c r="G1514" t="s">
        <v>318</v>
      </c>
      <c r="H1514" t="s">
        <v>86</v>
      </c>
      <c r="I1514" t="s">
        <v>319</v>
      </c>
      <c r="J1514" t="s">
        <v>68</v>
      </c>
      <c r="K1514" t="s">
        <v>69</v>
      </c>
      <c r="L1514" t="s">
        <v>471</v>
      </c>
      <c r="M1514" t="s">
        <v>3017</v>
      </c>
      <c r="N1514" t="s">
        <v>90</v>
      </c>
      <c r="O1514" t="s">
        <v>121</v>
      </c>
      <c r="P1514" t="s">
        <v>7378</v>
      </c>
      <c r="Q1514">
        <v>9820616</v>
      </c>
      <c r="R1514" t="s">
        <v>7379</v>
      </c>
      <c r="S1514">
        <v>22110122</v>
      </c>
      <c r="T1514" t="s">
        <v>7380</v>
      </c>
      <c r="U1514" t="s">
        <v>261</v>
      </c>
      <c r="V1514" t="s">
        <v>117</v>
      </c>
      <c r="W1514">
        <v>53975</v>
      </c>
      <c r="X1514" t="s">
        <v>7381</v>
      </c>
      <c r="Y1514">
        <v>64</v>
      </c>
      <c r="Z1514">
        <v>7.2652799999999997</v>
      </c>
      <c r="AA1514" t="s">
        <v>2628</v>
      </c>
      <c r="AB1514" t="s">
        <v>79</v>
      </c>
      <c r="AC1514" t="s">
        <v>127</v>
      </c>
      <c r="AD1514" s="3" t="s">
        <v>7382</v>
      </c>
      <c r="AE1514" s="3">
        <v>0</v>
      </c>
      <c r="AF1514" s="3"/>
      <c r="AG1514">
        <v>487.92</v>
      </c>
      <c r="AH1514" t="s">
        <v>100</v>
      </c>
      <c r="AI1514" s="18">
        <v>0</v>
      </c>
      <c r="AJ1514">
        <v>0</v>
      </c>
      <c r="AK1514">
        <v>0</v>
      </c>
      <c r="AL1514">
        <v>0</v>
      </c>
      <c r="AM1514" s="19" t="s">
        <v>82</v>
      </c>
      <c r="AN1514">
        <v>0</v>
      </c>
      <c r="AO1514">
        <v>0</v>
      </c>
      <c r="AP1514">
        <v>0</v>
      </c>
      <c r="AQ1514">
        <v>0</v>
      </c>
      <c r="AR1514" s="19" t="s">
        <v>100</v>
      </c>
      <c r="AS1514">
        <v>0</v>
      </c>
      <c r="AT1514" s="20">
        <f>IF(t_ExtractAll[[#This Row],[Currency]]="GBP",t_ExtractAll[[#This Row],[Claimed Amount]]*$BD$2,IF(t_ExtractAll[[#This Row],[Currency]]="USD",t_ExtractAll[[#This Row],[Claimed Amount]]*$BD$3,IF(t_ExtractAll[[#This Row],[Currency]]="MXN",t_ExtractAll[[#This Row],[Claimed Amount]]*$BD$4,t_ExtractAll[[#This Row],[Claimed Amount]])))</f>
        <v>446.39800800000006</v>
      </c>
      <c r="AU1514" s="20">
        <f>IF(t_ExtractAll[[#This Row],[Currency2]]="GBP",t_ExtractAll[[#This Row],[Accruals Plant]]*$BD$2,IF(t_ExtractAll[[#This Row],[Currency2]]="USD",t_ExtractAll[[#This Row],[Accruals Plant]]*$BD$3,IF(t_ExtractAll[[#This Row],[Currency2]]="MXN",t_ExtractAll[[#This Row],[Accruals Plant]]*$BD$4,t_ExtractAll[[#This Row],[Accruals Plant]])))</f>
        <v>0</v>
      </c>
      <c r="AV1514" s="20">
        <f>IF(t_ExtractAll[[#This Row],[IMD_Currency]]="GBP",t_ExtractAll[[#This Row],[Accruals ABII]]*$BD$2,IF(t_ExtractAll[[#This Row],[IMD_Currency]]="USD",t_ExtractAll[[#This Row],[Accruals ABII]]*$BD$3,t_ExtractAll[[#This Row],[Accruals ABII]]))</f>
        <v>0</v>
      </c>
      <c r="AW15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4" s="20">
        <f>IF(t_ExtractAll[[#This Row],[IMD_Currency]]="GBP",t_ExtractAll[[#This Row],[Amount Accepted (ABII)]]*$BD$2,IF(t_ExtractAll[[#This Row],[IMD_Currency]]="USD",t_ExtractAll[[#This Row],[Amount Accepted (ABII)]]*$BD$3,t_ExtractAll[[#This Row],[Amount Accepted (ABII)]]))</f>
        <v>0</v>
      </c>
      <c r="AY1514" s="20">
        <f>IF((t_ExtractAll[[#This Row],[Amount Accepted ABII '[EUR']]]-t_ExtractAll[[#This Row],[Amount Accepted Plant '[EUR']]])&lt;0,0,t_ExtractAll[[#This Row],[Amount Accepted ABII '[EUR']]]-t_ExtractAll[[#This Row],[Amount Accepted Plant '[EUR']]])</f>
        <v>0</v>
      </c>
      <c r="AZ15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15" spans="1:52" ht="14.25" hidden="1" customHeight="1" x14ac:dyDescent="0.25">
      <c r="A1515" t="s">
        <v>7383</v>
      </c>
      <c r="B1515" s="16">
        <v>42836</v>
      </c>
      <c r="C1515" s="16">
        <v>42850</v>
      </c>
      <c r="D1515" s="16">
        <v>42850</v>
      </c>
      <c r="E1515">
        <v>2017283</v>
      </c>
      <c r="F1515" t="s">
        <v>64</v>
      </c>
      <c r="G1515" t="s">
        <v>7117</v>
      </c>
      <c r="H1515" t="s">
        <v>66</v>
      </c>
      <c r="I1515" t="s">
        <v>3214</v>
      </c>
      <c r="J1515" t="s">
        <v>118</v>
      </c>
      <c r="K1515" t="s">
        <v>69</v>
      </c>
      <c r="L1515" t="s">
        <v>70</v>
      </c>
      <c r="N1515" t="s">
        <v>71</v>
      </c>
      <c r="O1515" t="s">
        <v>361</v>
      </c>
      <c r="P1515" t="s">
        <v>7384</v>
      </c>
      <c r="Q1515">
        <v>9815378</v>
      </c>
      <c r="R1515" t="s">
        <v>7385</v>
      </c>
      <c r="U1515" t="s">
        <v>144</v>
      </c>
      <c r="V1515" t="s">
        <v>145</v>
      </c>
      <c r="W1515">
        <v>52218</v>
      </c>
      <c r="X1515" t="s">
        <v>3218</v>
      </c>
      <c r="Z1515">
        <v>0</v>
      </c>
      <c r="AB1515" t="s">
        <v>79</v>
      </c>
      <c r="AC1515" t="s">
        <v>80</v>
      </c>
      <c r="AD1515" s="3" t="s">
        <v>7386</v>
      </c>
      <c r="AE1515" s="3">
        <v>0</v>
      </c>
      <c r="AF1515" s="3"/>
      <c r="AG1515">
        <v>0</v>
      </c>
      <c r="AH1515" t="s">
        <v>82</v>
      </c>
      <c r="AI1515" s="18">
        <v>0</v>
      </c>
      <c r="AJ1515">
        <v>0</v>
      </c>
      <c r="AK1515">
        <v>0</v>
      </c>
      <c r="AL1515">
        <v>0</v>
      </c>
      <c r="AM1515" s="19" t="s">
        <v>82</v>
      </c>
      <c r="AN1515">
        <v>0</v>
      </c>
      <c r="AO1515">
        <v>0</v>
      </c>
      <c r="AP1515">
        <v>0</v>
      </c>
      <c r="AQ1515">
        <v>0</v>
      </c>
      <c r="AR1515" s="19" t="s">
        <v>82</v>
      </c>
      <c r="AS1515">
        <v>0</v>
      </c>
      <c r="AT1515" s="20">
        <f>IF(t_ExtractAll[[#This Row],[Currency]]="GBP",t_ExtractAll[[#This Row],[Claimed Amount]]*$BD$2,IF(t_ExtractAll[[#This Row],[Currency]]="USD",t_ExtractAll[[#This Row],[Claimed Amount]]*$BD$3,IF(t_ExtractAll[[#This Row],[Currency]]="MXN",t_ExtractAll[[#This Row],[Claimed Amount]]*$BD$4,t_ExtractAll[[#This Row],[Claimed Amount]])))</f>
        <v>0</v>
      </c>
      <c r="AU1515" s="20">
        <f>IF(t_ExtractAll[[#This Row],[Currency2]]="GBP",t_ExtractAll[[#This Row],[Accruals Plant]]*$BD$2,IF(t_ExtractAll[[#This Row],[Currency2]]="USD",t_ExtractAll[[#This Row],[Accruals Plant]]*$BD$3,IF(t_ExtractAll[[#This Row],[Currency2]]="MXN",t_ExtractAll[[#This Row],[Accruals Plant]]*$BD$4,t_ExtractAll[[#This Row],[Accruals Plant]])))</f>
        <v>0</v>
      </c>
      <c r="AV1515" s="20">
        <f>IF(t_ExtractAll[[#This Row],[IMD_Currency]]="GBP",t_ExtractAll[[#This Row],[Accruals ABII]]*$BD$2,IF(t_ExtractAll[[#This Row],[IMD_Currency]]="USD",t_ExtractAll[[#This Row],[Accruals ABII]]*$BD$3,t_ExtractAll[[#This Row],[Accruals ABII]]))</f>
        <v>0</v>
      </c>
      <c r="AW15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5" s="20">
        <f>IF(t_ExtractAll[[#This Row],[IMD_Currency]]="GBP",t_ExtractAll[[#This Row],[Amount Accepted (ABII)]]*$BD$2,IF(t_ExtractAll[[#This Row],[IMD_Currency]]="USD",t_ExtractAll[[#This Row],[Amount Accepted (ABII)]]*$BD$3,t_ExtractAll[[#This Row],[Amount Accepted (ABII)]]))</f>
        <v>0</v>
      </c>
      <c r="AY1515" s="20">
        <f>IF((t_ExtractAll[[#This Row],[Amount Accepted ABII '[EUR']]]-t_ExtractAll[[#This Row],[Amount Accepted Plant '[EUR']]])&lt;0,0,t_ExtractAll[[#This Row],[Amount Accepted ABII '[EUR']]]-t_ExtractAll[[#This Row],[Amount Accepted Plant '[EUR']]])</f>
        <v>0</v>
      </c>
      <c r="AZ15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16" spans="1:52" ht="14.25" hidden="1" customHeight="1" x14ac:dyDescent="0.25">
      <c r="A1516" t="s">
        <v>7387</v>
      </c>
      <c r="B1516" s="16">
        <v>42837</v>
      </c>
      <c r="C1516" s="16">
        <v>42837</v>
      </c>
      <c r="D1516" s="16">
        <v>42837</v>
      </c>
      <c r="E1516">
        <v>2017287</v>
      </c>
      <c r="F1516" t="s">
        <v>64</v>
      </c>
      <c r="G1516" t="s">
        <v>4645</v>
      </c>
      <c r="H1516" t="s">
        <v>287</v>
      </c>
      <c r="I1516" t="s">
        <v>4646</v>
      </c>
      <c r="J1516" t="s">
        <v>118</v>
      </c>
      <c r="K1516" t="s">
        <v>69</v>
      </c>
      <c r="L1516" t="s">
        <v>70</v>
      </c>
      <c r="N1516" t="s">
        <v>71</v>
      </c>
      <c r="O1516" t="s">
        <v>72</v>
      </c>
      <c r="P1516" t="s">
        <v>7388</v>
      </c>
      <c r="Q1516">
        <v>9838192</v>
      </c>
      <c r="R1516">
        <v>58454</v>
      </c>
      <c r="U1516" t="s">
        <v>341</v>
      </c>
      <c r="V1516" t="s">
        <v>145</v>
      </c>
      <c r="W1516">
        <v>30603</v>
      </c>
      <c r="X1516" t="s">
        <v>1290</v>
      </c>
      <c r="Y1516">
        <v>2736</v>
      </c>
      <c r="AA1516" t="s">
        <v>2628</v>
      </c>
      <c r="AB1516" t="s">
        <v>79</v>
      </c>
      <c r="AC1516" t="s">
        <v>80</v>
      </c>
      <c r="AD1516" s="3" t="s">
        <v>7389</v>
      </c>
      <c r="AE1516" s="3">
        <v>0</v>
      </c>
      <c r="AF1516" s="3"/>
      <c r="AG1516">
        <v>0</v>
      </c>
      <c r="AH1516" t="s">
        <v>82</v>
      </c>
      <c r="AI1516" s="18">
        <v>0</v>
      </c>
      <c r="AJ1516">
        <v>0</v>
      </c>
      <c r="AK1516">
        <v>0</v>
      </c>
      <c r="AL1516">
        <v>0</v>
      </c>
      <c r="AM1516" s="19" t="s">
        <v>82</v>
      </c>
      <c r="AN1516">
        <v>0</v>
      </c>
      <c r="AO1516">
        <v>0</v>
      </c>
      <c r="AP1516">
        <v>0</v>
      </c>
      <c r="AQ1516">
        <v>0</v>
      </c>
      <c r="AR1516" s="19" t="s">
        <v>82</v>
      </c>
      <c r="AS1516">
        <v>0</v>
      </c>
      <c r="AT1516" s="20">
        <f>IF(t_ExtractAll[[#This Row],[Currency]]="GBP",t_ExtractAll[[#This Row],[Claimed Amount]]*$BD$2,IF(t_ExtractAll[[#This Row],[Currency]]="USD",t_ExtractAll[[#This Row],[Claimed Amount]]*$BD$3,IF(t_ExtractAll[[#This Row],[Currency]]="MXN",t_ExtractAll[[#This Row],[Claimed Amount]]*$BD$4,t_ExtractAll[[#This Row],[Claimed Amount]])))</f>
        <v>0</v>
      </c>
      <c r="AU1516" s="20">
        <f>IF(t_ExtractAll[[#This Row],[Currency2]]="GBP",t_ExtractAll[[#This Row],[Accruals Plant]]*$BD$2,IF(t_ExtractAll[[#This Row],[Currency2]]="USD",t_ExtractAll[[#This Row],[Accruals Plant]]*$BD$3,IF(t_ExtractAll[[#This Row],[Currency2]]="MXN",t_ExtractAll[[#This Row],[Accruals Plant]]*$BD$4,t_ExtractAll[[#This Row],[Accruals Plant]])))</f>
        <v>0</v>
      </c>
      <c r="AV1516" s="20">
        <f>IF(t_ExtractAll[[#This Row],[IMD_Currency]]="GBP",t_ExtractAll[[#This Row],[Accruals ABII]]*$BD$2,IF(t_ExtractAll[[#This Row],[IMD_Currency]]="USD",t_ExtractAll[[#This Row],[Accruals ABII]]*$BD$3,t_ExtractAll[[#This Row],[Accruals ABII]]))</f>
        <v>0</v>
      </c>
      <c r="AW151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6" s="20">
        <f>IF(t_ExtractAll[[#This Row],[IMD_Currency]]="GBP",t_ExtractAll[[#This Row],[Amount Accepted (ABII)]]*$BD$2,IF(t_ExtractAll[[#This Row],[IMD_Currency]]="USD",t_ExtractAll[[#This Row],[Amount Accepted (ABII)]]*$BD$3,t_ExtractAll[[#This Row],[Amount Accepted (ABII)]]))</f>
        <v>0</v>
      </c>
      <c r="AY1516" s="20">
        <f>IF((t_ExtractAll[[#This Row],[Amount Accepted ABII '[EUR']]]-t_ExtractAll[[#This Row],[Amount Accepted Plant '[EUR']]])&lt;0,0,t_ExtractAll[[#This Row],[Amount Accepted ABII '[EUR']]]-t_ExtractAll[[#This Row],[Amount Accepted Plant '[EUR']]])</f>
        <v>0</v>
      </c>
      <c r="AZ15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17" spans="1:52" ht="14.25" hidden="1" customHeight="1" x14ac:dyDescent="0.25">
      <c r="A1517" t="s">
        <v>7390</v>
      </c>
      <c r="B1517" s="16">
        <v>42835</v>
      </c>
      <c r="C1517" s="16">
        <v>42873</v>
      </c>
      <c r="D1517" s="16">
        <v>42877</v>
      </c>
      <c r="E1517">
        <v>2017289</v>
      </c>
      <c r="F1517" t="s">
        <v>64</v>
      </c>
      <c r="G1517" t="s">
        <v>649</v>
      </c>
      <c r="H1517" t="s">
        <v>86</v>
      </c>
      <c r="I1517" t="s">
        <v>650</v>
      </c>
      <c r="J1517" t="s">
        <v>118</v>
      </c>
      <c r="K1517" t="s">
        <v>69</v>
      </c>
      <c r="L1517" t="s">
        <v>7391</v>
      </c>
      <c r="M1517" t="s">
        <v>4680</v>
      </c>
      <c r="N1517" t="s">
        <v>90</v>
      </c>
      <c r="O1517" t="s">
        <v>121</v>
      </c>
      <c r="P1517" s="3" t="s">
        <v>7392</v>
      </c>
      <c r="Q1517">
        <v>9874763</v>
      </c>
      <c r="R1517" t="s">
        <v>7393</v>
      </c>
      <c r="S1517">
        <v>80591775</v>
      </c>
      <c r="U1517" t="s">
        <v>7394</v>
      </c>
      <c r="V1517" t="s">
        <v>145</v>
      </c>
      <c r="W1517">
        <v>50309</v>
      </c>
      <c r="X1517" t="s">
        <v>6000</v>
      </c>
      <c r="Y1517">
        <v>2640</v>
      </c>
      <c r="Z1517">
        <v>118.8</v>
      </c>
      <c r="AA1517" t="s">
        <v>2628</v>
      </c>
      <c r="AB1517" t="s">
        <v>79</v>
      </c>
      <c r="AC1517" t="s">
        <v>127</v>
      </c>
      <c r="AD1517" s="3" t="s">
        <v>7395</v>
      </c>
      <c r="AE1517" s="3">
        <v>0</v>
      </c>
      <c r="AF1517" s="3"/>
      <c r="AG1517">
        <v>653.6</v>
      </c>
      <c r="AH1517" t="s">
        <v>82</v>
      </c>
      <c r="AI1517" s="18">
        <v>0</v>
      </c>
      <c r="AJ1517">
        <v>653.6</v>
      </c>
      <c r="AK1517">
        <v>653.6</v>
      </c>
      <c r="AL1517">
        <v>653.6</v>
      </c>
      <c r="AM1517" s="19" t="s">
        <v>82</v>
      </c>
      <c r="AN1517">
        <v>0</v>
      </c>
      <c r="AO1517">
        <v>478.75</v>
      </c>
      <c r="AP1517">
        <v>478.75</v>
      </c>
      <c r="AQ1517">
        <v>478.75</v>
      </c>
      <c r="AR1517" s="19" t="s">
        <v>82</v>
      </c>
      <c r="AS1517">
        <v>0</v>
      </c>
      <c r="AT1517" s="20">
        <f>IF(t_ExtractAll[[#This Row],[Currency]]="GBP",t_ExtractAll[[#This Row],[Claimed Amount]]*$BD$2,IF(t_ExtractAll[[#This Row],[Currency]]="USD",t_ExtractAll[[#This Row],[Claimed Amount]]*$BD$3,IF(t_ExtractAll[[#This Row],[Currency]]="MXN",t_ExtractAll[[#This Row],[Claimed Amount]]*$BD$4,t_ExtractAll[[#This Row],[Claimed Amount]])))</f>
        <v>653.6</v>
      </c>
      <c r="AU1517" s="20">
        <f>IF(t_ExtractAll[[#This Row],[Currency2]]="GBP",t_ExtractAll[[#This Row],[Accruals Plant]]*$BD$2,IF(t_ExtractAll[[#This Row],[Currency2]]="USD",t_ExtractAll[[#This Row],[Accruals Plant]]*$BD$3,IF(t_ExtractAll[[#This Row],[Currency2]]="MXN",t_ExtractAll[[#This Row],[Accruals Plant]]*$BD$4,t_ExtractAll[[#This Row],[Accruals Plant]])))</f>
        <v>478.75</v>
      </c>
      <c r="AV1517" s="20">
        <f>IF(t_ExtractAll[[#This Row],[IMD_Currency]]="GBP",t_ExtractAll[[#This Row],[Accruals ABII]]*$BD$2,IF(t_ExtractAll[[#This Row],[IMD_Currency]]="USD",t_ExtractAll[[#This Row],[Accruals ABII]]*$BD$3,t_ExtractAll[[#This Row],[Accruals ABII]]))</f>
        <v>653.6</v>
      </c>
      <c r="AW1517" s="20">
        <f>IF(t_ExtractAll[[#This Row],[Currency2]]="GBP",t_ExtractAll[[#This Row],[PlantAmountAccepted]]*$BD$2,IF(t_ExtractAll[[#This Row],[Currency2]]="USD",t_ExtractAll[[#This Row],[PlantAmountAccepted]]*$BD$3,IF(t_ExtractAll[[#This Row],[Currency2]]="MXN",t_ExtractAll[[#This Row],[PlantAmountAccepted]]*$BD$4,t_ExtractAll[[#This Row],[PlantAmountAccepted]])))</f>
        <v>478.75</v>
      </c>
      <c r="AX1517" s="20">
        <f>IF(t_ExtractAll[[#This Row],[IMD_Currency]]="GBP",t_ExtractAll[[#This Row],[Amount Accepted (ABII)]]*$BD$2,IF(t_ExtractAll[[#This Row],[IMD_Currency]]="USD",t_ExtractAll[[#This Row],[Amount Accepted (ABII)]]*$BD$3,t_ExtractAll[[#This Row],[Amount Accepted (ABII)]]))</f>
        <v>653.6</v>
      </c>
      <c r="AY1517" s="20">
        <f>IF((t_ExtractAll[[#This Row],[Amount Accepted ABII '[EUR']]]-t_ExtractAll[[#This Row],[Amount Accepted Plant '[EUR']]])&lt;0,0,t_ExtractAll[[#This Row],[Amount Accepted ABII '[EUR']]]-t_ExtractAll[[#This Row],[Amount Accepted Plant '[EUR']]])</f>
        <v>174.85000000000002</v>
      </c>
      <c r="AZ15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18" spans="1:52" ht="14.25" customHeight="1" x14ac:dyDescent="0.25">
      <c r="A1518" t="s">
        <v>7396</v>
      </c>
      <c r="B1518" s="16">
        <v>42838</v>
      </c>
      <c r="C1518" s="16"/>
      <c r="D1518" s="16"/>
      <c r="E1518">
        <v>2017290</v>
      </c>
      <c r="F1518" t="s">
        <v>64</v>
      </c>
      <c r="G1518" t="s">
        <v>7397</v>
      </c>
      <c r="H1518" t="s">
        <v>66</v>
      </c>
      <c r="I1518" t="s">
        <v>4439</v>
      </c>
      <c r="J1518" t="s">
        <v>68</v>
      </c>
      <c r="K1518" t="s">
        <v>2023</v>
      </c>
      <c r="L1518" t="s">
        <v>5461</v>
      </c>
      <c r="M1518" t="s">
        <v>5462</v>
      </c>
      <c r="N1518" t="s">
        <v>90</v>
      </c>
      <c r="O1518" t="s">
        <v>121</v>
      </c>
      <c r="P1518" t="s">
        <v>7398</v>
      </c>
      <c r="Q1518">
        <v>9717477</v>
      </c>
      <c r="R1518" t="s">
        <v>7399</v>
      </c>
      <c r="S1518">
        <v>80568169</v>
      </c>
      <c r="T1518" t="s">
        <v>7400</v>
      </c>
      <c r="U1518" t="s">
        <v>75</v>
      </c>
      <c r="V1518" t="s">
        <v>76</v>
      </c>
      <c r="W1518">
        <v>51111</v>
      </c>
      <c r="X1518" t="s">
        <v>7401</v>
      </c>
      <c r="Y1518">
        <v>10584</v>
      </c>
      <c r="Z1518">
        <v>880.28</v>
      </c>
      <c r="AA1518" t="s">
        <v>2628</v>
      </c>
      <c r="AB1518" t="s">
        <v>79</v>
      </c>
      <c r="AC1518" t="s">
        <v>127</v>
      </c>
      <c r="AD1518" t="s">
        <v>7402</v>
      </c>
      <c r="AE1518" s="3">
        <v>0</v>
      </c>
      <c r="AF1518" s="3"/>
      <c r="AG1518">
        <v>0</v>
      </c>
      <c r="AH1518" t="s">
        <v>82</v>
      </c>
      <c r="AI1518" s="18">
        <v>0</v>
      </c>
      <c r="AJ1518">
        <v>0</v>
      </c>
      <c r="AK1518">
        <v>0</v>
      </c>
      <c r="AM1518" s="19" t="s">
        <v>82</v>
      </c>
      <c r="AN1518">
        <v>0</v>
      </c>
      <c r="AO1518">
        <v>0</v>
      </c>
      <c r="AP1518">
        <v>0</v>
      </c>
      <c r="AR1518" s="19" t="s">
        <v>82</v>
      </c>
      <c r="AS1518">
        <v>0</v>
      </c>
      <c r="AT1518" s="20">
        <f>IF(t_ExtractAll[[#This Row],[Currency]]="GBP",t_ExtractAll[[#This Row],[Claimed Amount]]*$BD$2,IF(t_ExtractAll[[#This Row],[Currency]]="USD",t_ExtractAll[[#This Row],[Claimed Amount]]*$BD$3,IF(t_ExtractAll[[#This Row],[Currency]]="MXN",t_ExtractAll[[#This Row],[Claimed Amount]]*$BD$4,t_ExtractAll[[#This Row],[Claimed Amount]])))</f>
        <v>0</v>
      </c>
      <c r="AU1518" s="20">
        <f>IF(t_ExtractAll[[#This Row],[Currency2]]="GBP",t_ExtractAll[[#This Row],[Accruals Plant]]*$BD$2,IF(t_ExtractAll[[#This Row],[Currency2]]="USD",t_ExtractAll[[#This Row],[Accruals Plant]]*$BD$3,IF(t_ExtractAll[[#This Row],[Currency2]]="MXN",t_ExtractAll[[#This Row],[Accruals Plant]]*$BD$4,t_ExtractAll[[#This Row],[Accruals Plant]])))</f>
        <v>0</v>
      </c>
      <c r="AV1518" s="20">
        <f>IF(t_ExtractAll[[#This Row],[IMD_Currency]]="GBP",t_ExtractAll[[#This Row],[Accruals ABII]]*$BD$2,IF(t_ExtractAll[[#This Row],[IMD_Currency]]="USD",t_ExtractAll[[#This Row],[Accruals ABII]]*$BD$3,t_ExtractAll[[#This Row],[Accruals ABII]]))</f>
        <v>0</v>
      </c>
      <c r="AW15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18" s="20">
        <f>IF(t_ExtractAll[[#This Row],[IMD_Currency]]="GBP",t_ExtractAll[[#This Row],[Amount Accepted (ABII)]]*$BD$2,IF(t_ExtractAll[[#This Row],[IMD_Currency]]="USD",t_ExtractAll[[#This Row],[Amount Accepted (ABII)]]*$BD$3,t_ExtractAll[[#This Row],[Amount Accepted (ABII)]]))</f>
        <v>0</v>
      </c>
      <c r="AY1518" s="20">
        <f>IF((t_ExtractAll[[#This Row],[Amount Accepted ABII '[EUR']]]-t_ExtractAll[[#This Row],[Amount Accepted Plant '[EUR']]])&lt;0,0,t_ExtractAll[[#This Row],[Amount Accepted ABII '[EUR']]]-t_ExtractAll[[#This Row],[Amount Accepted Plant '[EUR']]])</f>
        <v>0</v>
      </c>
      <c r="AZ15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19" spans="1:52" ht="14.25" hidden="1" customHeight="1" x14ac:dyDescent="0.25">
      <c r="A1519" t="s">
        <v>7403</v>
      </c>
      <c r="B1519" s="16">
        <v>42835</v>
      </c>
      <c r="C1519" s="16">
        <v>42836</v>
      </c>
      <c r="D1519" s="16">
        <v>42839</v>
      </c>
      <c r="E1519">
        <v>2017282</v>
      </c>
      <c r="F1519" t="s">
        <v>64</v>
      </c>
      <c r="G1519" t="s">
        <v>241</v>
      </c>
      <c r="H1519" t="s">
        <v>86</v>
      </c>
      <c r="I1519" t="s">
        <v>242</v>
      </c>
      <c r="J1519" t="s">
        <v>68</v>
      </c>
      <c r="K1519" t="s">
        <v>69</v>
      </c>
      <c r="L1519" t="s">
        <v>6302</v>
      </c>
      <c r="M1519" t="s">
        <v>6866</v>
      </c>
      <c r="N1519" t="s">
        <v>161</v>
      </c>
      <c r="O1519" t="s">
        <v>211</v>
      </c>
      <c r="P1519" t="s">
        <v>7404</v>
      </c>
      <c r="Q1519">
        <v>9817348</v>
      </c>
      <c r="R1519" t="s">
        <v>7405</v>
      </c>
      <c r="U1519" t="s">
        <v>282</v>
      </c>
      <c r="V1519" t="s">
        <v>109</v>
      </c>
      <c r="W1519">
        <v>21414</v>
      </c>
      <c r="X1519" t="s">
        <v>3385</v>
      </c>
      <c r="Y1519">
        <v>1</v>
      </c>
      <c r="Z1519">
        <v>0.3</v>
      </c>
      <c r="AA1519" t="s">
        <v>2824</v>
      </c>
      <c r="AB1519" t="s">
        <v>112</v>
      </c>
      <c r="AC1519" t="s">
        <v>164</v>
      </c>
      <c r="AD1519" s="3" t="s">
        <v>7406</v>
      </c>
      <c r="AE1519" s="3">
        <v>0</v>
      </c>
      <c r="AF1519" s="3"/>
      <c r="AG1519">
        <v>12.23</v>
      </c>
      <c r="AH1519" t="s">
        <v>82</v>
      </c>
      <c r="AI1519" s="18">
        <v>0</v>
      </c>
      <c r="AJ1519">
        <v>0</v>
      </c>
      <c r="AK1519">
        <v>0</v>
      </c>
      <c r="AL1519">
        <v>0</v>
      </c>
      <c r="AM1519" s="19" t="s">
        <v>82</v>
      </c>
      <c r="AN1519">
        <v>12.23</v>
      </c>
      <c r="AO1519">
        <v>0</v>
      </c>
      <c r="AP1519">
        <v>12.23</v>
      </c>
      <c r="AQ1519">
        <v>12.23</v>
      </c>
      <c r="AR1519" s="19" t="s">
        <v>82</v>
      </c>
      <c r="AS1519">
        <v>0</v>
      </c>
      <c r="AT1519" s="20">
        <f>IF(t_ExtractAll[[#This Row],[Currency]]="GBP",t_ExtractAll[[#This Row],[Claimed Amount]]*$BD$2,IF(t_ExtractAll[[#This Row],[Currency]]="USD",t_ExtractAll[[#This Row],[Claimed Amount]]*$BD$3,IF(t_ExtractAll[[#This Row],[Currency]]="MXN",t_ExtractAll[[#This Row],[Claimed Amount]]*$BD$4,t_ExtractAll[[#This Row],[Claimed Amount]])))</f>
        <v>12.23</v>
      </c>
      <c r="AU1519" s="20">
        <f>IF(t_ExtractAll[[#This Row],[Currency2]]="GBP",t_ExtractAll[[#This Row],[Accruals Plant]]*$BD$2,IF(t_ExtractAll[[#This Row],[Currency2]]="USD",t_ExtractAll[[#This Row],[Accruals Plant]]*$BD$3,IF(t_ExtractAll[[#This Row],[Currency2]]="MXN",t_ExtractAll[[#This Row],[Accruals Plant]]*$BD$4,t_ExtractAll[[#This Row],[Accruals Plant]])))</f>
        <v>12.23</v>
      </c>
      <c r="AV1519" s="20">
        <f>IF(t_ExtractAll[[#This Row],[IMD_Currency]]="GBP",t_ExtractAll[[#This Row],[Accruals ABII]]*$BD$2,IF(t_ExtractAll[[#This Row],[IMD_Currency]]="USD",t_ExtractAll[[#This Row],[Accruals ABII]]*$BD$3,t_ExtractAll[[#This Row],[Accruals ABII]]))</f>
        <v>0</v>
      </c>
      <c r="AW1519" s="20">
        <f>IF(t_ExtractAll[[#This Row],[Currency2]]="GBP",t_ExtractAll[[#This Row],[PlantAmountAccepted]]*$BD$2,IF(t_ExtractAll[[#This Row],[Currency2]]="USD",t_ExtractAll[[#This Row],[PlantAmountAccepted]]*$BD$3,IF(t_ExtractAll[[#This Row],[Currency2]]="MXN",t_ExtractAll[[#This Row],[PlantAmountAccepted]]*$BD$4,t_ExtractAll[[#This Row],[PlantAmountAccepted]])))</f>
        <v>12.23</v>
      </c>
      <c r="AX1519" s="20">
        <f>IF(t_ExtractAll[[#This Row],[IMD_Currency]]="GBP",t_ExtractAll[[#This Row],[Amount Accepted (ABII)]]*$BD$2,IF(t_ExtractAll[[#This Row],[IMD_Currency]]="USD",t_ExtractAll[[#This Row],[Amount Accepted (ABII)]]*$BD$3,t_ExtractAll[[#This Row],[Amount Accepted (ABII)]]))</f>
        <v>0</v>
      </c>
      <c r="AY1519" s="20">
        <f>IF((t_ExtractAll[[#This Row],[Amount Accepted ABII '[EUR']]]-t_ExtractAll[[#This Row],[Amount Accepted Plant '[EUR']]])&lt;0,0,t_ExtractAll[[#This Row],[Amount Accepted ABII '[EUR']]]-t_ExtractAll[[#This Row],[Amount Accepted Plant '[EUR']]])</f>
        <v>0</v>
      </c>
      <c r="AZ15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0" spans="1:52" ht="14.25" hidden="1" customHeight="1" x14ac:dyDescent="0.25">
      <c r="A1520" t="s">
        <v>7407</v>
      </c>
      <c r="B1520" s="16">
        <v>42832</v>
      </c>
      <c r="C1520" s="16">
        <v>42877</v>
      </c>
      <c r="D1520" s="16">
        <v>42877</v>
      </c>
      <c r="E1520">
        <v>2017285</v>
      </c>
      <c r="F1520" t="s">
        <v>64</v>
      </c>
      <c r="G1520" t="s">
        <v>5047</v>
      </c>
      <c r="H1520" t="s">
        <v>86</v>
      </c>
      <c r="I1520" t="s">
        <v>5048</v>
      </c>
      <c r="J1520" t="s">
        <v>118</v>
      </c>
      <c r="K1520" t="s">
        <v>88</v>
      </c>
      <c r="L1520" t="s">
        <v>139</v>
      </c>
      <c r="M1520" t="s">
        <v>3410</v>
      </c>
      <c r="N1520" t="s">
        <v>90</v>
      </c>
      <c r="O1520" t="s">
        <v>4630</v>
      </c>
      <c r="P1520" t="s">
        <v>7408</v>
      </c>
      <c r="Q1520" t="s">
        <v>7409</v>
      </c>
      <c r="R1520" t="s">
        <v>7410</v>
      </c>
      <c r="U1520" t="s">
        <v>182</v>
      </c>
      <c r="V1520" t="s">
        <v>145</v>
      </c>
      <c r="W1520">
        <v>54127</v>
      </c>
      <c r="X1520" t="s">
        <v>7411</v>
      </c>
      <c r="Z1520">
        <v>0</v>
      </c>
      <c r="AB1520" t="s">
        <v>79</v>
      </c>
      <c r="AC1520" t="s">
        <v>4630</v>
      </c>
      <c r="AD1520" s="3" t="s">
        <v>7412</v>
      </c>
      <c r="AE1520" s="3"/>
      <c r="AF1520" s="3"/>
      <c r="AG1520">
        <v>370</v>
      </c>
      <c r="AH1520" t="s">
        <v>82</v>
      </c>
      <c r="AI1520" s="18">
        <v>0</v>
      </c>
      <c r="AJ1520">
        <v>370</v>
      </c>
      <c r="AK1520">
        <v>370</v>
      </c>
      <c r="AM1520" s="19" t="s">
        <v>82</v>
      </c>
      <c r="AN1520">
        <v>0</v>
      </c>
      <c r="AO1520">
        <v>370</v>
      </c>
      <c r="AP1520">
        <v>370</v>
      </c>
      <c r="AR1520" s="19" t="s">
        <v>82</v>
      </c>
      <c r="AS1520">
        <v>0</v>
      </c>
      <c r="AT1520" s="20">
        <f>IF(t_ExtractAll[[#This Row],[Currency]]="GBP",t_ExtractAll[[#This Row],[Claimed Amount]]*$BD$2,IF(t_ExtractAll[[#This Row],[Currency]]="USD",t_ExtractAll[[#This Row],[Claimed Amount]]*$BD$3,IF(t_ExtractAll[[#This Row],[Currency]]="MXN",t_ExtractAll[[#This Row],[Claimed Amount]]*$BD$4,t_ExtractAll[[#This Row],[Claimed Amount]])))</f>
        <v>370</v>
      </c>
      <c r="AU1520" s="20">
        <f>IF(t_ExtractAll[[#This Row],[Currency2]]="GBP",t_ExtractAll[[#This Row],[Accruals Plant]]*$BD$2,IF(t_ExtractAll[[#This Row],[Currency2]]="USD",t_ExtractAll[[#This Row],[Accruals Plant]]*$BD$3,IF(t_ExtractAll[[#This Row],[Currency2]]="MXN",t_ExtractAll[[#This Row],[Accruals Plant]]*$BD$4,t_ExtractAll[[#This Row],[Accruals Plant]])))</f>
        <v>370</v>
      </c>
      <c r="AV1520" s="20">
        <f>IF(t_ExtractAll[[#This Row],[IMD_Currency]]="GBP",t_ExtractAll[[#This Row],[Accruals ABII]]*$BD$2,IF(t_ExtractAll[[#This Row],[IMD_Currency]]="USD",t_ExtractAll[[#This Row],[Accruals ABII]]*$BD$3,t_ExtractAll[[#This Row],[Accruals ABII]]))</f>
        <v>370</v>
      </c>
      <c r="AW15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0" s="20">
        <f>IF(t_ExtractAll[[#This Row],[IMD_Currency]]="GBP",t_ExtractAll[[#This Row],[Amount Accepted (ABII)]]*$BD$2,IF(t_ExtractAll[[#This Row],[IMD_Currency]]="USD",t_ExtractAll[[#This Row],[Amount Accepted (ABII)]]*$BD$3,t_ExtractAll[[#This Row],[Amount Accepted (ABII)]]))</f>
        <v>0</v>
      </c>
      <c r="AY1520" s="20">
        <f>IF((t_ExtractAll[[#This Row],[Amount Accepted ABII '[EUR']]]-t_ExtractAll[[#This Row],[Amount Accepted Plant '[EUR']]])&lt;0,0,t_ExtractAll[[#This Row],[Amount Accepted ABII '[EUR']]]-t_ExtractAll[[#This Row],[Amount Accepted Plant '[EUR']]])</f>
        <v>0</v>
      </c>
      <c r="AZ15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21" spans="1:52" ht="14.25" customHeight="1" x14ac:dyDescent="0.25">
      <c r="A1521" t="s">
        <v>7413</v>
      </c>
      <c r="B1521" s="16">
        <v>42838</v>
      </c>
      <c r="C1521" s="16"/>
      <c r="D1521" s="16"/>
      <c r="E1521">
        <v>2017291</v>
      </c>
      <c r="F1521" t="s">
        <v>64</v>
      </c>
      <c r="G1521" t="s">
        <v>900</v>
      </c>
      <c r="H1521" t="s">
        <v>86</v>
      </c>
      <c r="I1521" t="s">
        <v>901</v>
      </c>
      <c r="J1521" t="s">
        <v>68</v>
      </c>
      <c r="K1521" t="s">
        <v>2023</v>
      </c>
      <c r="L1521" t="s">
        <v>6230</v>
      </c>
      <c r="M1521" t="s">
        <v>5636</v>
      </c>
      <c r="N1521" t="s">
        <v>161</v>
      </c>
      <c r="O1521" t="s">
        <v>177</v>
      </c>
      <c r="P1521" t="s">
        <v>7414</v>
      </c>
      <c r="Q1521">
        <v>9478024</v>
      </c>
      <c r="R1521" t="s">
        <v>7415</v>
      </c>
      <c r="S1521">
        <v>80535251</v>
      </c>
      <c r="T1521" t="s">
        <v>7416</v>
      </c>
      <c r="U1521" t="s">
        <v>75</v>
      </c>
      <c r="V1521" t="s">
        <v>76</v>
      </c>
      <c r="W1521">
        <v>58716</v>
      </c>
      <c r="X1521" t="s">
        <v>7417</v>
      </c>
      <c r="Y1521">
        <v>176000</v>
      </c>
      <c r="Z1521">
        <v>5100</v>
      </c>
      <c r="AA1521" t="s">
        <v>2628</v>
      </c>
      <c r="AB1521" t="s">
        <v>112</v>
      </c>
      <c r="AC1521" t="s">
        <v>185</v>
      </c>
      <c r="AD1521" s="3" t="s">
        <v>7418</v>
      </c>
      <c r="AE1521" s="3">
        <v>0</v>
      </c>
      <c r="AF1521" s="3"/>
      <c r="AG1521">
        <v>0</v>
      </c>
      <c r="AH1521" t="s">
        <v>82</v>
      </c>
      <c r="AI1521" s="18">
        <v>0</v>
      </c>
      <c r="AJ1521">
        <v>0</v>
      </c>
      <c r="AK1521">
        <v>0</v>
      </c>
      <c r="AM1521" s="19" t="s">
        <v>82</v>
      </c>
      <c r="AN1521">
        <v>0</v>
      </c>
      <c r="AO1521">
        <v>0</v>
      </c>
      <c r="AP1521">
        <v>0</v>
      </c>
      <c r="AR1521" s="19" t="s">
        <v>82</v>
      </c>
      <c r="AS1521">
        <v>0</v>
      </c>
      <c r="AT1521" s="20">
        <f>IF(t_ExtractAll[[#This Row],[Currency]]="GBP",t_ExtractAll[[#This Row],[Claimed Amount]]*$BD$2,IF(t_ExtractAll[[#This Row],[Currency]]="USD",t_ExtractAll[[#This Row],[Claimed Amount]]*$BD$3,IF(t_ExtractAll[[#This Row],[Currency]]="MXN",t_ExtractAll[[#This Row],[Claimed Amount]]*$BD$4,t_ExtractAll[[#This Row],[Claimed Amount]])))</f>
        <v>0</v>
      </c>
      <c r="AU1521" s="20">
        <f>IF(t_ExtractAll[[#This Row],[Currency2]]="GBP",t_ExtractAll[[#This Row],[Accruals Plant]]*$BD$2,IF(t_ExtractAll[[#This Row],[Currency2]]="USD",t_ExtractAll[[#This Row],[Accruals Plant]]*$BD$3,IF(t_ExtractAll[[#This Row],[Currency2]]="MXN",t_ExtractAll[[#This Row],[Accruals Plant]]*$BD$4,t_ExtractAll[[#This Row],[Accruals Plant]])))</f>
        <v>0</v>
      </c>
      <c r="AV1521" s="20">
        <f>IF(t_ExtractAll[[#This Row],[IMD_Currency]]="GBP",t_ExtractAll[[#This Row],[Accruals ABII]]*$BD$2,IF(t_ExtractAll[[#This Row],[IMD_Currency]]="USD",t_ExtractAll[[#This Row],[Accruals ABII]]*$BD$3,t_ExtractAll[[#This Row],[Accruals ABII]]))</f>
        <v>0</v>
      </c>
      <c r="AW15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1" s="20">
        <f>IF(t_ExtractAll[[#This Row],[IMD_Currency]]="GBP",t_ExtractAll[[#This Row],[Amount Accepted (ABII)]]*$BD$2,IF(t_ExtractAll[[#This Row],[IMD_Currency]]="USD",t_ExtractAll[[#This Row],[Amount Accepted (ABII)]]*$BD$3,t_ExtractAll[[#This Row],[Amount Accepted (ABII)]]))</f>
        <v>0</v>
      </c>
      <c r="AY1521" s="20">
        <f>IF((t_ExtractAll[[#This Row],[Amount Accepted ABII '[EUR']]]-t_ExtractAll[[#This Row],[Amount Accepted Plant '[EUR']]])&lt;0,0,t_ExtractAll[[#This Row],[Amount Accepted ABII '[EUR']]]-t_ExtractAll[[#This Row],[Amount Accepted Plant '[EUR']]])</f>
        <v>0</v>
      </c>
      <c r="AZ15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2" spans="1:52" ht="14.25" hidden="1" customHeight="1" x14ac:dyDescent="0.25">
      <c r="A1522" t="s">
        <v>7419</v>
      </c>
      <c r="B1522" s="16">
        <v>42838</v>
      </c>
      <c r="C1522" s="16">
        <v>42880</v>
      </c>
      <c r="D1522" s="16">
        <v>42881</v>
      </c>
      <c r="E1522">
        <v>2017272</v>
      </c>
      <c r="F1522" t="s">
        <v>64</v>
      </c>
      <c r="G1522" t="s">
        <v>3513</v>
      </c>
      <c r="H1522" t="s">
        <v>287</v>
      </c>
      <c r="I1522" t="s">
        <v>3514</v>
      </c>
      <c r="J1522" t="s">
        <v>118</v>
      </c>
      <c r="K1522" t="s">
        <v>69</v>
      </c>
      <c r="L1522" t="s">
        <v>7420</v>
      </c>
      <c r="M1522" t="s">
        <v>5462</v>
      </c>
      <c r="N1522" t="s">
        <v>90</v>
      </c>
      <c r="O1522" t="s">
        <v>121</v>
      </c>
      <c r="P1522" t="s">
        <v>7421</v>
      </c>
      <c r="Q1522">
        <v>9721241</v>
      </c>
      <c r="R1522" t="s">
        <v>7422</v>
      </c>
      <c r="S1522">
        <v>80565083</v>
      </c>
      <c r="T1522" t="s">
        <v>7423</v>
      </c>
      <c r="U1522" t="s">
        <v>75</v>
      </c>
      <c r="V1522" t="s">
        <v>76</v>
      </c>
      <c r="W1522">
        <v>52315</v>
      </c>
      <c r="X1522" t="s">
        <v>3517</v>
      </c>
      <c r="Y1522">
        <v>12</v>
      </c>
      <c r="Z1522">
        <v>1.0224</v>
      </c>
      <c r="AA1522" t="s">
        <v>2628</v>
      </c>
      <c r="AB1522" t="s">
        <v>79</v>
      </c>
      <c r="AC1522" t="s">
        <v>127</v>
      </c>
      <c r="AD1522" s="3" t="s">
        <v>7424</v>
      </c>
      <c r="AE1522" s="3">
        <v>0</v>
      </c>
      <c r="AF1522" s="3"/>
      <c r="AG1522">
        <v>128.4</v>
      </c>
      <c r="AH1522" t="s">
        <v>82</v>
      </c>
      <c r="AI1522" s="18">
        <v>128.4</v>
      </c>
      <c r="AJ1522">
        <v>0</v>
      </c>
      <c r="AK1522">
        <v>128.4</v>
      </c>
      <c r="AL1522">
        <v>128.4</v>
      </c>
      <c r="AM1522" s="19" t="s">
        <v>82</v>
      </c>
      <c r="AN1522">
        <v>68.52</v>
      </c>
      <c r="AO1522">
        <v>0</v>
      </c>
      <c r="AP1522">
        <v>68.52</v>
      </c>
      <c r="AQ1522">
        <v>68.52</v>
      </c>
      <c r="AR1522" s="19" t="s">
        <v>82</v>
      </c>
      <c r="AS1522">
        <v>0</v>
      </c>
      <c r="AT1522" s="20">
        <f>IF(t_ExtractAll[[#This Row],[Currency]]="GBP",t_ExtractAll[[#This Row],[Claimed Amount]]*$BD$2,IF(t_ExtractAll[[#This Row],[Currency]]="USD",t_ExtractAll[[#This Row],[Claimed Amount]]*$BD$3,IF(t_ExtractAll[[#This Row],[Currency]]="MXN",t_ExtractAll[[#This Row],[Claimed Amount]]*$BD$4,t_ExtractAll[[#This Row],[Claimed Amount]])))</f>
        <v>128.4</v>
      </c>
      <c r="AU1522" s="20">
        <f>IF(t_ExtractAll[[#This Row],[Currency2]]="GBP",t_ExtractAll[[#This Row],[Accruals Plant]]*$BD$2,IF(t_ExtractAll[[#This Row],[Currency2]]="USD",t_ExtractAll[[#This Row],[Accruals Plant]]*$BD$3,IF(t_ExtractAll[[#This Row],[Currency2]]="MXN",t_ExtractAll[[#This Row],[Accruals Plant]]*$BD$4,t_ExtractAll[[#This Row],[Accruals Plant]])))</f>
        <v>68.52</v>
      </c>
      <c r="AV1522" s="20">
        <f>IF(t_ExtractAll[[#This Row],[IMD_Currency]]="GBP",t_ExtractAll[[#This Row],[Accruals ABII]]*$BD$2,IF(t_ExtractAll[[#This Row],[IMD_Currency]]="USD",t_ExtractAll[[#This Row],[Accruals ABII]]*$BD$3,t_ExtractAll[[#This Row],[Accruals ABII]]))</f>
        <v>128.4</v>
      </c>
      <c r="AW1522" s="20">
        <f>IF(t_ExtractAll[[#This Row],[Currency2]]="GBP",t_ExtractAll[[#This Row],[PlantAmountAccepted]]*$BD$2,IF(t_ExtractAll[[#This Row],[Currency2]]="USD",t_ExtractAll[[#This Row],[PlantAmountAccepted]]*$BD$3,IF(t_ExtractAll[[#This Row],[Currency2]]="MXN",t_ExtractAll[[#This Row],[PlantAmountAccepted]]*$BD$4,t_ExtractAll[[#This Row],[PlantAmountAccepted]])))</f>
        <v>68.52</v>
      </c>
      <c r="AX1522" s="20">
        <f>IF(t_ExtractAll[[#This Row],[IMD_Currency]]="GBP",t_ExtractAll[[#This Row],[Amount Accepted (ABII)]]*$BD$2,IF(t_ExtractAll[[#This Row],[IMD_Currency]]="USD",t_ExtractAll[[#This Row],[Amount Accepted (ABII)]]*$BD$3,t_ExtractAll[[#This Row],[Amount Accepted (ABII)]]))</f>
        <v>128.4</v>
      </c>
      <c r="AY1522" s="20">
        <f>IF((t_ExtractAll[[#This Row],[Amount Accepted ABII '[EUR']]]-t_ExtractAll[[#This Row],[Amount Accepted Plant '[EUR']]])&lt;0,0,t_ExtractAll[[#This Row],[Amount Accepted ABII '[EUR']]]-t_ExtractAll[[#This Row],[Amount Accepted Plant '[EUR']]])</f>
        <v>59.88000000000001</v>
      </c>
      <c r="AZ15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23" spans="1:52" ht="14.25" hidden="1" customHeight="1" x14ac:dyDescent="0.25">
      <c r="A1523" t="s">
        <v>7425</v>
      </c>
      <c r="B1523" s="16">
        <v>42843</v>
      </c>
      <c r="C1523" s="16">
        <v>42843</v>
      </c>
      <c r="D1523" s="16">
        <v>42845</v>
      </c>
      <c r="E1523">
        <v>2017292</v>
      </c>
      <c r="F1523" t="s">
        <v>64</v>
      </c>
      <c r="G1523" t="s">
        <v>305</v>
      </c>
      <c r="H1523" t="s">
        <v>306</v>
      </c>
      <c r="I1523" t="s">
        <v>307</v>
      </c>
      <c r="J1523" t="s">
        <v>118</v>
      </c>
      <c r="K1523" t="s">
        <v>69</v>
      </c>
      <c r="L1523" t="s">
        <v>308</v>
      </c>
      <c r="M1523" t="s">
        <v>4647</v>
      </c>
      <c r="N1523" t="s">
        <v>90</v>
      </c>
      <c r="O1523" t="s">
        <v>91</v>
      </c>
      <c r="P1523" t="s">
        <v>7426</v>
      </c>
      <c r="Q1523" t="s">
        <v>7427</v>
      </c>
      <c r="R1523" t="s">
        <v>7428</v>
      </c>
      <c r="U1523" t="s">
        <v>341</v>
      </c>
      <c r="V1523" t="s">
        <v>313</v>
      </c>
      <c r="W1523">
        <v>35658</v>
      </c>
      <c r="X1523" t="s">
        <v>342</v>
      </c>
      <c r="Y1523">
        <v>275</v>
      </c>
      <c r="Z1523">
        <v>33</v>
      </c>
      <c r="AA1523" t="s">
        <v>2628</v>
      </c>
      <c r="AB1523" t="s">
        <v>97</v>
      </c>
      <c r="AC1523" t="s">
        <v>98</v>
      </c>
      <c r="AD1523" s="3" t="s">
        <v>7429</v>
      </c>
      <c r="AE1523" s="3">
        <v>0</v>
      </c>
      <c r="AF1523" s="3"/>
      <c r="AG1523">
        <v>0</v>
      </c>
      <c r="AH1523" t="s">
        <v>82</v>
      </c>
      <c r="AI1523" s="18">
        <v>0</v>
      </c>
      <c r="AJ1523">
        <v>0</v>
      </c>
      <c r="AK1523">
        <v>0</v>
      </c>
      <c r="AL1523">
        <v>0</v>
      </c>
      <c r="AM1523" s="19" t="s">
        <v>82</v>
      </c>
      <c r="AN1523">
        <v>0</v>
      </c>
      <c r="AO1523">
        <v>0</v>
      </c>
      <c r="AP1523">
        <v>0</v>
      </c>
      <c r="AQ1523">
        <v>0</v>
      </c>
      <c r="AR1523" s="19" t="s">
        <v>82</v>
      </c>
      <c r="AS1523">
        <v>0</v>
      </c>
      <c r="AT1523" s="20">
        <f>IF(t_ExtractAll[[#This Row],[Currency]]="GBP",t_ExtractAll[[#This Row],[Claimed Amount]]*$BD$2,IF(t_ExtractAll[[#This Row],[Currency]]="USD",t_ExtractAll[[#This Row],[Claimed Amount]]*$BD$3,IF(t_ExtractAll[[#This Row],[Currency]]="MXN",t_ExtractAll[[#This Row],[Claimed Amount]]*$BD$4,t_ExtractAll[[#This Row],[Claimed Amount]])))</f>
        <v>0</v>
      </c>
      <c r="AU1523" s="20">
        <f>IF(t_ExtractAll[[#This Row],[Currency2]]="GBP",t_ExtractAll[[#This Row],[Accruals Plant]]*$BD$2,IF(t_ExtractAll[[#This Row],[Currency2]]="USD",t_ExtractAll[[#This Row],[Accruals Plant]]*$BD$3,IF(t_ExtractAll[[#This Row],[Currency2]]="MXN",t_ExtractAll[[#This Row],[Accruals Plant]]*$BD$4,t_ExtractAll[[#This Row],[Accruals Plant]])))</f>
        <v>0</v>
      </c>
      <c r="AV1523" s="20">
        <f>IF(t_ExtractAll[[#This Row],[IMD_Currency]]="GBP",t_ExtractAll[[#This Row],[Accruals ABII]]*$BD$2,IF(t_ExtractAll[[#This Row],[IMD_Currency]]="USD",t_ExtractAll[[#This Row],[Accruals ABII]]*$BD$3,t_ExtractAll[[#This Row],[Accruals ABII]]))</f>
        <v>0</v>
      </c>
      <c r="AW15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3" s="20">
        <f>IF(t_ExtractAll[[#This Row],[IMD_Currency]]="GBP",t_ExtractAll[[#This Row],[Amount Accepted (ABII)]]*$BD$2,IF(t_ExtractAll[[#This Row],[IMD_Currency]]="USD",t_ExtractAll[[#This Row],[Amount Accepted (ABII)]]*$BD$3,t_ExtractAll[[#This Row],[Amount Accepted (ABII)]]))</f>
        <v>0</v>
      </c>
      <c r="AY1523" s="20">
        <f>IF((t_ExtractAll[[#This Row],[Amount Accepted ABII '[EUR']]]-t_ExtractAll[[#This Row],[Amount Accepted Plant '[EUR']]])&lt;0,0,t_ExtractAll[[#This Row],[Amount Accepted ABII '[EUR']]]-t_ExtractAll[[#This Row],[Amount Accepted Plant '[EUR']]])</f>
        <v>0</v>
      </c>
      <c r="AZ15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4" spans="1:52" ht="14.25" hidden="1" customHeight="1" x14ac:dyDescent="0.25">
      <c r="A1524" t="s">
        <v>7430</v>
      </c>
      <c r="B1524" s="16">
        <v>42843</v>
      </c>
      <c r="C1524" s="16">
        <v>42844</v>
      </c>
      <c r="D1524" s="16">
        <v>42844</v>
      </c>
      <c r="E1524">
        <v>2017279</v>
      </c>
      <c r="F1524" t="s">
        <v>64</v>
      </c>
      <c r="G1524" t="s">
        <v>305</v>
      </c>
      <c r="H1524" t="s">
        <v>306</v>
      </c>
      <c r="I1524" t="s">
        <v>307</v>
      </c>
      <c r="J1524" t="s">
        <v>118</v>
      </c>
      <c r="K1524" t="s">
        <v>69</v>
      </c>
      <c r="L1524" t="s">
        <v>308</v>
      </c>
      <c r="M1524" t="s">
        <v>4647</v>
      </c>
      <c r="N1524" t="s">
        <v>90</v>
      </c>
      <c r="O1524" t="s">
        <v>91</v>
      </c>
      <c r="P1524" t="s">
        <v>7431</v>
      </c>
      <c r="Q1524" t="s">
        <v>7432</v>
      </c>
      <c r="R1524" t="s">
        <v>7433</v>
      </c>
      <c r="U1524" t="s">
        <v>312</v>
      </c>
      <c r="V1524" t="s">
        <v>313</v>
      </c>
      <c r="W1524">
        <v>47757</v>
      </c>
      <c r="X1524" t="s">
        <v>314</v>
      </c>
      <c r="Y1524">
        <v>452</v>
      </c>
      <c r="Z1524">
        <v>52.24</v>
      </c>
      <c r="AA1524" t="s">
        <v>2628</v>
      </c>
      <c r="AB1524" t="s">
        <v>97</v>
      </c>
      <c r="AC1524" t="s">
        <v>98</v>
      </c>
      <c r="AD1524" t="s">
        <v>7434</v>
      </c>
      <c r="AE1524" s="3">
        <v>0</v>
      </c>
      <c r="AF1524" s="3"/>
      <c r="AG1524">
        <v>0</v>
      </c>
      <c r="AH1524" t="s">
        <v>82</v>
      </c>
      <c r="AI1524" s="18">
        <v>0</v>
      </c>
      <c r="AJ1524">
        <v>0</v>
      </c>
      <c r="AK1524">
        <v>0</v>
      </c>
      <c r="AL1524">
        <v>0</v>
      </c>
      <c r="AM1524" s="19" t="s">
        <v>82</v>
      </c>
      <c r="AN1524">
        <v>0</v>
      </c>
      <c r="AO1524">
        <v>0</v>
      </c>
      <c r="AP1524">
        <v>0</v>
      </c>
      <c r="AQ1524">
        <v>0</v>
      </c>
      <c r="AR1524" s="19" t="s">
        <v>82</v>
      </c>
      <c r="AS1524">
        <v>0</v>
      </c>
      <c r="AT1524" s="20">
        <f>IF(t_ExtractAll[[#This Row],[Currency]]="GBP",t_ExtractAll[[#This Row],[Claimed Amount]]*$BD$2,IF(t_ExtractAll[[#This Row],[Currency]]="USD",t_ExtractAll[[#This Row],[Claimed Amount]]*$BD$3,IF(t_ExtractAll[[#This Row],[Currency]]="MXN",t_ExtractAll[[#This Row],[Claimed Amount]]*$BD$4,t_ExtractAll[[#This Row],[Claimed Amount]])))</f>
        <v>0</v>
      </c>
      <c r="AU1524" s="20">
        <f>IF(t_ExtractAll[[#This Row],[Currency2]]="GBP",t_ExtractAll[[#This Row],[Accruals Plant]]*$BD$2,IF(t_ExtractAll[[#This Row],[Currency2]]="USD",t_ExtractAll[[#This Row],[Accruals Plant]]*$BD$3,IF(t_ExtractAll[[#This Row],[Currency2]]="MXN",t_ExtractAll[[#This Row],[Accruals Plant]]*$BD$4,t_ExtractAll[[#This Row],[Accruals Plant]])))</f>
        <v>0</v>
      </c>
      <c r="AV1524" s="20">
        <f>IF(t_ExtractAll[[#This Row],[IMD_Currency]]="GBP",t_ExtractAll[[#This Row],[Accruals ABII]]*$BD$2,IF(t_ExtractAll[[#This Row],[IMD_Currency]]="USD",t_ExtractAll[[#This Row],[Accruals ABII]]*$BD$3,t_ExtractAll[[#This Row],[Accruals ABII]]))</f>
        <v>0</v>
      </c>
      <c r="AW15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4" s="20">
        <f>IF(t_ExtractAll[[#This Row],[IMD_Currency]]="GBP",t_ExtractAll[[#This Row],[Amount Accepted (ABII)]]*$BD$2,IF(t_ExtractAll[[#This Row],[IMD_Currency]]="USD",t_ExtractAll[[#This Row],[Amount Accepted (ABII)]]*$BD$3,t_ExtractAll[[#This Row],[Amount Accepted (ABII)]]))</f>
        <v>0</v>
      </c>
      <c r="AY1524" s="20">
        <f>IF((t_ExtractAll[[#This Row],[Amount Accepted ABII '[EUR']]]-t_ExtractAll[[#This Row],[Amount Accepted Plant '[EUR']]])&lt;0,0,t_ExtractAll[[#This Row],[Amount Accepted ABII '[EUR']]]-t_ExtractAll[[#This Row],[Amount Accepted Plant '[EUR']]])</f>
        <v>0</v>
      </c>
      <c r="AZ15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5" spans="1:52" ht="14.25" customHeight="1" x14ac:dyDescent="0.25">
      <c r="A1525" t="s">
        <v>7435</v>
      </c>
      <c r="B1525" s="16">
        <v>42842</v>
      </c>
      <c r="C1525" s="16"/>
      <c r="D1525" s="16"/>
      <c r="E1525">
        <v>2017294</v>
      </c>
      <c r="F1525" t="s">
        <v>64</v>
      </c>
      <c r="G1525" t="s">
        <v>4645</v>
      </c>
      <c r="H1525" t="s">
        <v>451</v>
      </c>
      <c r="I1525" t="s">
        <v>4646</v>
      </c>
      <c r="J1525" t="s">
        <v>118</v>
      </c>
      <c r="K1525" t="s">
        <v>2023</v>
      </c>
      <c r="L1525" t="s">
        <v>471</v>
      </c>
      <c r="M1525" t="s">
        <v>3148</v>
      </c>
      <c r="N1525" t="s">
        <v>161</v>
      </c>
      <c r="O1525" t="s">
        <v>4630</v>
      </c>
      <c r="P1525" t="s">
        <v>7436</v>
      </c>
      <c r="Q1525">
        <v>9403275</v>
      </c>
      <c r="R1525">
        <v>58168</v>
      </c>
      <c r="S1525">
        <v>80512460</v>
      </c>
      <c r="T1525" t="s">
        <v>5871</v>
      </c>
      <c r="U1525" t="s">
        <v>2441</v>
      </c>
      <c r="V1525" t="s">
        <v>117</v>
      </c>
      <c r="W1525">
        <v>52940</v>
      </c>
      <c r="X1525" t="s">
        <v>5872</v>
      </c>
      <c r="Y1525">
        <v>784</v>
      </c>
      <c r="Z1525">
        <v>0</v>
      </c>
      <c r="AA1525" t="s">
        <v>2628</v>
      </c>
      <c r="AB1525" t="s">
        <v>79</v>
      </c>
      <c r="AC1525" t="s">
        <v>4630</v>
      </c>
      <c r="AD1525" s="3" t="s">
        <v>7437</v>
      </c>
      <c r="AE1525" s="3">
        <v>0</v>
      </c>
      <c r="AF1525" s="3"/>
      <c r="AG1525">
        <v>0</v>
      </c>
      <c r="AH1525" t="s">
        <v>100</v>
      </c>
      <c r="AI1525" s="18">
        <v>0</v>
      </c>
      <c r="AJ1525">
        <v>0</v>
      </c>
      <c r="AK1525">
        <v>0</v>
      </c>
      <c r="AM1525" s="19" t="s">
        <v>82</v>
      </c>
      <c r="AN1525">
        <v>0</v>
      </c>
      <c r="AO1525">
        <v>0</v>
      </c>
      <c r="AP1525">
        <v>0</v>
      </c>
      <c r="AR1525" s="19" t="s">
        <v>100</v>
      </c>
      <c r="AS1525">
        <v>0</v>
      </c>
      <c r="AT1525" s="20">
        <f>IF(t_ExtractAll[[#This Row],[Currency]]="GBP",t_ExtractAll[[#This Row],[Claimed Amount]]*$BD$2,IF(t_ExtractAll[[#This Row],[Currency]]="USD",t_ExtractAll[[#This Row],[Claimed Amount]]*$BD$3,IF(t_ExtractAll[[#This Row],[Currency]]="MXN",t_ExtractAll[[#This Row],[Claimed Amount]]*$BD$4,t_ExtractAll[[#This Row],[Claimed Amount]])))</f>
        <v>0</v>
      </c>
      <c r="AU1525" s="20">
        <f>IF(t_ExtractAll[[#This Row],[Currency2]]="GBP",t_ExtractAll[[#This Row],[Accruals Plant]]*$BD$2,IF(t_ExtractAll[[#This Row],[Currency2]]="USD",t_ExtractAll[[#This Row],[Accruals Plant]]*$BD$3,IF(t_ExtractAll[[#This Row],[Currency2]]="MXN",t_ExtractAll[[#This Row],[Accruals Plant]]*$BD$4,t_ExtractAll[[#This Row],[Accruals Plant]])))</f>
        <v>0</v>
      </c>
      <c r="AV1525" s="20">
        <f>IF(t_ExtractAll[[#This Row],[IMD_Currency]]="GBP",t_ExtractAll[[#This Row],[Accruals ABII]]*$BD$2,IF(t_ExtractAll[[#This Row],[IMD_Currency]]="USD",t_ExtractAll[[#This Row],[Accruals ABII]]*$BD$3,t_ExtractAll[[#This Row],[Accruals ABII]]))</f>
        <v>0</v>
      </c>
      <c r="AW152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5" s="20">
        <f>IF(t_ExtractAll[[#This Row],[IMD_Currency]]="GBP",t_ExtractAll[[#This Row],[Amount Accepted (ABII)]]*$BD$2,IF(t_ExtractAll[[#This Row],[IMD_Currency]]="USD",t_ExtractAll[[#This Row],[Amount Accepted (ABII)]]*$BD$3,t_ExtractAll[[#This Row],[Amount Accepted (ABII)]]))</f>
        <v>0</v>
      </c>
      <c r="AY1525" s="20">
        <f>IF((t_ExtractAll[[#This Row],[Amount Accepted ABII '[EUR']]]-t_ExtractAll[[#This Row],[Amount Accepted Plant '[EUR']]])&lt;0,0,t_ExtractAll[[#This Row],[Amount Accepted ABII '[EUR']]]-t_ExtractAll[[#This Row],[Amount Accepted Plant '[EUR']]])</f>
        <v>0</v>
      </c>
      <c r="AZ15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6" spans="1:52" ht="14.25" hidden="1" customHeight="1" x14ac:dyDescent="0.25">
      <c r="A1526" t="s">
        <v>7438</v>
      </c>
      <c r="B1526" s="16">
        <v>42842</v>
      </c>
      <c r="C1526" s="16">
        <v>42877</v>
      </c>
      <c r="D1526" s="16">
        <v>42877</v>
      </c>
      <c r="E1526">
        <v>2017295</v>
      </c>
      <c r="F1526" t="s">
        <v>64</v>
      </c>
      <c r="G1526" t="s">
        <v>65</v>
      </c>
      <c r="H1526" t="s">
        <v>86</v>
      </c>
      <c r="I1526" t="s">
        <v>67</v>
      </c>
      <c r="J1526" t="s">
        <v>68</v>
      </c>
      <c r="K1526" t="s">
        <v>69</v>
      </c>
      <c r="L1526" t="s">
        <v>609</v>
      </c>
      <c r="M1526" t="s">
        <v>2024</v>
      </c>
      <c r="N1526" t="s">
        <v>90</v>
      </c>
      <c r="O1526" t="s">
        <v>131</v>
      </c>
      <c r="P1526" t="s">
        <v>7439</v>
      </c>
      <c r="Q1526" t="s">
        <v>7440</v>
      </c>
      <c r="R1526" t="s">
        <v>7441</v>
      </c>
      <c r="S1526" t="s">
        <v>7442</v>
      </c>
      <c r="U1526" t="s">
        <v>278</v>
      </c>
      <c r="V1526" t="s">
        <v>145</v>
      </c>
      <c r="W1526">
        <v>58375</v>
      </c>
      <c r="X1526" t="s">
        <v>4633</v>
      </c>
      <c r="Y1526">
        <v>84</v>
      </c>
      <c r="Z1526">
        <v>8.4</v>
      </c>
      <c r="AA1526" t="s">
        <v>2628</v>
      </c>
      <c r="AB1526" t="s">
        <v>97</v>
      </c>
      <c r="AC1526" t="s">
        <v>98</v>
      </c>
      <c r="AD1526" s="3" t="s">
        <v>7443</v>
      </c>
      <c r="AE1526" s="3">
        <v>0</v>
      </c>
      <c r="AF1526" s="3"/>
      <c r="AG1526">
        <v>478.76</v>
      </c>
      <c r="AH1526" t="s">
        <v>82</v>
      </c>
      <c r="AI1526" s="18">
        <v>0</v>
      </c>
      <c r="AJ1526">
        <v>0</v>
      </c>
      <c r="AK1526">
        <v>0</v>
      </c>
      <c r="AL1526">
        <v>0</v>
      </c>
      <c r="AM1526" s="19" t="s">
        <v>82</v>
      </c>
      <c r="AN1526">
        <v>154</v>
      </c>
      <c r="AO1526">
        <v>0</v>
      </c>
      <c r="AP1526">
        <v>154</v>
      </c>
      <c r="AQ1526">
        <v>154</v>
      </c>
      <c r="AR1526" s="19" t="s">
        <v>82</v>
      </c>
      <c r="AS1526">
        <v>0</v>
      </c>
      <c r="AT1526" s="20">
        <f>IF(t_ExtractAll[[#This Row],[Currency]]="GBP",t_ExtractAll[[#This Row],[Claimed Amount]]*$BD$2,IF(t_ExtractAll[[#This Row],[Currency]]="USD",t_ExtractAll[[#This Row],[Claimed Amount]]*$BD$3,IF(t_ExtractAll[[#This Row],[Currency]]="MXN",t_ExtractAll[[#This Row],[Claimed Amount]]*$BD$4,t_ExtractAll[[#This Row],[Claimed Amount]])))</f>
        <v>478.76</v>
      </c>
      <c r="AU1526" s="20">
        <f>IF(t_ExtractAll[[#This Row],[Currency2]]="GBP",t_ExtractAll[[#This Row],[Accruals Plant]]*$BD$2,IF(t_ExtractAll[[#This Row],[Currency2]]="USD",t_ExtractAll[[#This Row],[Accruals Plant]]*$BD$3,IF(t_ExtractAll[[#This Row],[Currency2]]="MXN",t_ExtractAll[[#This Row],[Accruals Plant]]*$BD$4,t_ExtractAll[[#This Row],[Accruals Plant]])))</f>
        <v>154</v>
      </c>
      <c r="AV1526" s="20">
        <f>IF(t_ExtractAll[[#This Row],[IMD_Currency]]="GBP",t_ExtractAll[[#This Row],[Accruals ABII]]*$BD$2,IF(t_ExtractAll[[#This Row],[IMD_Currency]]="USD",t_ExtractAll[[#This Row],[Accruals ABII]]*$BD$3,t_ExtractAll[[#This Row],[Accruals ABII]]))</f>
        <v>0</v>
      </c>
      <c r="AW1526" s="20">
        <f>IF(t_ExtractAll[[#This Row],[Currency2]]="GBP",t_ExtractAll[[#This Row],[PlantAmountAccepted]]*$BD$2,IF(t_ExtractAll[[#This Row],[Currency2]]="USD",t_ExtractAll[[#This Row],[PlantAmountAccepted]]*$BD$3,IF(t_ExtractAll[[#This Row],[Currency2]]="MXN",t_ExtractAll[[#This Row],[PlantAmountAccepted]]*$BD$4,t_ExtractAll[[#This Row],[PlantAmountAccepted]])))</f>
        <v>154</v>
      </c>
      <c r="AX1526" s="20">
        <f>IF(t_ExtractAll[[#This Row],[IMD_Currency]]="GBP",t_ExtractAll[[#This Row],[Amount Accepted (ABII)]]*$BD$2,IF(t_ExtractAll[[#This Row],[IMD_Currency]]="USD",t_ExtractAll[[#This Row],[Amount Accepted (ABII)]]*$BD$3,t_ExtractAll[[#This Row],[Amount Accepted (ABII)]]))</f>
        <v>0</v>
      </c>
      <c r="AY1526" s="20">
        <f>IF((t_ExtractAll[[#This Row],[Amount Accepted ABII '[EUR']]]-t_ExtractAll[[#This Row],[Amount Accepted Plant '[EUR']]])&lt;0,0,t_ExtractAll[[#This Row],[Amount Accepted ABII '[EUR']]]-t_ExtractAll[[#This Row],[Amount Accepted Plant '[EUR']]])</f>
        <v>0</v>
      </c>
      <c r="AZ15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27" spans="1:52" ht="14.25" hidden="1" customHeight="1" x14ac:dyDescent="0.25">
      <c r="A1527" t="s">
        <v>7444</v>
      </c>
      <c r="B1527" s="16">
        <v>42842</v>
      </c>
      <c r="C1527" s="16">
        <v>42857</v>
      </c>
      <c r="D1527" s="16">
        <v>42857</v>
      </c>
      <c r="E1527">
        <v>2017293</v>
      </c>
      <c r="F1527" t="s">
        <v>64</v>
      </c>
      <c r="G1527" t="s">
        <v>65</v>
      </c>
      <c r="H1527" t="s">
        <v>86</v>
      </c>
      <c r="I1527" t="s">
        <v>67</v>
      </c>
      <c r="J1527" t="s">
        <v>68</v>
      </c>
      <c r="K1527" t="s">
        <v>88</v>
      </c>
      <c r="L1527" t="s">
        <v>609</v>
      </c>
      <c r="M1527" t="s">
        <v>2024</v>
      </c>
      <c r="N1527" t="s">
        <v>90</v>
      </c>
      <c r="O1527" t="s">
        <v>547</v>
      </c>
      <c r="P1527" t="s">
        <v>7445</v>
      </c>
      <c r="Q1527">
        <v>9774239</v>
      </c>
      <c r="R1527" t="s">
        <v>7446</v>
      </c>
      <c r="S1527">
        <v>80577724</v>
      </c>
      <c r="T1527" t="s">
        <v>7447</v>
      </c>
      <c r="U1527" t="s">
        <v>278</v>
      </c>
      <c r="V1527" t="s">
        <v>145</v>
      </c>
      <c r="W1527">
        <v>58375</v>
      </c>
      <c r="X1527" t="s">
        <v>4633</v>
      </c>
      <c r="Y1527">
        <v>75</v>
      </c>
      <c r="Z1527">
        <v>7.5</v>
      </c>
      <c r="AA1527" t="s">
        <v>2628</v>
      </c>
      <c r="AB1527" t="s">
        <v>97</v>
      </c>
      <c r="AC1527" t="s">
        <v>98</v>
      </c>
      <c r="AD1527" s="3" t="s">
        <v>7448</v>
      </c>
      <c r="AE1527" s="3">
        <v>0</v>
      </c>
      <c r="AF1527" s="3"/>
      <c r="AG1527">
        <v>429.04</v>
      </c>
      <c r="AH1527" t="s">
        <v>82</v>
      </c>
      <c r="AI1527" s="18">
        <v>0</v>
      </c>
      <c r="AJ1527">
        <v>0</v>
      </c>
      <c r="AK1527">
        <v>0</v>
      </c>
      <c r="AM1527" s="19" t="s">
        <v>82</v>
      </c>
      <c r="AN1527">
        <v>429.04</v>
      </c>
      <c r="AO1527">
        <v>0</v>
      </c>
      <c r="AP1527">
        <v>429.04</v>
      </c>
      <c r="AR1527" s="19" t="s">
        <v>82</v>
      </c>
      <c r="AS1527">
        <v>0</v>
      </c>
      <c r="AT1527" s="20">
        <f>IF(t_ExtractAll[[#This Row],[Currency]]="GBP",t_ExtractAll[[#This Row],[Claimed Amount]]*$BD$2,IF(t_ExtractAll[[#This Row],[Currency]]="USD",t_ExtractAll[[#This Row],[Claimed Amount]]*$BD$3,IF(t_ExtractAll[[#This Row],[Currency]]="MXN",t_ExtractAll[[#This Row],[Claimed Amount]]*$BD$4,t_ExtractAll[[#This Row],[Claimed Amount]])))</f>
        <v>429.04</v>
      </c>
      <c r="AU1527" s="20">
        <f>IF(t_ExtractAll[[#This Row],[Currency2]]="GBP",t_ExtractAll[[#This Row],[Accruals Plant]]*$BD$2,IF(t_ExtractAll[[#This Row],[Currency2]]="USD",t_ExtractAll[[#This Row],[Accruals Plant]]*$BD$3,IF(t_ExtractAll[[#This Row],[Currency2]]="MXN",t_ExtractAll[[#This Row],[Accruals Plant]]*$BD$4,t_ExtractAll[[#This Row],[Accruals Plant]])))</f>
        <v>429.04</v>
      </c>
      <c r="AV1527" s="20">
        <f>IF(t_ExtractAll[[#This Row],[IMD_Currency]]="GBP",t_ExtractAll[[#This Row],[Accruals ABII]]*$BD$2,IF(t_ExtractAll[[#This Row],[IMD_Currency]]="USD",t_ExtractAll[[#This Row],[Accruals ABII]]*$BD$3,t_ExtractAll[[#This Row],[Accruals ABII]]))</f>
        <v>0</v>
      </c>
      <c r="AW15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7" s="20">
        <f>IF(t_ExtractAll[[#This Row],[IMD_Currency]]="GBP",t_ExtractAll[[#This Row],[Amount Accepted (ABII)]]*$BD$2,IF(t_ExtractAll[[#This Row],[IMD_Currency]]="USD",t_ExtractAll[[#This Row],[Amount Accepted (ABII)]]*$BD$3,t_ExtractAll[[#This Row],[Amount Accepted (ABII)]]))</f>
        <v>0</v>
      </c>
      <c r="AY1527" s="20">
        <f>IF((t_ExtractAll[[#This Row],[Amount Accepted ABII '[EUR']]]-t_ExtractAll[[#This Row],[Amount Accepted Plant '[EUR']]])&lt;0,0,t_ExtractAll[[#This Row],[Amount Accepted ABII '[EUR']]]-t_ExtractAll[[#This Row],[Amount Accepted Plant '[EUR']]])</f>
        <v>0</v>
      </c>
      <c r="AZ15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28" spans="1:52" ht="14.25" hidden="1" customHeight="1" x14ac:dyDescent="0.25">
      <c r="A1528" t="s">
        <v>7449</v>
      </c>
      <c r="B1528" s="16">
        <v>42843</v>
      </c>
      <c r="C1528" s="16">
        <v>42849</v>
      </c>
      <c r="D1528" s="16">
        <v>42849</v>
      </c>
      <c r="E1528">
        <v>2017296</v>
      </c>
      <c r="F1528" t="s">
        <v>64</v>
      </c>
      <c r="G1528" t="s">
        <v>478</v>
      </c>
      <c r="H1528" t="s">
        <v>273</v>
      </c>
      <c r="I1528" t="s">
        <v>479</v>
      </c>
      <c r="J1528" t="s">
        <v>118</v>
      </c>
      <c r="K1528" t="s">
        <v>88</v>
      </c>
      <c r="L1528" t="s">
        <v>609</v>
      </c>
      <c r="M1528" t="s">
        <v>2024</v>
      </c>
      <c r="N1528" t="s">
        <v>90</v>
      </c>
      <c r="O1528" t="s">
        <v>91</v>
      </c>
      <c r="P1528" t="s">
        <v>7450</v>
      </c>
      <c r="R1528" t="s">
        <v>7451</v>
      </c>
      <c r="U1528" t="s">
        <v>282</v>
      </c>
      <c r="V1528" t="s">
        <v>145</v>
      </c>
      <c r="Y1528">
        <v>78</v>
      </c>
      <c r="Z1528">
        <v>9.36</v>
      </c>
      <c r="AA1528" t="s">
        <v>2628</v>
      </c>
      <c r="AB1528" t="s">
        <v>97</v>
      </c>
      <c r="AC1528" t="s">
        <v>98</v>
      </c>
      <c r="AD1528" s="3" t="s">
        <v>7452</v>
      </c>
      <c r="AE1528" s="3">
        <v>0</v>
      </c>
      <c r="AF1528" s="3"/>
      <c r="AG1528">
        <v>0</v>
      </c>
      <c r="AH1528" t="s">
        <v>82</v>
      </c>
      <c r="AI1528" s="18">
        <v>0</v>
      </c>
      <c r="AJ1528">
        <v>0</v>
      </c>
      <c r="AK1528">
        <v>0</v>
      </c>
      <c r="AM1528" s="19" t="s">
        <v>82</v>
      </c>
      <c r="AN1528">
        <v>0</v>
      </c>
      <c r="AO1528">
        <v>0</v>
      </c>
      <c r="AP1528">
        <v>0</v>
      </c>
      <c r="AR1528" s="19" t="s">
        <v>82</v>
      </c>
      <c r="AS1528">
        <v>0</v>
      </c>
      <c r="AT1528" s="20">
        <f>IF(t_ExtractAll[[#This Row],[Currency]]="GBP",t_ExtractAll[[#This Row],[Claimed Amount]]*$BD$2,IF(t_ExtractAll[[#This Row],[Currency]]="USD",t_ExtractAll[[#This Row],[Claimed Amount]]*$BD$3,IF(t_ExtractAll[[#This Row],[Currency]]="MXN",t_ExtractAll[[#This Row],[Claimed Amount]]*$BD$4,t_ExtractAll[[#This Row],[Claimed Amount]])))</f>
        <v>0</v>
      </c>
      <c r="AU1528" s="20">
        <f>IF(t_ExtractAll[[#This Row],[Currency2]]="GBP",t_ExtractAll[[#This Row],[Accruals Plant]]*$BD$2,IF(t_ExtractAll[[#This Row],[Currency2]]="USD",t_ExtractAll[[#This Row],[Accruals Plant]]*$BD$3,IF(t_ExtractAll[[#This Row],[Currency2]]="MXN",t_ExtractAll[[#This Row],[Accruals Plant]]*$BD$4,t_ExtractAll[[#This Row],[Accruals Plant]])))</f>
        <v>0</v>
      </c>
      <c r="AV1528" s="20">
        <f>IF(t_ExtractAll[[#This Row],[IMD_Currency]]="GBP",t_ExtractAll[[#This Row],[Accruals ABII]]*$BD$2,IF(t_ExtractAll[[#This Row],[IMD_Currency]]="USD",t_ExtractAll[[#This Row],[Accruals ABII]]*$BD$3,t_ExtractAll[[#This Row],[Accruals ABII]]))</f>
        <v>0</v>
      </c>
      <c r="AW15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8" s="20">
        <f>IF(t_ExtractAll[[#This Row],[IMD_Currency]]="GBP",t_ExtractAll[[#This Row],[Amount Accepted (ABII)]]*$BD$2,IF(t_ExtractAll[[#This Row],[IMD_Currency]]="USD",t_ExtractAll[[#This Row],[Amount Accepted (ABII)]]*$BD$3,t_ExtractAll[[#This Row],[Amount Accepted (ABII)]]))</f>
        <v>0</v>
      </c>
      <c r="AY1528" s="20">
        <f>IF((t_ExtractAll[[#This Row],[Amount Accepted ABII '[EUR']]]-t_ExtractAll[[#This Row],[Amount Accepted Plant '[EUR']]])&lt;0,0,t_ExtractAll[[#This Row],[Amount Accepted ABII '[EUR']]]-t_ExtractAll[[#This Row],[Amount Accepted Plant '[EUR']]])</f>
        <v>0</v>
      </c>
      <c r="AZ15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29" spans="1:52" ht="14.25" hidden="1" customHeight="1" x14ac:dyDescent="0.25">
      <c r="A1529" t="s">
        <v>7453</v>
      </c>
      <c r="B1529" s="16">
        <v>42843</v>
      </c>
      <c r="C1529" s="16">
        <v>42851</v>
      </c>
      <c r="D1529" s="16">
        <v>42851</v>
      </c>
      <c r="E1529">
        <v>2017297</v>
      </c>
      <c r="F1529" t="s">
        <v>64</v>
      </c>
      <c r="G1529" t="s">
        <v>65</v>
      </c>
      <c r="H1529" t="s">
        <v>66</v>
      </c>
      <c r="I1529" t="s">
        <v>67</v>
      </c>
      <c r="J1529" t="s">
        <v>68</v>
      </c>
      <c r="K1529" t="s">
        <v>88</v>
      </c>
      <c r="L1529" t="s">
        <v>6245</v>
      </c>
      <c r="M1529" t="s">
        <v>6933</v>
      </c>
      <c r="N1529" t="s">
        <v>90</v>
      </c>
      <c r="O1529" t="s">
        <v>121</v>
      </c>
      <c r="P1529" s="3" t="s">
        <v>7454</v>
      </c>
      <c r="Q1529">
        <v>9796863</v>
      </c>
      <c r="R1529" t="s">
        <v>7455</v>
      </c>
      <c r="S1529">
        <v>80573885</v>
      </c>
      <c r="T1529" t="s">
        <v>7456</v>
      </c>
      <c r="U1529" t="s">
        <v>75</v>
      </c>
      <c r="V1529" t="s">
        <v>76</v>
      </c>
      <c r="W1529">
        <v>46694</v>
      </c>
      <c r="X1529" t="s">
        <v>945</v>
      </c>
      <c r="Y1529">
        <v>25</v>
      </c>
      <c r="Z1529">
        <v>1.98</v>
      </c>
      <c r="AA1529" t="s">
        <v>2628</v>
      </c>
      <c r="AB1529" t="s">
        <v>79</v>
      </c>
      <c r="AC1529" t="s">
        <v>127</v>
      </c>
      <c r="AD1529" t="s">
        <v>7457</v>
      </c>
      <c r="AE1529" s="3">
        <v>0</v>
      </c>
      <c r="AF1529" s="3"/>
      <c r="AG1529">
        <v>158</v>
      </c>
      <c r="AH1529" t="s">
        <v>100</v>
      </c>
      <c r="AI1529" s="18">
        <v>0</v>
      </c>
      <c r="AJ1529">
        <v>0</v>
      </c>
      <c r="AK1529">
        <v>0</v>
      </c>
      <c r="AM1529" s="19" t="s">
        <v>82</v>
      </c>
      <c r="AN1529">
        <v>158</v>
      </c>
      <c r="AO1529">
        <v>0</v>
      </c>
      <c r="AP1529">
        <v>158</v>
      </c>
      <c r="AR1529" s="19" t="s">
        <v>100</v>
      </c>
      <c r="AS1529">
        <v>0</v>
      </c>
      <c r="AT1529" s="20">
        <f>IF(t_ExtractAll[[#This Row],[Currency]]="GBP",t_ExtractAll[[#This Row],[Claimed Amount]]*$BD$2,IF(t_ExtractAll[[#This Row],[Currency]]="USD",t_ExtractAll[[#This Row],[Claimed Amount]]*$BD$3,IF(t_ExtractAll[[#This Row],[Currency]]="MXN",t_ExtractAll[[#This Row],[Claimed Amount]]*$BD$4,t_ExtractAll[[#This Row],[Claimed Amount]])))</f>
        <v>144.55420000000001</v>
      </c>
      <c r="AU1529" s="20">
        <f>IF(t_ExtractAll[[#This Row],[Currency2]]="GBP",t_ExtractAll[[#This Row],[Accruals Plant]]*$BD$2,IF(t_ExtractAll[[#This Row],[Currency2]]="USD",t_ExtractAll[[#This Row],[Accruals Plant]]*$BD$3,IF(t_ExtractAll[[#This Row],[Currency2]]="MXN",t_ExtractAll[[#This Row],[Accruals Plant]]*$BD$4,t_ExtractAll[[#This Row],[Accruals Plant]])))</f>
        <v>144.55420000000001</v>
      </c>
      <c r="AV1529" s="20">
        <f>IF(t_ExtractAll[[#This Row],[IMD_Currency]]="GBP",t_ExtractAll[[#This Row],[Accruals ABII]]*$BD$2,IF(t_ExtractAll[[#This Row],[IMD_Currency]]="USD",t_ExtractAll[[#This Row],[Accruals ABII]]*$BD$3,t_ExtractAll[[#This Row],[Accruals ABII]]))</f>
        <v>0</v>
      </c>
      <c r="AW15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29" s="20">
        <f>IF(t_ExtractAll[[#This Row],[IMD_Currency]]="GBP",t_ExtractAll[[#This Row],[Amount Accepted (ABII)]]*$BD$2,IF(t_ExtractAll[[#This Row],[IMD_Currency]]="USD",t_ExtractAll[[#This Row],[Amount Accepted (ABII)]]*$BD$3,t_ExtractAll[[#This Row],[Amount Accepted (ABII)]]))</f>
        <v>0</v>
      </c>
      <c r="AY1529" s="20">
        <f>IF((t_ExtractAll[[#This Row],[Amount Accepted ABII '[EUR']]]-t_ExtractAll[[#This Row],[Amount Accepted Plant '[EUR']]])&lt;0,0,t_ExtractAll[[#This Row],[Amount Accepted ABII '[EUR']]]-t_ExtractAll[[#This Row],[Amount Accepted Plant '[EUR']]])</f>
        <v>0</v>
      </c>
      <c r="AZ15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30" spans="1:52" ht="14.25" hidden="1" customHeight="1" x14ac:dyDescent="0.25">
      <c r="A1530" t="s">
        <v>7458</v>
      </c>
      <c r="B1530" s="16">
        <v>42845</v>
      </c>
      <c r="C1530" s="16">
        <v>42872</v>
      </c>
      <c r="D1530" s="16">
        <v>42872</v>
      </c>
      <c r="E1530">
        <v>2017298</v>
      </c>
      <c r="F1530" t="s">
        <v>64</v>
      </c>
      <c r="G1530" t="s">
        <v>318</v>
      </c>
      <c r="H1530" t="s">
        <v>86</v>
      </c>
      <c r="I1530" t="s">
        <v>319</v>
      </c>
      <c r="J1530" t="s">
        <v>68</v>
      </c>
      <c r="K1530" t="s">
        <v>69</v>
      </c>
      <c r="L1530" t="s">
        <v>471</v>
      </c>
      <c r="M1530" t="s">
        <v>7109</v>
      </c>
      <c r="N1530" t="s">
        <v>90</v>
      </c>
      <c r="O1530" t="s">
        <v>121</v>
      </c>
      <c r="P1530" t="s">
        <v>7459</v>
      </c>
      <c r="Q1530">
        <v>9820820</v>
      </c>
      <c r="R1530" t="s">
        <v>7460</v>
      </c>
      <c r="S1530">
        <v>22109744</v>
      </c>
      <c r="T1530" t="s">
        <v>7461</v>
      </c>
      <c r="U1530" t="s">
        <v>593</v>
      </c>
      <c r="V1530" t="s">
        <v>117</v>
      </c>
      <c r="W1530">
        <v>55426</v>
      </c>
      <c r="X1530" t="s">
        <v>594</v>
      </c>
      <c r="Y1530">
        <v>12</v>
      </c>
      <c r="Z1530">
        <v>1.0189999999999999</v>
      </c>
      <c r="AA1530" t="s">
        <v>2628</v>
      </c>
      <c r="AB1530" t="s">
        <v>79</v>
      </c>
      <c r="AC1530" t="s">
        <v>127</v>
      </c>
      <c r="AD1530" s="3" t="s">
        <v>7462</v>
      </c>
      <c r="AE1530" s="3">
        <v>0</v>
      </c>
      <c r="AF1530" s="3"/>
      <c r="AG1530">
        <v>54.72</v>
      </c>
      <c r="AH1530" t="s">
        <v>100</v>
      </c>
      <c r="AI1530" s="18">
        <v>0</v>
      </c>
      <c r="AJ1530">
        <v>0</v>
      </c>
      <c r="AK1530">
        <v>0</v>
      </c>
      <c r="AL1530">
        <v>0</v>
      </c>
      <c r="AM1530" s="19" t="s">
        <v>82</v>
      </c>
      <c r="AN1530">
        <v>0</v>
      </c>
      <c r="AO1530">
        <v>0</v>
      </c>
      <c r="AP1530">
        <v>0</v>
      </c>
      <c r="AQ1530">
        <v>0</v>
      </c>
      <c r="AR1530" s="19" t="s">
        <v>100</v>
      </c>
      <c r="AS1530">
        <v>0</v>
      </c>
      <c r="AT1530" s="20">
        <f>IF(t_ExtractAll[[#This Row],[Currency]]="GBP",t_ExtractAll[[#This Row],[Claimed Amount]]*$BD$2,IF(t_ExtractAll[[#This Row],[Currency]]="USD",t_ExtractAll[[#This Row],[Claimed Amount]]*$BD$3,IF(t_ExtractAll[[#This Row],[Currency]]="MXN",t_ExtractAll[[#This Row],[Claimed Amount]]*$BD$4,t_ExtractAll[[#This Row],[Claimed Amount]])))</f>
        <v>50.063327999999998</v>
      </c>
      <c r="AU1530" s="20">
        <f>IF(t_ExtractAll[[#This Row],[Currency2]]="GBP",t_ExtractAll[[#This Row],[Accruals Plant]]*$BD$2,IF(t_ExtractAll[[#This Row],[Currency2]]="USD",t_ExtractAll[[#This Row],[Accruals Plant]]*$BD$3,IF(t_ExtractAll[[#This Row],[Currency2]]="MXN",t_ExtractAll[[#This Row],[Accruals Plant]]*$BD$4,t_ExtractAll[[#This Row],[Accruals Plant]])))</f>
        <v>0</v>
      </c>
      <c r="AV1530" s="20">
        <f>IF(t_ExtractAll[[#This Row],[IMD_Currency]]="GBP",t_ExtractAll[[#This Row],[Accruals ABII]]*$BD$2,IF(t_ExtractAll[[#This Row],[IMD_Currency]]="USD",t_ExtractAll[[#This Row],[Accruals ABII]]*$BD$3,t_ExtractAll[[#This Row],[Accruals ABII]]))</f>
        <v>0</v>
      </c>
      <c r="AW15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30" s="20">
        <f>IF(t_ExtractAll[[#This Row],[IMD_Currency]]="GBP",t_ExtractAll[[#This Row],[Amount Accepted (ABII)]]*$BD$2,IF(t_ExtractAll[[#This Row],[IMD_Currency]]="USD",t_ExtractAll[[#This Row],[Amount Accepted (ABII)]]*$BD$3,t_ExtractAll[[#This Row],[Amount Accepted (ABII)]]))</f>
        <v>0</v>
      </c>
      <c r="AY1530" s="20">
        <f>IF((t_ExtractAll[[#This Row],[Amount Accepted ABII '[EUR']]]-t_ExtractAll[[#This Row],[Amount Accepted Plant '[EUR']]])&lt;0,0,t_ExtractAll[[#This Row],[Amount Accepted ABII '[EUR']]]-t_ExtractAll[[#This Row],[Amount Accepted Plant '[EUR']]])</f>
        <v>0</v>
      </c>
      <c r="AZ15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31" spans="1:52" ht="14.25" hidden="1" customHeight="1" x14ac:dyDescent="0.25">
      <c r="A1531" t="s">
        <v>7463</v>
      </c>
      <c r="B1531" s="16">
        <v>42842</v>
      </c>
      <c r="C1531" s="16">
        <v>42857</v>
      </c>
      <c r="D1531" s="16">
        <v>42858</v>
      </c>
      <c r="E1531">
        <v>2017299</v>
      </c>
      <c r="F1531" t="s">
        <v>64</v>
      </c>
      <c r="G1531" t="s">
        <v>65</v>
      </c>
      <c r="H1531" t="s">
        <v>86</v>
      </c>
      <c r="I1531" t="s">
        <v>67</v>
      </c>
      <c r="J1531" t="s">
        <v>68</v>
      </c>
      <c r="K1531" t="s">
        <v>69</v>
      </c>
      <c r="L1531" t="s">
        <v>609</v>
      </c>
      <c r="M1531" t="s">
        <v>2024</v>
      </c>
      <c r="N1531" t="s">
        <v>90</v>
      </c>
      <c r="O1531" t="s">
        <v>91</v>
      </c>
      <c r="P1531" t="s">
        <v>7464</v>
      </c>
      <c r="Q1531" t="s">
        <v>7465</v>
      </c>
      <c r="R1531" t="s">
        <v>7466</v>
      </c>
      <c r="S1531" s="17">
        <v>8056536080565260</v>
      </c>
      <c r="T1531" t="s">
        <v>7467</v>
      </c>
      <c r="U1531" t="s">
        <v>278</v>
      </c>
      <c r="V1531" t="s">
        <v>145</v>
      </c>
      <c r="W1531">
        <v>58375</v>
      </c>
      <c r="X1531" t="s">
        <v>4633</v>
      </c>
      <c r="Y1531">
        <v>51</v>
      </c>
      <c r="Z1531">
        <v>5.0999999999999996</v>
      </c>
      <c r="AA1531" t="s">
        <v>2628</v>
      </c>
      <c r="AB1531" t="s">
        <v>97</v>
      </c>
      <c r="AC1531" t="s">
        <v>98</v>
      </c>
      <c r="AD1531" s="3" t="s">
        <v>7468</v>
      </c>
      <c r="AE1531" s="3">
        <v>0</v>
      </c>
      <c r="AF1531" s="3"/>
      <c r="AG1531">
        <v>291.89</v>
      </c>
      <c r="AH1531" t="s">
        <v>82</v>
      </c>
      <c r="AI1531" s="18">
        <v>0</v>
      </c>
      <c r="AJ1531">
        <v>0</v>
      </c>
      <c r="AK1531">
        <v>0</v>
      </c>
      <c r="AL1531">
        <v>0</v>
      </c>
      <c r="AM1531" s="19" t="s">
        <v>82</v>
      </c>
      <c r="AN1531">
        <v>291.89</v>
      </c>
      <c r="AO1531">
        <v>0</v>
      </c>
      <c r="AP1531">
        <v>291.89</v>
      </c>
      <c r="AQ1531">
        <v>291.89</v>
      </c>
      <c r="AR1531" s="19" t="s">
        <v>82</v>
      </c>
      <c r="AS1531">
        <v>0</v>
      </c>
      <c r="AT1531" s="20">
        <f>IF(t_ExtractAll[[#This Row],[Currency]]="GBP",t_ExtractAll[[#This Row],[Claimed Amount]]*$BD$2,IF(t_ExtractAll[[#This Row],[Currency]]="USD",t_ExtractAll[[#This Row],[Claimed Amount]]*$BD$3,IF(t_ExtractAll[[#This Row],[Currency]]="MXN",t_ExtractAll[[#This Row],[Claimed Amount]]*$BD$4,t_ExtractAll[[#This Row],[Claimed Amount]])))</f>
        <v>291.89</v>
      </c>
      <c r="AU1531" s="20">
        <f>IF(t_ExtractAll[[#This Row],[Currency2]]="GBP",t_ExtractAll[[#This Row],[Accruals Plant]]*$BD$2,IF(t_ExtractAll[[#This Row],[Currency2]]="USD",t_ExtractAll[[#This Row],[Accruals Plant]]*$BD$3,IF(t_ExtractAll[[#This Row],[Currency2]]="MXN",t_ExtractAll[[#This Row],[Accruals Plant]]*$BD$4,t_ExtractAll[[#This Row],[Accruals Plant]])))</f>
        <v>291.89</v>
      </c>
      <c r="AV1531" s="20">
        <f>IF(t_ExtractAll[[#This Row],[IMD_Currency]]="GBP",t_ExtractAll[[#This Row],[Accruals ABII]]*$BD$2,IF(t_ExtractAll[[#This Row],[IMD_Currency]]="USD",t_ExtractAll[[#This Row],[Accruals ABII]]*$BD$3,t_ExtractAll[[#This Row],[Accruals ABII]]))</f>
        <v>0</v>
      </c>
      <c r="AW1531" s="20">
        <f>IF(t_ExtractAll[[#This Row],[Currency2]]="GBP",t_ExtractAll[[#This Row],[PlantAmountAccepted]]*$BD$2,IF(t_ExtractAll[[#This Row],[Currency2]]="USD",t_ExtractAll[[#This Row],[PlantAmountAccepted]]*$BD$3,IF(t_ExtractAll[[#This Row],[Currency2]]="MXN",t_ExtractAll[[#This Row],[PlantAmountAccepted]]*$BD$4,t_ExtractAll[[#This Row],[PlantAmountAccepted]])))</f>
        <v>291.89</v>
      </c>
      <c r="AX1531" s="20">
        <f>IF(t_ExtractAll[[#This Row],[IMD_Currency]]="GBP",t_ExtractAll[[#This Row],[Amount Accepted (ABII)]]*$BD$2,IF(t_ExtractAll[[#This Row],[IMD_Currency]]="USD",t_ExtractAll[[#This Row],[Amount Accepted (ABII)]]*$BD$3,t_ExtractAll[[#This Row],[Amount Accepted (ABII)]]))</f>
        <v>0</v>
      </c>
      <c r="AY1531" s="20">
        <f>IF((t_ExtractAll[[#This Row],[Amount Accepted ABII '[EUR']]]-t_ExtractAll[[#This Row],[Amount Accepted Plant '[EUR']]])&lt;0,0,t_ExtractAll[[#This Row],[Amount Accepted ABII '[EUR']]]-t_ExtractAll[[#This Row],[Amount Accepted Plant '[EUR']]])</f>
        <v>0</v>
      </c>
      <c r="AZ15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32" spans="1:52" ht="14.25" hidden="1" customHeight="1" x14ac:dyDescent="0.25">
      <c r="A1532" t="s">
        <v>7469</v>
      </c>
      <c r="B1532" s="16">
        <v>42842</v>
      </c>
      <c r="C1532" s="16">
        <v>42871</v>
      </c>
      <c r="D1532" s="16">
        <v>42872</v>
      </c>
      <c r="E1532">
        <v>2017300</v>
      </c>
      <c r="F1532" t="s">
        <v>64</v>
      </c>
      <c r="G1532" t="s">
        <v>973</v>
      </c>
      <c r="H1532" t="s">
        <v>306</v>
      </c>
      <c r="I1532" t="s">
        <v>307</v>
      </c>
      <c r="J1532" t="s">
        <v>118</v>
      </c>
      <c r="K1532" t="s">
        <v>69</v>
      </c>
      <c r="L1532" t="s">
        <v>308</v>
      </c>
      <c r="M1532" t="s">
        <v>4647</v>
      </c>
      <c r="N1532" t="s">
        <v>90</v>
      </c>
      <c r="O1532" t="s">
        <v>91</v>
      </c>
      <c r="P1532" t="s">
        <v>7470</v>
      </c>
      <c r="Q1532">
        <v>9981628</v>
      </c>
      <c r="R1532">
        <v>17000643</v>
      </c>
      <c r="S1532">
        <v>80598257</v>
      </c>
      <c r="U1532" t="s">
        <v>341</v>
      </c>
      <c r="V1532" t="s">
        <v>313</v>
      </c>
      <c r="W1532">
        <v>35658</v>
      </c>
      <c r="X1532" t="s">
        <v>342</v>
      </c>
      <c r="Y1532">
        <v>1</v>
      </c>
      <c r="Z1532">
        <v>0.12</v>
      </c>
      <c r="AA1532" t="s">
        <v>2628</v>
      </c>
      <c r="AB1532" t="s">
        <v>97</v>
      </c>
      <c r="AC1532" t="s">
        <v>98</v>
      </c>
      <c r="AD1532" s="3" t="s">
        <v>7471</v>
      </c>
      <c r="AE1532" s="3">
        <v>0</v>
      </c>
      <c r="AF1532" s="3"/>
      <c r="AG1532">
        <v>11.51</v>
      </c>
      <c r="AH1532" t="s">
        <v>82</v>
      </c>
      <c r="AI1532" s="18">
        <v>11.51</v>
      </c>
      <c r="AJ1532">
        <v>0</v>
      </c>
      <c r="AK1532">
        <v>11.51</v>
      </c>
      <c r="AL1532">
        <v>11.51</v>
      </c>
      <c r="AM1532" s="19" t="s">
        <v>82</v>
      </c>
      <c r="AN1532">
        <v>5</v>
      </c>
      <c r="AO1532">
        <v>0</v>
      </c>
      <c r="AP1532">
        <v>5</v>
      </c>
      <c r="AQ1532">
        <v>5</v>
      </c>
      <c r="AR1532" s="19" t="s">
        <v>523</v>
      </c>
      <c r="AS1532">
        <v>0</v>
      </c>
      <c r="AT1532" s="20">
        <f>IF(t_ExtractAll[[#This Row],[Currency]]="GBP",t_ExtractAll[[#This Row],[Claimed Amount]]*$BD$2,IF(t_ExtractAll[[#This Row],[Currency]]="USD",t_ExtractAll[[#This Row],[Claimed Amount]]*$BD$3,IF(t_ExtractAll[[#This Row],[Currency]]="MXN",t_ExtractAll[[#This Row],[Claimed Amount]]*$BD$4,t_ExtractAll[[#This Row],[Claimed Amount]])))</f>
        <v>11.51</v>
      </c>
      <c r="AU1532" s="20">
        <f>IF(t_ExtractAll[[#This Row],[Currency2]]="GBP",t_ExtractAll[[#This Row],[Accruals Plant]]*$BD$2,IF(t_ExtractAll[[#This Row],[Currency2]]="USD",t_ExtractAll[[#This Row],[Accruals Plant]]*$BD$3,IF(t_ExtractAll[[#This Row],[Currency2]]="MXN",t_ExtractAll[[#This Row],[Accruals Plant]]*$BD$4,t_ExtractAll[[#This Row],[Accruals Plant]])))</f>
        <v>5.9189999999999996</v>
      </c>
      <c r="AV1532" s="20">
        <f>IF(t_ExtractAll[[#This Row],[IMD_Currency]]="GBP",t_ExtractAll[[#This Row],[Accruals ABII]]*$BD$2,IF(t_ExtractAll[[#This Row],[IMD_Currency]]="USD",t_ExtractAll[[#This Row],[Accruals ABII]]*$BD$3,t_ExtractAll[[#This Row],[Accruals ABII]]))</f>
        <v>11.51</v>
      </c>
      <c r="AW1532" s="20">
        <f>IF(t_ExtractAll[[#This Row],[Currency2]]="GBP",t_ExtractAll[[#This Row],[PlantAmountAccepted]]*$BD$2,IF(t_ExtractAll[[#This Row],[Currency2]]="USD",t_ExtractAll[[#This Row],[PlantAmountAccepted]]*$BD$3,IF(t_ExtractAll[[#This Row],[Currency2]]="MXN",t_ExtractAll[[#This Row],[PlantAmountAccepted]]*$BD$4,t_ExtractAll[[#This Row],[PlantAmountAccepted]])))</f>
        <v>5.9189999999999996</v>
      </c>
      <c r="AX1532" s="20">
        <f>IF(t_ExtractAll[[#This Row],[IMD_Currency]]="GBP",t_ExtractAll[[#This Row],[Amount Accepted (ABII)]]*$BD$2,IF(t_ExtractAll[[#This Row],[IMD_Currency]]="USD",t_ExtractAll[[#This Row],[Amount Accepted (ABII)]]*$BD$3,t_ExtractAll[[#This Row],[Amount Accepted (ABII)]]))</f>
        <v>11.51</v>
      </c>
      <c r="AY1532" s="20">
        <f>IF((t_ExtractAll[[#This Row],[Amount Accepted ABII '[EUR']]]-t_ExtractAll[[#This Row],[Amount Accepted Plant '[EUR']]])&lt;0,0,t_ExtractAll[[#This Row],[Amount Accepted ABII '[EUR']]]-t_ExtractAll[[#This Row],[Amount Accepted Plant '[EUR']]])</f>
        <v>5.5910000000000002</v>
      </c>
      <c r="AZ15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33" spans="1:52" ht="14.25" hidden="1" customHeight="1" x14ac:dyDescent="0.25">
      <c r="A1533" t="s">
        <v>7472</v>
      </c>
      <c r="B1533" s="16">
        <v>42843</v>
      </c>
      <c r="C1533" s="16">
        <v>42867</v>
      </c>
      <c r="D1533" s="16">
        <v>42871</v>
      </c>
      <c r="E1533">
        <v>2017301</v>
      </c>
      <c r="F1533" t="s">
        <v>64</v>
      </c>
      <c r="G1533" t="s">
        <v>649</v>
      </c>
      <c r="H1533" t="s">
        <v>86</v>
      </c>
      <c r="I1533" t="s">
        <v>650</v>
      </c>
      <c r="J1533" t="s">
        <v>118</v>
      </c>
      <c r="K1533" t="s">
        <v>69</v>
      </c>
      <c r="L1533" t="s">
        <v>5461</v>
      </c>
      <c r="M1533" t="s">
        <v>5462</v>
      </c>
      <c r="N1533" t="s">
        <v>90</v>
      </c>
      <c r="O1533" t="s">
        <v>121</v>
      </c>
      <c r="P1533" s="3" t="s">
        <v>7473</v>
      </c>
      <c r="Q1533">
        <v>10125335</v>
      </c>
      <c r="R1533" t="s">
        <v>7474</v>
      </c>
      <c r="S1533">
        <v>80607050</v>
      </c>
      <c r="U1533" t="s">
        <v>75</v>
      </c>
      <c r="V1533" t="s">
        <v>76</v>
      </c>
      <c r="W1533">
        <v>51130</v>
      </c>
      <c r="X1533" t="s">
        <v>2634</v>
      </c>
      <c r="Y1533">
        <v>6</v>
      </c>
      <c r="Z1533">
        <v>0.51</v>
      </c>
      <c r="AA1533" t="s">
        <v>2628</v>
      </c>
      <c r="AB1533" t="s">
        <v>79</v>
      </c>
      <c r="AC1533" t="s">
        <v>127</v>
      </c>
      <c r="AD1533" t="s">
        <v>7475</v>
      </c>
      <c r="AE1533" s="3"/>
      <c r="AF1533" s="3"/>
      <c r="AG1533">
        <v>71.55</v>
      </c>
      <c r="AH1533" t="s">
        <v>82</v>
      </c>
      <c r="AI1533" s="18">
        <v>60.3</v>
      </c>
      <c r="AJ1533">
        <v>11.25</v>
      </c>
      <c r="AK1533">
        <v>71.55</v>
      </c>
      <c r="AL1533">
        <v>71.55</v>
      </c>
      <c r="AM1533" s="19" t="s">
        <v>82</v>
      </c>
      <c r="AO1533"/>
      <c r="AR1533" s="19" t="s">
        <v>82</v>
      </c>
      <c r="AS1533">
        <v>0</v>
      </c>
      <c r="AT1533" s="20">
        <f>IF(t_ExtractAll[[#This Row],[Currency]]="GBP",t_ExtractAll[[#This Row],[Claimed Amount]]*$BD$2,IF(t_ExtractAll[[#This Row],[Currency]]="USD",t_ExtractAll[[#This Row],[Claimed Amount]]*$BD$3,IF(t_ExtractAll[[#This Row],[Currency]]="MXN",t_ExtractAll[[#This Row],[Claimed Amount]]*$BD$4,t_ExtractAll[[#This Row],[Claimed Amount]])))</f>
        <v>71.55</v>
      </c>
      <c r="AU1533" s="20">
        <f>IF(t_ExtractAll[[#This Row],[Currency2]]="GBP",t_ExtractAll[[#This Row],[Accruals Plant]]*$BD$2,IF(t_ExtractAll[[#This Row],[Currency2]]="USD",t_ExtractAll[[#This Row],[Accruals Plant]]*$BD$3,IF(t_ExtractAll[[#This Row],[Currency2]]="MXN",t_ExtractAll[[#This Row],[Accruals Plant]]*$BD$4,t_ExtractAll[[#This Row],[Accruals Plant]])))</f>
        <v>0</v>
      </c>
      <c r="AV1533" s="20">
        <f>IF(t_ExtractAll[[#This Row],[IMD_Currency]]="GBP",t_ExtractAll[[#This Row],[Accruals ABII]]*$BD$2,IF(t_ExtractAll[[#This Row],[IMD_Currency]]="USD",t_ExtractAll[[#This Row],[Accruals ABII]]*$BD$3,t_ExtractAll[[#This Row],[Accruals ABII]]))</f>
        <v>71.55</v>
      </c>
      <c r="AW15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33" s="20">
        <f>IF(t_ExtractAll[[#This Row],[IMD_Currency]]="GBP",t_ExtractAll[[#This Row],[Amount Accepted (ABII)]]*$BD$2,IF(t_ExtractAll[[#This Row],[IMD_Currency]]="USD",t_ExtractAll[[#This Row],[Amount Accepted (ABII)]]*$BD$3,t_ExtractAll[[#This Row],[Amount Accepted (ABII)]]))</f>
        <v>71.55</v>
      </c>
      <c r="AY1533" s="20">
        <f>IF((t_ExtractAll[[#This Row],[Amount Accepted ABII '[EUR']]]-t_ExtractAll[[#This Row],[Amount Accepted Plant '[EUR']]])&lt;0,0,t_ExtractAll[[#This Row],[Amount Accepted ABII '[EUR']]]-t_ExtractAll[[#This Row],[Amount Accepted Plant '[EUR']]])</f>
        <v>71.55</v>
      </c>
      <c r="AZ15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34" spans="1:52" ht="14.25" hidden="1" customHeight="1" x14ac:dyDescent="0.25">
      <c r="A1534" t="s">
        <v>7476</v>
      </c>
      <c r="B1534" s="16">
        <v>42844</v>
      </c>
      <c r="C1534" s="16">
        <v>42872</v>
      </c>
      <c r="D1534" s="16">
        <v>42872</v>
      </c>
      <c r="E1534">
        <v>2017302</v>
      </c>
      <c r="F1534" t="s">
        <v>64</v>
      </c>
      <c r="G1534" t="s">
        <v>65</v>
      </c>
      <c r="H1534" t="s">
        <v>86</v>
      </c>
      <c r="I1534" t="s">
        <v>67</v>
      </c>
      <c r="J1534" t="s">
        <v>68</v>
      </c>
      <c r="K1534" t="s">
        <v>69</v>
      </c>
      <c r="L1534" t="s">
        <v>5779</v>
      </c>
      <c r="M1534" t="s">
        <v>2706</v>
      </c>
      <c r="N1534" t="s">
        <v>90</v>
      </c>
      <c r="O1534" t="s">
        <v>162</v>
      </c>
      <c r="P1534" t="s">
        <v>7477</v>
      </c>
      <c r="Q1534" t="s">
        <v>7478</v>
      </c>
      <c r="R1534" t="s">
        <v>7479</v>
      </c>
      <c r="S1534" t="s">
        <v>7480</v>
      </c>
      <c r="T1534" t="s">
        <v>7481</v>
      </c>
      <c r="U1534" t="s">
        <v>2377</v>
      </c>
      <c r="V1534" t="s">
        <v>117</v>
      </c>
      <c r="W1534">
        <v>55412</v>
      </c>
      <c r="X1534" t="s">
        <v>4537</v>
      </c>
      <c r="Y1534">
        <v>6</v>
      </c>
      <c r="Z1534">
        <v>1.17</v>
      </c>
      <c r="AA1534" t="s">
        <v>2824</v>
      </c>
      <c r="AB1534" t="s">
        <v>112</v>
      </c>
      <c r="AC1534" t="s">
        <v>164</v>
      </c>
      <c r="AD1534" s="3" t="s">
        <v>7482</v>
      </c>
      <c r="AE1534" s="3">
        <v>0</v>
      </c>
      <c r="AF1534" s="3"/>
      <c r="AG1534">
        <v>302.55</v>
      </c>
      <c r="AH1534" t="s">
        <v>100</v>
      </c>
      <c r="AI1534" s="18">
        <v>0</v>
      </c>
      <c r="AJ1534">
        <v>0</v>
      </c>
      <c r="AK1534">
        <v>0</v>
      </c>
      <c r="AL1534">
        <v>0</v>
      </c>
      <c r="AM1534" s="19" t="s">
        <v>82</v>
      </c>
      <c r="AN1534">
        <v>302.55</v>
      </c>
      <c r="AO1534">
        <v>0</v>
      </c>
      <c r="AP1534">
        <v>302.55</v>
      </c>
      <c r="AQ1534">
        <v>302.55</v>
      </c>
      <c r="AR1534" s="19" t="s">
        <v>100</v>
      </c>
      <c r="AS1534">
        <v>0</v>
      </c>
      <c r="AT1534" s="20">
        <f>IF(t_ExtractAll[[#This Row],[Currency]]="GBP",t_ExtractAll[[#This Row],[Claimed Amount]]*$BD$2,IF(t_ExtractAll[[#This Row],[Currency]]="USD",t_ExtractAll[[#This Row],[Claimed Amount]]*$BD$3,IF(t_ExtractAll[[#This Row],[Currency]]="MXN",t_ExtractAll[[#This Row],[Claimed Amount]]*$BD$4,t_ExtractAll[[#This Row],[Claimed Amount]])))</f>
        <v>276.80299500000001</v>
      </c>
      <c r="AU1534" s="20">
        <f>IF(t_ExtractAll[[#This Row],[Currency2]]="GBP",t_ExtractAll[[#This Row],[Accruals Plant]]*$BD$2,IF(t_ExtractAll[[#This Row],[Currency2]]="USD",t_ExtractAll[[#This Row],[Accruals Plant]]*$BD$3,IF(t_ExtractAll[[#This Row],[Currency2]]="MXN",t_ExtractAll[[#This Row],[Accruals Plant]]*$BD$4,t_ExtractAll[[#This Row],[Accruals Plant]])))</f>
        <v>276.80299500000001</v>
      </c>
      <c r="AV1534" s="20">
        <f>IF(t_ExtractAll[[#This Row],[IMD_Currency]]="GBP",t_ExtractAll[[#This Row],[Accruals ABII]]*$BD$2,IF(t_ExtractAll[[#This Row],[IMD_Currency]]="USD",t_ExtractAll[[#This Row],[Accruals ABII]]*$BD$3,t_ExtractAll[[#This Row],[Accruals ABII]]))</f>
        <v>0</v>
      </c>
      <c r="AW1534" s="20">
        <f>IF(t_ExtractAll[[#This Row],[Currency2]]="GBP",t_ExtractAll[[#This Row],[PlantAmountAccepted]]*$BD$2,IF(t_ExtractAll[[#This Row],[Currency2]]="USD",t_ExtractAll[[#This Row],[PlantAmountAccepted]]*$BD$3,IF(t_ExtractAll[[#This Row],[Currency2]]="MXN",t_ExtractAll[[#This Row],[PlantAmountAccepted]]*$BD$4,t_ExtractAll[[#This Row],[PlantAmountAccepted]])))</f>
        <v>276.80299500000001</v>
      </c>
      <c r="AX1534" s="20">
        <f>IF(t_ExtractAll[[#This Row],[IMD_Currency]]="GBP",t_ExtractAll[[#This Row],[Amount Accepted (ABII)]]*$BD$2,IF(t_ExtractAll[[#This Row],[IMD_Currency]]="USD",t_ExtractAll[[#This Row],[Amount Accepted (ABII)]]*$BD$3,t_ExtractAll[[#This Row],[Amount Accepted (ABII)]]))</f>
        <v>0</v>
      </c>
      <c r="AY1534" s="20">
        <f>IF((t_ExtractAll[[#This Row],[Amount Accepted ABII '[EUR']]]-t_ExtractAll[[#This Row],[Amount Accepted Plant '[EUR']]])&lt;0,0,t_ExtractAll[[#This Row],[Amount Accepted ABII '[EUR']]]-t_ExtractAll[[#This Row],[Amount Accepted Plant '[EUR']]])</f>
        <v>0</v>
      </c>
      <c r="AZ15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35" spans="1:52" ht="14.25" hidden="1" customHeight="1" x14ac:dyDescent="0.25">
      <c r="A1535" t="s">
        <v>7476</v>
      </c>
      <c r="B1535" s="16">
        <v>42844</v>
      </c>
      <c r="C1535" s="16">
        <v>42872</v>
      </c>
      <c r="D1535" s="16">
        <v>42872</v>
      </c>
      <c r="E1535">
        <v>2017302</v>
      </c>
      <c r="F1535" t="s">
        <v>64</v>
      </c>
      <c r="G1535" t="s">
        <v>65</v>
      </c>
      <c r="H1535" t="s">
        <v>86</v>
      </c>
      <c r="I1535" t="s">
        <v>67</v>
      </c>
      <c r="J1535" t="s">
        <v>68</v>
      </c>
      <c r="K1535" t="s">
        <v>69</v>
      </c>
      <c r="L1535" t="s">
        <v>5779</v>
      </c>
      <c r="M1535" t="s">
        <v>2706</v>
      </c>
      <c r="N1535" t="s">
        <v>90</v>
      </c>
      <c r="O1535" t="s">
        <v>2797</v>
      </c>
      <c r="P1535" t="s">
        <v>7477</v>
      </c>
      <c r="Q1535" t="s">
        <v>7478</v>
      </c>
      <c r="R1535" t="s">
        <v>7479</v>
      </c>
      <c r="S1535" t="s">
        <v>7480</v>
      </c>
      <c r="T1535" t="s">
        <v>7481</v>
      </c>
      <c r="U1535" t="s">
        <v>2377</v>
      </c>
      <c r="V1535" t="s">
        <v>117</v>
      </c>
      <c r="W1535">
        <v>55412</v>
      </c>
      <c r="X1535" t="s">
        <v>4537</v>
      </c>
      <c r="Y1535">
        <v>1</v>
      </c>
      <c r="Z1535">
        <v>0.19500000000000001</v>
      </c>
      <c r="AA1535" t="s">
        <v>2824</v>
      </c>
      <c r="AB1535" t="s">
        <v>112</v>
      </c>
      <c r="AC1535" t="s">
        <v>164</v>
      </c>
      <c r="AD1535" s="3" t="s">
        <v>7483</v>
      </c>
      <c r="AE1535" s="3">
        <v>0</v>
      </c>
      <c r="AF1535" s="3"/>
      <c r="AG1535">
        <v>302.55</v>
      </c>
      <c r="AH1535" t="s">
        <v>100</v>
      </c>
      <c r="AI1535" s="18">
        <v>0</v>
      </c>
      <c r="AJ1535">
        <v>0</v>
      </c>
      <c r="AK1535">
        <v>0</v>
      </c>
      <c r="AL1535">
        <v>0</v>
      </c>
      <c r="AM1535" s="19" t="s">
        <v>82</v>
      </c>
      <c r="AN1535">
        <v>0</v>
      </c>
      <c r="AO1535">
        <v>0</v>
      </c>
      <c r="AP1535">
        <v>0</v>
      </c>
      <c r="AQ1535">
        <v>0</v>
      </c>
      <c r="AR1535" s="19" t="s">
        <v>100</v>
      </c>
      <c r="AS1535">
        <v>0</v>
      </c>
      <c r="AT1535" s="20">
        <f>IF(t_ExtractAll[[#This Row],[Currency]]="GBP",t_ExtractAll[[#This Row],[Claimed Amount]]*$BD$2,IF(t_ExtractAll[[#This Row],[Currency]]="USD",t_ExtractAll[[#This Row],[Claimed Amount]]*$BD$3,IF(t_ExtractAll[[#This Row],[Currency]]="MXN",t_ExtractAll[[#This Row],[Claimed Amount]]*$BD$4,t_ExtractAll[[#This Row],[Claimed Amount]])))</f>
        <v>276.80299500000001</v>
      </c>
      <c r="AU1535" s="20">
        <f>IF(t_ExtractAll[[#This Row],[Currency2]]="GBP",t_ExtractAll[[#This Row],[Accruals Plant]]*$BD$2,IF(t_ExtractAll[[#This Row],[Currency2]]="USD",t_ExtractAll[[#This Row],[Accruals Plant]]*$BD$3,IF(t_ExtractAll[[#This Row],[Currency2]]="MXN",t_ExtractAll[[#This Row],[Accruals Plant]]*$BD$4,t_ExtractAll[[#This Row],[Accruals Plant]])))</f>
        <v>0</v>
      </c>
      <c r="AV1535" s="20">
        <f>IF(t_ExtractAll[[#This Row],[IMD_Currency]]="GBP",t_ExtractAll[[#This Row],[Accruals ABII]]*$BD$2,IF(t_ExtractAll[[#This Row],[IMD_Currency]]="USD",t_ExtractAll[[#This Row],[Accruals ABII]]*$BD$3,t_ExtractAll[[#This Row],[Accruals ABII]]))</f>
        <v>0</v>
      </c>
      <c r="AW15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35" s="20">
        <f>IF(t_ExtractAll[[#This Row],[IMD_Currency]]="GBP",t_ExtractAll[[#This Row],[Amount Accepted (ABII)]]*$BD$2,IF(t_ExtractAll[[#This Row],[IMD_Currency]]="USD",t_ExtractAll[[#This Row],[Amount Accepted (ABII)]]*$BD$3,t_ExtractAll[[#This Row],[Amount Accepted (ABII)]]))</f>
        <v>0</v>
      </c>
      <c r="AY1535" s="20">
        <f>IF((t_ExtractAll[[#This Row],[Amount Accepted ABII '[EUR']]]-t_ExtractAll[[#This Row],[Amount Accepted Plant '[EUR']]])&lt;0,0,t_ExtractAll[[#This Row],[Amount Accepted ABII '[EUR']]]-t_ExtractAll[[#This Row],[Amount Accepted Plant '[EUR']]])</f>
        <v>0</v>
      </c>
      <c r="AZ15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36" spans="1:52" ht="14.25" hidden="1" customHeight="1" x14ac:dyDescent="0.25">
      <c r="A1536" t="s">
        <v>7484</v>
      </c>
      <c r="B1536" s="16">
        <v>42845</v>
      </c>
      <c r="C1536" s="16">
        <v>42857</v>
      </c>
      <c r="D1536" s="16">
        <v>42879</v>
      </c>
      <c r="E1536">
        <v>2017303</v>
      </c>
      <c r="F1536" t="s">
        <v>64</v>
      </c>
      <c r="G1536" t="s">
        <v>396</v>
      </c>
      <c r="H1536" t="s">
        <v>1695</v>
      </c>
      <c r="I1536" t="s">
        <v>117</v>
      </c>
      <c r="J1536" t="s">
        <v>68</v>
      </c>
      <c r="K1536" t="s">
        <v>69</v>
      </c>
      <c r="L1536" t="s">
        <v>609</v>
      </c>
      <c r="N1536" t="s">
        <v>90</v>
      </c>
      <c r="O1536" t="s">
        <v>321</v>
      </c>
      <c r="P1536" t="s">
        <v>7485</v>
      </c>
      <c r="Q1536">
        <v>9850624</v>
      </c>
      <c r="R1536">
        <v>4504851573</v>
      </c>
      <c r="U1536" t="s">
        <v>144</v>
      </c>
      <c r="V1536" t="s">
        <v>145</v>
      </c>
      <c r="W1536">
        <v>48984</v>
      </c>
      <c r="X1536" t="s">
        <v>4636</v>
      </c>
      <c r="Y1536">
        <v>1118</v>
      </c>
      <c r="Z1536">
        <v>88</v>
      </c>
      <c r="AA1536" t="s">
        <v>2628</v>
      </c>
      <c r="AB1536" t="s">
        <v>97</v>
      </c>
      <c r="AC1536" t="s">
        <v>98</v>
      </c>
      <c r="AD1536" s="3" t="s">
        <v>7486</v>
      </c>
      <c r="AE1536" s="3">
        <v>0</v>
      </c>
      <c r="AF1536" s="3"/>
      <c r="AG1536">
        <v>1456</v>
      </c>
      <c r="AH1536" t="s">
        <v>82</v>
      </c>
      <c r="AI1536" s="18">
        <v>0</v>
      </c>
      <c r="AJ1536">
        <v>0</v>
      </c>
      <c r="AK1536">
        <v>0</v>
      </c>
      <c r="AL1536">
        <v>0</v>
      </c>
      <c r="AM1536" s="19" t="s">
        <v>82</v>
      </c>
      <c r="AN1536">
        <v>493</v>
      </c>
      <c r="AO1536">
        <v>963</v>
      </c>
      <c r="AP1536">
        <v>1456</v>
      </c>
      <c r="AQ1536">
        <v>1456</v>
      </c>
      <c r="AR1536" s="19" t="s">
        <v>82</v>
      </c>
      <c r="AS1536">
        <v>0</v>
      </c>
      <c r="AT1536" s="20">
        <f>IF(t_ExtractAll[[#This Row],[Currency]]="GBP",t_ExtractAll[[#This Row],[Claimed Amount]]*$BD$2,IF(t_ExtractAll[[#This Row],[Currency]]="USD",t_ExtractAll[[#This Row],[Claimed Amount]]*$BD$3,IF(t_ExtractAll[[#This Row],[Currency]]="MXN",t_ExtractAll[[#This Row],[Claimed Amount]]*$BD$4,t_ExtractAll[[#This Row],[Claimed Amount]])))</f>
        <v>1456</v>
      </c>
      <c r="AU1536" s="20">
        <f>IF(t_ExtractAll[[#This Row],[Currency2]]="GBP",t_ExtractAll[[#This Row],[Accruals Plant]]*$BD$2,IF(t_ExtractAll[[#This Row],[Currency2]]="USD",t_ExtractAll[[#This Row],[Accruals Plant]]*$BD$3,IF(t_ExtractAll[[#This Row],[Currency2]]="MXN",t_ExtractAll[[#This Row],[Accruals Plant]]*$BD$4,t_ExtractAll[[#This Row],[Accruals Plant]])))</f>
        <v>1456</v>
      </c>
      <c r="AV1536" s="20">
        <f>IF(t_ExtractAll[[#This Row],[IMD_Currency]]="GBP",t_ExtractAll[[#This Row],[Accruals ABII]]*$BD$2,IF(t_ExtractAll[[#This Row],[IMD_Currency]]="USD",t_ExtractAll[[#This Row],[Accruals ABII]]*$BD$3,t_ExtractAll[[#This Row],[Accruals ABII]]))</f>
        <v>0</v>
      </c>
      <c r="AW1536" s="20">
        <f>IF(t_ExtractAll[[#This Row],[Currency2]]="GBP",t_ExtractAll[[#This Row],[PlantAmountAccepted]]*$BD$2,IF(t_ExtractAll[[#This Row],[Currency2]]="USD",t_ExtractAll[[#This Row],[PlantAmountAccepted]]*$BD$3,IF(t_ExtractAll[[#This Row],[Currency2]]="MXN",t_ExtractAll[[#This Row],[PlantAmountAccepted]]*$BD$4,t_ExtractAll[[#This Row],[PlantAmountAccepted]])))</f>
        <v>1456</v>
      </c>
      <c r="AX1536" s="20">
        <f>IF(t_ExtractAll[[#This Row],[IMD_Currency]]="GBP",t_ExtractAll[[#This Row],[Amount Accepted (ABII)]]*$BD$2,IF(t_ExtractAll[[#This Row],[IMD_Currency]]="USD",t_ExtractAll[[#This Row],[Amount Accepted (ABII)]]*$BD$3,t_ExtractAll[[#This Row],[Amount Accepted (ABII)]]))</f>
        <v>0</v>
      </c>
      <c r="AY1536" s="20">
        <f>IF((t_ExtractAll[[#This Row],[Amount Accepted ABII '[EUR']]]-t_ExtractAll[[#This Row],[Amount Accepted Plant '[EUR']]])&lt;0,0,t_ExtractAll[[#This Row],[Amount Accepted ABII '[EUR']]]-t_ExtractAll[[#This Row],[Amount Accepted Plant '[EUR']]])</f>
        <v>0</v>
      </c>
      <c r="AZ15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37" spans="1:52" ht="14.25" hidden="1" customHeight="1" x14ac:dyDescent="0.25">
      <c r="A1537" t="s">
        <v>7487</v>
      </c>
      <c r="B1537" s="16">
        <v>42845</v>
      </c>
      <c r="C1537" s="16">
        <v>42864</v>
      </c>
      <c r="D1537" s="16">
        <v>42864</v>
      </c>
      <c r="E1537">
        <v>2017305</v>
      </c>
      <c r="F1537" t="s">
        <v>64</v>
      </c>
      <c r="G1537" t="s">
        <v>641</v>
      </c>
      <c r="H1537" t="s">
        <v>86</v>
      </c>
      <c r="I1537" t="s">
        <v>242</v>
      </c>
      <c r="J1537" t="s">
        <v>68</v>
      </c>
      <c r="K1537" t="s">
        <v>69</v>
      </c>
      <c r="L1537" t="s">
        <v>6302</v>
      </c>
      <c r="M1537" t="s">
        <v>6866</v>
      </c>
      <c r="N1537" t="s">
        <v>161</v>
      </c>
      <c r="O1537" t="s">
        <v>162</v>
      </c>
      <c r="P1537" t="s">
        <v>7488</v>
      </c>
      <c r="Q1537">
        <v>9779553</v>
      </c>
      <c r="R1537" t="s">
        <v>7489</v>
      </c>
      <c r="U1537" t="s">
        <v>278</v>
      </c>
      <c r="V1537" t="s">
        <v>109</v>
      </c>
      <c r="W1537">
        <v>54511</v>
      </c>
      <c r="X1537" t="s">
        <v>386</v>
      </c>
      <c r="Y1537">
        <v>72</v>
      </c>
      <c r="Z1537">
        <v>8.64</v>
      </c>
      <c r="AA1537" t="s">
        <v>2628</v>
      </c>
      <c r="AB1537" t="s">
        <v>112</v>
      </c>
      <c r="AC1537" t="s">
        <v>164</v>
      </c>
      <c r="AD1537" s="3" t="s">
        <v>7490</v>
      </c>
      <c r="AE1537" s="3">
        <v>0</v>
      </c>
      <c r="AF1537" s="3"/>
      <c r="AG1537">
        <v>492.15600000000001</v>
      </c>
      <c r="AH1537" t="s">
        <v>82</v>
      </c>
      <c r="AI1537" s="18">
        <v>0</v>
      </c>
      <c r="AJ1537">
        <v>0</v>
      </c>
      <c r="AK1537">
        <v>0</v>
      </c>
      <c r="AL1537">
        <v>0</v>
      </c>
      <c r="AM1537" s="19" t="s">
        <v>82</v>
      </c>
      <c r="AN1537">
        <v>492.16</v>
      </c>
      <c r="AO1537">
        <v>0</v>
      </c>
      <c r="AP1537">
        <v>492.16</v>
      </c>
      <c r="AQ1537">
        <v>492.16</v>
      </c>
      <c r="AR1537" s="19" t="s">
        <v>82</v>
      </c>
      <c r="AS1537">
        <v>0</v>
      </c>
      <c r="AT1537" s="20">
        <f>IF(t_ExtractAll[[#This Row],[Currency]]="GBP",t_ExtractAll[[#This Row],[Claimed Amount]]*$BD$2,IF(t_ExtractAll[[#This Row],[Currency]]="USD",t_ExtractAll[[#This Row],[Claimed Amount]]*$BD$3,IF(t_ExtractAll[[#This Row],[Currency]]="MXN",t_ExtractAll[[#This Row],[Claimed Amount]]*$BD$4,t_ExtractAll[[#This Row],[Claimed Amount]])))</f>
        <v>492.15600000000001</v>
      </c>
      <c r="AU1537" s="20">
        <f>IF(t_ExtractAll[[#This Row],[Currency2]]="GBP",t_ExtractAll[[#This Row],[Accruals Plant]]*$BD$2,IF(t_ExtractAll[[#This Row],[Currency2]]="USD",t_ExtractAll[[#This Row],[Accruals Plant]]*$BD$3,IF(t_ExtractAll[[#This Row],[Currency2]]="MXN",t_ExtractAll[[#This Row],[Accruals Plant]]*$BD$4,t_ExtractAll[[#This Row],[Accruals Plant]])))</f>
        <v>492.16</v>
      </c>
      <c r="AV1537" s="20">
        <f>IF(t_ExtractAll[[#This Row],[IMD_Currency]]="GBP",t_ExtractAll[[#This Row],[Accruals ABII]]*$BD$2,IF(t_ExtractAll[[#This Row],[IMD_Currency]]="USD",t_ExtractAll[[#This Row],[Accruals ABII]]*$BD$3,t_ExtractAll[[#This Row],[Accruals ABII]]))</f>
        <v>0</v>
      </c>
      <c r="AW1537" s="20">
        <f>IF(t_ExtractAll[[#This Row],[Currency2]]="GBP",t_ExtractAll[[#This Row],[PlantAmountAccepted]]*$BD$2,IF(t_ExtractAll[[#This Row],[Currency2]]="USD",t_ExtractAll[[#This Row],[PlantAmountAccepted]]*$BD$3,IF(t_ExtractAll[[#This Row],[Currency2]]="MXN",t_ExtractAll[[#This Row],[PlantAmountAccepted]]*$BD$4,t_ExtractAll[[#This Row],[PlantAmountAccepted]])))</f>
        <v>492.16</v>
      </c>
      <c r="AX1537" s="20">
        <f>IF(t_ExtractAll[[#This Row],[IMD_Currency]]="GBP",t_ExtractAll[[#This Row],[Amount Accepted (ABII)]]*$BD$2,IF(t_ExtractAll[[#This Row],[IMD_Currency]]="USD",t_ExtractAll[[#This Row],[Amount Accepted (ABII)]]*$BD$3,t_ExtractAll[[#This Row],[Amount Accepted (ABII)]]))</f>
        <v>0</v>
      </c>
      <c r="AY1537" s="20">
        <f>IF((t_ExtractAll[[#This Row],[Amount Accepted ABII '[EUR']]]-t_ExtractAll[[#This Row],[Amount Accepted Plant '[EUR']]])&lt;0,0,t_ExtractAll[[#This Row],[Amount Accepted ABII '[EUR']]]-t_ExtractAll[[#This Row],[Amount Accepted Plant '[EUR']]])</f>
        <v>0</v>
      </c>
      <c r="AZ15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38" spans="1:52" ht="14.25" hidden="1" customHeight="1" x14ac:dyDescent="0.25">
      <c r="A1538" t="s">
        <v>7491</v>
      </c>
      <c r="B1538" s="16">
        <v>42845</v>
      </c>
      <c r="C1538" s="16">
        <v>42857</v>
      </c>
      <c r="D1538" s="16">
        <v>42867</v>
      </c>
      <c r="E1538">
        <v>2017306</v>
      </c>
      <c r="F1538" t="s">
        <v>64</v>
      </c>
      <c r="G1538" t="s">
        <v>641</v>
      </c>
      <c r="H1538" t="s">
        <v>86</v>
      </c>
      <c r="I1538" t="s">
        <v>242</v>
      </c>
      <c r="J1538" t="s">
        <v>68</v>
      </c>
      <c r="K1538" t="s">
        <v>69</v>
      </c>
      <c r="L1538" t="s">
        <v>6302</v>
      </c>
      <c r="M1538" t="s">
        <v>6866</v>
      </c>
      <c r="N1538" t="s">
        <v>161</v>
      </c>
      <c r="O1538" t="s">
        <v>177</v>
      </c>
      <c r="P1538" t="s">
        <v>7492</v>
      </c>
      <c r="Q1538">
        <v>9810121</v>
      </c>
      <c r="R1538" t="s">
        <v>7493</v>
      </c>
      <c r="U1538" t="s">
        <v>278</v>
      </c>
      <c r="V1538" t="s">
        <v>109</v>
      </c>
      <c r="W1538">
        <v>56253</v>
      </c>
      <c r="X1538" t="s">
        <v>7494</v>
      </c>
      <c r="Y1538">
        <v>426</v>
      </c>
      <c r="Z1538">
        <v>42.6</v>
      </c>
      <c r="AA1538" t="s">
        <v>2628</v>
      </c>
      <c r="AB1538" t="s">
        <v>112</v>
      </c>
      <c r="AC1538" t="s">
        <v>185</v>
      </c>
      <c r="AD1538" s="3" t="s">
        <v>7495</v>
      </c>
      <c r="AE1538" s="3">
        <v>0</v>
      </c>
      <c r="AF1538" s="3"/>
      <c r="AG1538">
        <v>431</v>
      </c>
      <c r="AH1538" t="s">
        <v>82</v>
      </c>
      <c r="AI1538" s="18">
        <v>0</v>
      </c>
      <c r="AJ1538">
        <v>0</v>
      </c>
      <c r="AK1538">
        <v>0</v>
      </c>
      <c r="AL1538">
        <v>0</v>
      </c>
      <c r="AM1538" s="19" t="s">
        <v>82</v>
      </c>
      <c r="AN1538">
        <v>0</v>
      </c>
      <c r="AO1538">
        <v>431</v>
      </c>
      <c r="AP1538">
        <v>431</v>
      </c>
      <c r="AQ1538">
        <v>431</v>
      </c>
      <c r="AR1538" s="19" t="s">
        <v>82</v>
      </c>
      <c r="AS1538">
        <v>0</v>
      </c>
      <c r="AT1538" s="20">
        <f>IF(t_ExtractAll[[#This Row],[Currency]]="GBP",t_ExtractAll[[#This Row],[Claimed Amount]]*$BD$2,IF(t_ExtractAll[[#This Row],[Currency]]="USD",t_ExtractAll[[#This Row],[Claimed Amount]]*$BD$3,IF(t_ExtractAll[[#This Row],[Currency]]="MXN",t_ExtractAll[[#This Row],[Claimed Amount]]*$BD$4,t_ExtractAll[[#This Row],[Claimed Amount]])))</f>
        <v>431</v>
      </c>
      <c r="AU1538" s="20">
        <f>IF(t_ExtractAll[[#This Row],[Currency2]]="GBP",t_ExtractAll[[#This Row],[Accruals Plant]]*$BD$2,IF(t_ExtractAll[[#This Row],[Currency2]]="USD",t_ExtractAll[[#This Row],[Accruals Plant]]*$BD$3,IF(t_ExtractAll[[#This Row],[Currency2]]="MXN",t_ExtractAll[[#This Row],[Accruals Plant]]*$BD$4,t_ExtractAll[[#This Row],[Accruals Plant]])))</f>
        <v>431</v>
      </c>
      <c r="AV1538" s="20">
        <f>IF(t_ExtractAll[[#This Row],[IMD_Currency]]="GBP",t_ExtractAll[[#This Row],[Accruals ABII]]*$BD$2,IF(t_ExtractAll[[#This Row],[IMD_Currency]]="USD",t_ExtractAll[[#This Row],[Accruals ABII]]*$BD$3,t_ExtractAll[[#This Row],[Accruals ABII]]))</f>
        <v>0</v>
      </c>
      <c r="AW1538" s="20">
        <f>IF(t_ExtractAll[[#This Row],[Currency2]]="GBP",t_ExtractAll[[#This Row],[PlantAmountAccepted]]*$BD$2,IF(t_ExtractAll[[#This Row],[Currency2]]="USD",t_ExtractAll[[#This Row],[PlantAmountAccepted]]*$BD$3,IF(t_ExtractAll[[#This Row],[Currency2]]="MXN",t_ExtractAll[[#This Row],[PlantAmountAccepted]]*$BD$4,t_ExtractAll[[#This Row],[PlantAmountAccepted]])))</f>
        <v>431</v>
      </c>
      <c r="AX1538" s="20">
        <f>IF(t_ExtractAll[[#This Row],[IMD_Currency]]="GBP",t_ExtractAll[[#This Row],[Amount Accepted (ABII)]]*$BD$2,IF(t_ExtractAll[[#This Row],[IMD_Currency]]="USD",t_ExtractAll[[#This Row],[Amount Accepted (ABII)]]*$BD$3,t_ExtractAll[[#This Row],[Amount Accepted (ABII)]]))</f>
        <v>0</v>
      </c>
      <c r="AY1538" s="20">
        <f>IF((t_ExtractAll[[#This Row],[Amount Accepted ABII '[EUR']]]-t_ExtractAll[[#This Row],[Amount Accepted Plant '[EUR']]])&lt;0,0,t_ExtractAll[[#This Row],[Amount Accepted ABII '[EUR']]]-t_ExtractAll[[#This Row],[Amount Accepted Plant '[EUR']]])</f>
        <v>0</v>
      </c>
      <c r="AZ15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39" spans="1:52" ht="14.25" hidden="1" customHeight="1" x14ac:dyDescent="0.25">
      <c r="A1539" t="s">
        <v>7496</v>
      </c>
      <c r="B1539" s="16">
        <v>42844</v>
      </c>
      <c r="C1539" s="16">
        <v>42892</v>
      </c>
      <c r="D1539" s="16"/>
      <c r="E1539">
        <v>2017304</v>
      </c>
      <c r="F1539" t="s">
        <v>64</v>
      </c>
      <c r="G1539" t="s">
        <v>428</v>
      </c>
      <c r="H1539" t="s">
        <v>86</v>
      </c>
      <c r="I1539" t="s">
        <v>429</v>
      </c>
      <c r="J1539" t="s">
        <v>118</v>
      </c>
      <c r="K1539" t="s">
        <v>69</v>
      </c>
      <c r="L1539" t="s">
        <v>599</v>
      </c>
      <c r="M1539" t="s">
        <v>7497</v>
      </c>
      <c r="N1539" t="s">
        <v>161</v>
      </c>
      <c r="O1539" t="s">
        <v>211</v>
      </c>
      <c r="P1539" t="s">
        <v>7498</v>
      </c>
      <c r="Q1539" t="s">
        <v>7499</v>
      </c>
      <c r="R1539" t="s">
        <v>7500</v>
      </c>
      <c r="U1539" t="s">
        <v>182</v>
      </c>
      <c r="V1539" t="s">
        <v>145</v>
      </c>
      <c r="W1539">
        <v>54127</v>
      </c>
      <c r="X1539" t="s">
        <v>7411</v>
      </c>
      <c r="Y1539">
        <v>68</v>
      </c>
      <c r="Z1539">
        <v>8.4</v>
      </c>
      <c r="AA1539" t="s">
        <v>2824</v>
      </c>
      <c r="AB1539" t="s">
        <v>112</v>
      </c>
      <c r="AC1539" t="s">
        <v>164</v>
      </c>
      <c r="AD1539" s="3" t="s">
        <v>7501</v>
      </c>
      <c r="AE1539" s="3">
        <v>0</v>
      </c>
      <c r="AF1539" s="3"/>
      <c r="AG1539">
        <v>1119.96</v>
      </c>
      <c r="AH1539" t="s">
        <v>82</v>
      </c>
      <c r="AI1539" s="18">
        <v>1119.96</v>
      </c>
      <c r="AJ1539">
        <v>0</v>
      </c>
      <c r="AK1539">
        <v>1119.96</v>
      </c>
      <c r="AL1539">
        <v>1119.96</v>
      </c>
      <c r="AM1539" s="19" t="s">
        <v>82</v>
      </c>
      <c r="AN1539">
        <v>860.28840000000002</v>
      </c>
      <c r="AO1539">
        <v>0</v>
      </c>
      <c r="AP1539">
        <v>860.28840000000002</v>
      </c>
      <c r="AQ1539">
        <v>860.28840000000002</v>
      </c>
      <c r="AR1539" s="19" t="s">
        <v>82</v>
      </c>
      <c r="AS1539">
        <v>0</v>
      </c>
      <c r="AT1539" s="20">
        <f>IF(t_ExtractAll[[#This Row],[Currency]]="GBP",t_ExtractAll[[#This Row],[Claimed Amount]]*$BD$2,IF(t_ExtractAll[[#This Row],[Currency]]="USD",t_ExtractAll[[#This Row],[Claimed Amount]]*$BD$3,IF(t_ExtractAll[[#This Row],[Currency]]="MXN",t_ExtractAll[[#This Row],[Claimed Amount]]*$BD$4,t_ExtractAll[[#This Row],[Claimed Amount]])))</f>
        <v>1119.96</v>
      </c>
      <c r="AU1539" s="20">
        <f>IF(t_ExtractAll[[#This Row],[Currency2]]="GBP",t_ExtractAll[[#This Row],[Accruals Plant]]*$BD$2,IF(t_ExtractAll[[#This Row],[Currency2]]="USD",t_ExtractAll[[#This Row],[Accruals Plant]]*$BD$3,IF(t_ExtractAll[[#This Row],[Currency2]]="MXN",t_ExtractAll[[#This Row],[Accruals Plant]]*$BD$4,t_ExtractAll[[#This Row],[Accruals Plant]])))</f>
        <v>860.28840000000002</v>
      </c>
      <c r="AV1539" s="20">
        <f>IF(t_ExtractAll[[#This Row],[IMD_Currency]]="GBP",t_ExtractAll[[#This Row],[Accruals ABII]]*$BD$2,IF(t_ExtractAll[[#This Row],[IMD_Currency]]="USD",t_ExtractAll[[#This Row],[Accruals ABII]]*$BD$3,t_ExtractAll[[#This Row],[Accruals ABII]]))</f>
        <v>1119.96</v>
      </c>
      <c r="AW1539" s="20">
        <f>IF(t_ExtractAll[[#This Row],[Currency2]]="GBP",t_ExtractAll[[#This Row],[PlantAmountAccepted]]*$BD$2,IF(t_ExtractAll[[#This Row],[Currency2]]="USD",t_ExtractAll[[#This Row],[PlantAmountAccepted]]*$BD$3,IF(t_ExtractAll[[#This Row],[Currency2]]="MXN",t_ExtractAll[[#This Row],[PlantAmountAccepted]]*$BD$4,t_ExtractAll[[#This Row],[PlantAmountAccepted]])))</f>
        <v>860.28840000000002</v>
      </c>
      <c r="AX1539" s="20">
        <f>IF(t_ExtractAll[[#This Row],[IMD_Currency]]="GBP",t_ExtractAll[[#This Row],[Amount Accepted (ABII)]]*$BD$2,IF(t_ExtractAll[[#This Row],[IMD_Currency]]="USD",t_ExtractAll[[#This Row],[Amount Accepted (ABII)]]*$BD$3,t_ExtractAll[[#This Row],[Amount Accepted (ABII)]]))</f>
        <v>1119.96</v>
      </c>
      <c r="AY1539" s="20">
        <f>IF((t_ExtractAll[[#This Row],[Amount Accepted ABII '[EUR']]]-t_ExtractAll[[#This Row],[Amount Accepted Plant '[EUR']]])&lt;0,0,t_ExtractAll[[#This Row],[Amount Accepted ABII '[EUR']]]-t_ExtractAll[[#This Row],[Amount Accepted Plant '[EUR']]])</f>
        <v>259.67160000000001</v>
      </c>
      <c r="AZ15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40" spans="1:52" ht="14.25" customHeight="1" x14ac:dyDescent="0.25">
      <c r="A1540" t="s">
        <v>7502</v>
      </c>
      <c r="B1540" s="16">
        <v>42852</v>
      </c>
      <c r="C1540" s="16"/>
      <c r="D1540" s="16"/>
      <c r="E1540">
        <v>2017307</v>
      </c>
      <c r="F1540" t="s">
        <v>64</v>
      </c>
      <c r="G1540" t="s">
        <v>478</v>
      </c>
      <c r="H1540" t="s">
        <v>287</v>
      </c>
      <c r="I1540" t="s">
        <v>479</v>
      </c>
      <c r="J1540" t="s">
        <v>118</v>
      </c>
      <c r="K1540" t="s">
        <v>2023</v>
      </c>
      <c r="L1540" t="s">
        <v>5461</v>
      </c>
      <c r="M1540" t="s">
        <v>5462</v>
      </c>
      <c r="N1540" t="s">
        <v>90</v>
      </c>
      <c r="O1540" t="s">
        <v>121</v>
      </c>
      <c r="P1540" t="s">
        <v>7503</v>
      </c>
      <c r="Q1540">
        <v>9688420</v>
      </c>
      <c r="R1540" t="s">
        <v>7504</v>
      </c>
      <c r="S1540">
        <v>80566185</v>
      </c>
      <c r="T1540" t="s">
        <v>7505</v>
      </c>
      <c r="U1540" t="s">
        <v>75</v>
      </c>
      <c r="V1540" t="s">
        <v>76</v>
      </c>
      <c r="W1540">
        <v>51013</v>
      </c>
      <c r="X1540" t="s">
        <v>1080</v>
      </c>
      <c r="Y1540">
        <v>768</v>
      </c>
      <c r="Z1540">
        <v>0</v>
      </c>
      <c r="AA1540" t="s">
        <v>2628</v>
      </c>
      <c r="AB1540" t="s">
        <v>79</v>
      </c>
      <c r="AC1540" t="s">
        <v>127</v>
      </c>
      <c r="AD1540" s="3" t="s">
        <v>7506</v>
      </c>
      <c r="AE1540" s="3">
        <v>0</v>
      </c>
      <c r="AF1540" s="3"/>
      <c r="AG1540">
        <v>12764.16</v>
      </c>
      <c r="AH1540" t="s">
        <v>82</v>
      </c>
      <c r="AI1540" s="18">
        <v>8225.2800000000007</v>
      </c>
      <c r="AJ1540">
        <v>4538.88</v>
      </c>
      <c r="AK1540">
        <v>12764.16</v>
      </c>
      <c r="AM1540" s="19" t="s">
        <v>82</v>
      </c>
      <c r="AN1540">
        <v>4369.32</v>
      </c>
      <c r="AO1540">
        <v>4538.88</v>
      </c>
      <c r="AP1540">
        <v>8908.2000000000007</v>
      </c>
      <c r="AR1540" s="19" t="s">
        <v>82</v>
      </c>
      <c r="AS1540">
        <v>0</v>
      </c>
      <c r="AT1540" s="20">
        <f>IF(t_ExtractAll[[#This Row],[Currency]]="GBP",t_ExtractAll[[#This Row],[Claimed Amount]]*$BD$2,IF(t_ExtractAll[[#This Row],[Currency]]="USD",t_ExtractAll[[#This Row],[Claimed Amount]]*$BD$3,IF(t_ExtractAll[[#This Row],[Currency]]="MXN",t_ExtractAll[[#This Row],[Claimed Amount]]*$BD$4,t_ExtractAll[[#This Row],[Claimed Amount]])))</f>
        <v>12764.16</v>
      </c>
      <c r="AU1540" s="20">
        <f>IF(t_ExtractAll[[#This Row],[Currency2]]="GBP",t_ExtractAll[[#This Row],[Accruals Plant]]*$BD$2,IF(t_ExtractAll[[#This Row],[Currency2]]="USD",t_ExtractAll[[#This Row],[Accruals Plant]]*$BD$3,IF(t_ExtractAll[[#This Row],[Currency2]]="MXN",t_ExtractAll[[#This Row],[Accruals Plant]]*$BD$4,t_ExtractAll[[#This Row],[Accruals Plant]])))</f>
        <v>8908.2000000000007</v>
      </c>
      <c r="AV1540" s="20">
        <f>IF(t_ExtractAll[[#This Row],[IMD_Currency]]="GBP",t_ExtractAll[[#This Row],[Accruals ABII]]*$BD$2,IF(t_ExtractAll[[#This Row],[IMD_Currency]]="USD",t_ExtractAll[[#This Row],[Accruals ABII]]*$BD$3,t_ExtractAll[[#This Row],[Accruals ABII]]))</f>
        <v>12764.16</v>
      </c>
      <c r="AW15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0" s="20">
        <f>IF(t_ExtractAll[[#This Row],[IMD_Currency]]="GBP",t_ExtractAll[[#This Row],[Amount Accepted (ABII)]]*$BD$2,IF(t_ExtractAll[[#This Row],[IMD_Currency]]="USD",t_ExtractAll[[#This Row],[Amount Accepted (ABII)]]*$BD$3,t_ExtractAll[[#This Row],[Amount Accepted (ABII)]]))</f>
        <v>0</v>
      </c>
      <c r="AY1540" s="20">
        <f>IF((t_ExtractAll[[#This Row],[Amount Accepted ABII '[EUR']]]-t_ExtractAll[[#This Row],[Amount Accepted Plant '[EUR']]])&lt;0,0,t_ExtractAll[[#This Row],[Amount Accepted ABII '[EUR']]]-t_ExtractAll[[#This Row],[Amount Accepted Plant '[EUR']]])</f>
        <v>0</v>
      </c>
      <c r="AZ15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41" spans="1:52" ht="14.25" customHeight="1" x14ac:dyDescent="0.25">
      <c r="A1541" t="s">
        <v>7507</v>
      </c>
      <c r="B1541" s="16">
        <v>42850</v>
      </c>
      <c r="C1541" s="16"/>
      <c r="D1541" s="16"/>
      <c r="E1541">
        <v>2017308</v>
      </c>
      <c r="F1541" t="s">
        <v>64</v>
      </c>
      <c r="G1541" t="s">
        <v>4612</v>
      </c>
      <c r="H1541" t="s">
        <v>66</v>
      </c>
      <c r="I1541" t="s">
        <v>313</v>
      </c>
      <c r="J1541" t="s">
        <v>68</v>
      </c>
      <c r="K1541" t="s">
        <v>2023</v>
      </c>
      <c r="L1541" t="s">
        <v>70</v>
      </c>
      <c r="N1541" t="s">
        <v>71</v>
      </c>
      <c r="O1541" t="s">
        <v>121</v>
      </c>
      <c r="P1541" t="s">
        <v>7508</v>
      </c>
      <c r="Q1541">
        <v>9693019</v>
      </c>
      <c r="R1541">
        <v>4503447535</v>
      </c>
      <c r="S1541">
        <v>80562613</v>
      </c>
      <c r="T1541" t="s">
        <v>7509</v>
      </c>
      <c r="U1541" t="s">
        <v>75</v>
      </c>
      <c r="V1541" t="s">
        <v>76</v>
      </c>
      <c r="W1541">
        <v>57905</v>
      </c>
      <c r="X1541" t="s">
        <v>6917</v>
      </c>
      <c r="Y1541">
        <v>1824</v>
      </c>
      <c r="Z1541">
        <v>144.46</v>
      </c>
      <c r="AA1541" t="s">
        <v>2628</v>
      </c>
      <c r="AB1541" t="s">
        <v>79</v>
      </c>
      <c r="AC1541" t="s">
        <v>127</v>
      </c>
      <c r="AD1541" t="s">
        <v>7510</v>
      </c>
      <c r="AE1541" s="3">
        <v>0</v>
      </c>
      <c r="AF1541" s="3"/>
      <c r="AG1541">
        <v>0</v>
      </c>
      <c r="AH1541" t="s">
        <v>82</v>
      </c>
      <c r="AI1541" s="18">
        <v>0</v>
      </c>
      <c r="AJ1541">
        <v>0</v>
      </c>
      <c r="AK1541">
        <v>0</v>
      </c>
      <c r="AM1541" s="19" t="s">
        <v>82</v>
      </c>
      <c r="AN1541">
        <v>0</v>
      </c>
      <c r="AO1541">
        <v>0</v>
      </c>
      <c r="AP1541">
        <v>0</v>
      </c>
      <c r="AR1541" s="19" t="s">
        <v>82</v>
      </c>
      <c r="AS1541">
        <v>0</v>
      </c>
      <c r="AT1541" s="20">
        <f>IF(t_ExtractAll[[#This Row],[Currency]]="GBP",t_ExtractAll[[#This Row],[Claimed Amount]]*$BD$2,IF(t_ExtractAll[[#This Row],[Currency]]="USD",t_ExtractAll[[#This Row],[Claimed Amount]]*$BD$3,IF(t_ExtractAll[[#This Row],[Currency]]="MXN",t_ExtractAll[[#This Row],[Claimed Amount]]*$BD$4,t_ExtractAll[[#This Row],[Claimed Amount]])))</f>
        <v>0</v>
      </c>
      <c r="AU1541" s="20">
        <f>IF(t_ExtractAll[[#This Row],[Currency2]]="GBP",t_ExtractAll[[#This Row],[Accruals Plant]]*$BD$2,IF(t_ExtractAll[[#This Row],[Currency2]]="USD",t_ExtractAll[[#This Row],[Accruals Plant]]*$BD$3,IF(t_ExtractAll[[#This Row],[Currency2]]="MXN",t_ExtractAll[[#This Row],[Accruals Plant]]*$BD$4,t_ExtractAll[[#This Row],[Accruals Plant]])))</f>
        <v>0</v>
      </c>
      <c r="AV1541" s="20">
        <f>IF(t_ExtractAll[[#This Row],[IMD_Currency]]="GBP",t_ExtractAll[[#This Row],[Accruals ABII]]*$BD$2,IF(t_ExtractAll[[#This Row],[IMD_Currency]]="USD",t_ExtractAll[[#This Row],[Accruals ABII]]*$BD$3,t_ExtractAll[[#This Row],[Accruals ABII]]))</f>
        <v>0</v>
      </c>
      <c r="AW15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1" s="20">
        <f>IF(t_ExtractAll[[#This Row],[IMD_Currency]]="GBP",t_ExtractAll[[#This Row],[Amount Accepted (ABII)]]*$BD$2,IF(t_ExtractAll[[#This Row],[IMD_Currency]]="USD",t_ExtractAll[[#This Row],[Amount Accepted (ABII)]]*$BD$3,t_ExtractAll[[#This Row],[Amount Accepted (ABII)]]))</f>
        <v>0</v>
      </c>
      <c r="AY1541" s="20">
        <f>IF((t_ExtractAll[[#This Row],[Amount Accepted ABII '[EUR']]]-t_ExtractAll[[#This Row],[Amount Accepted Plant '[EUR']]])&lt;0,0,t_ExtractAll[[#This Row],[Amount Accepted ABII '[EUR']]]-t_ExtractAll[[#This Row],[Amount Accepted Plant '[EUR']]])</f>
        <v>0</v>
      </c>
      <c r="AZ15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42" spans="1:52" ht="14.25" hidden="1" customHeight="1" x14ac:dyDescent="0.25">
      <c r="A1542" t="s">
        <v>7511</v>
      </c>
      <c r="B1542" s="16">
        <v>42851</v>
      </c>
      <c r="C1542" s="16">
        <v>42880</v>
      </c>
      <c r="D1542" s="16">
        <v>42880</v>
      </c>
      <c r="E1542">
        <v>2017313</v>
      </c>
      <c r="F1542" t="s">
        <v>64</v>
      </c>
      <c r="G1542" t="s">
        <v>649</v>
      </c>
      <c r="H1542" t="s">
        <v>576</v>
      </c>
      <c r="I1542" t="s">
        <v>650</v>
      </c>
      <c r="J1542" t="s">
        <v>118</v>
      </c>
      <c r="K1542" t="s">
        <v>88</v>
      </c>
      <c r="L1542" t="s">
        <v>70</v>
      </c>
      <c r="N1542" t="s">
        <v>90</v>
      </c>
      <c r="O1542" t="s">
        <v>331</v>
      </c>
      <c r="P1542" t="s">
        <v>7512</v>
      </c>
      <c r="Q1542">
        <v>9882303</v>
      </c>
      <c r="R1542" t="s">
        <v>7513</v>
      </c>
      <c r="S1542">
        <v>80574348</v>
      </c>
      <c r="T1542" t="s">
        <v>7514</v>
      </c>
      <c r="U1542" t="s">
        <v>75</v>
      </c>
      <c r="V1542" t="s">
        <v>76</v>
      </c>
      <c r="W1542">
        <v>51013</v>
      </c>
      <c r="X1542" t="s">
        <v>1080</v>
      </c>
      <c r="Y1542">
        <v>15681</v>
      </c>
      <c r="Z1542">
        <v>1336.02</v>
      </c>
      <c r="AA1542" t="s">
        <v>2628</v>
      </c>
      <c r="AB1542" t="s">
        <v>79</v>
      </c>
      <c r="AC1542" t="s">
        <v>127</v>
      </c>
      <c r="AD1542" t="s">
        <v>7515</v>
      </c>
      <c r="AE1542" s="3">
        <v>0</v>
      </c>
      <c r="AF1542" s="3"/>
      <c r="AG1542">
        <v>78797.03</v>
      </c>
      <c r="AH1542" t="s">
        <v>82</v>
      </c>
      <c r="AI1542" s="18">
        <v>78797.03</v>
      </c>
      <c r="AJ1542">
        <v>0</v>
      </c>
      <c r="AK1542">
        <v>78797.03</v>
      </c>
      <c r="AM1542" s="19" t="s">
        <v>82</v>
      </c>
      <c r="AN1542">
        <v>0</v>
      </c>
      <c r="AO1542">
        <v>0</v>
      </c>
      <c r="AP1542">
        <v>0</v>
      </c>
      <c r="AR1542" s="19" t="s">
        <v>82</v>
      </c>
      <c r="AS1542">
        <v>0</v>
      </c>
      <c r="AT1542" s="20">
        <f>IF(t_ExtractAll[[#This Row],[Currency]]="GBP",t_ExtractAll[[#This Row],[Claimed Amount]]*$BD$2,IF(t_ExtractAll[[#This Row],[Currency]]="USD",t_ExtractAll[[#This Row],[Claimed Amount]]*$BD$3,IF(t_ExtractAll[[#This Row],[Currency]]="MXN",t_ExtractAll[[#This Row],[Claimed Amount]]*$BD$4,t_ExtractAll[[#This Row],[Claimed Amount]])))</f>
        <v>78797.03</v>
      </c>
      <c r="AU1542" s="20">
        <f>IF(t_ExtractAll[[#This Row],[Currency2]]="GBP",t_ExtractAll[[#This Row],[Accruals Plant]]*$BD$2,IF(t_ExtractAll[[#This Row],[Currency2]]="USD",t_ExtractAll[[#This Row],[Accruals Plant]]*$BD$3,IF(t_ExtractAll[[#This Row],[Currency2]]="MXN",t_ExtractAll[[#This Row],[Accruals Plant]]*$BD$4,t_ExtractAll[[#This Row],[Accruals Plant]])))</f>
        <v>0</v>
      </c>
      <c r="AV1542" s="20">
        <f>IF(t_ExtractAll[[#This Row],[IMD_Currency]]="GBP",t_ExtractAll[[#This Row],[Accruals ABII]]*$BD$2,IF(t_ExtractAll[[#This Row],[IMD_Currency]]="USD",t_ExtractAll[[#This Row],[Accruals ABII]]*$BD$3,t_ExtractAll[[#This Row],[Accruals ABII]]))</f>
        <v>78797.03</v>
      </c>
      <c r="AW15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2" s="20">
        <f>IF(t_ExtractAll[[#This Row],[IMD_Currency]]="GBP",t_ExtractAll[[#This Row],[Amount Accepted (ABII)]]*$BD$2,IF(t_ExtractAll[[#This Row],[IMD_Currency]]="USD",t_ExtractAll[[#This Row],[Amount Accepted (ABII)]]*$BD$3,t_ExtractAll[[#This Row],[Amount Accepted (ABII)]]))</f>
        <v>0</v>
      </c>
      <c r="AY1542" s="20">
        <f>IF((t_ExtractAll[[#This Row],[Amount Accepted ABII '[EUR']]]-t_ExtractAll[[#This Row],[Amount Accepted Plant '[EUR']]])&lt;0,0,t_ExtractAll[[#This Row],[Amount Accepted ABII '[EUR']]]-t_ExtractAll[[#This Row],[Amount Accepted Plant '[EUR']]])</f>
        <v>0</v>
      </c>
      <c r="AZ1542"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543" spans="1:52" ht="14.25" customHeight="1" x14ac:dyDescent="0.25">
      <c r="A1543" t="s">
        <v>7516</v>
      </c>
      <c r="B1543" s="16">
        <v>42849</v>
      </c>
      <c r="C1543" s="16"/>
      <c r="D1543" s="16"/>
      <c r="E1543">
        <v>2017310</v>
      </c>
      <c r="F1543" t="s">
        <v>64</v>
      </c>
      <c r="G1543" t="s">
        <v>2055</v>
      </c>
      <c r="H1543" t="s">
        <v>287</v>
      </c>
      <c r="I1543" t="s">
        <v>1319</v>
      </c>
      <c r="J1543" t="s">
        <v>68</v>
      </c>
      <c r="K1543" t="s">
        <v>2023</v>
      </c>
      <c r="L1543" t="s">
        <v>471</v>
      </c>
      <c r="M1543" t="s">
        <v>7109</v>
      </c>
      <c r="N1543" t="s">
        <v>90</v>
      </c>
      <c r="O1543" t="s">
        <v>131</v>
      </c>
      <c r="P1543" t="s">
        <v>7517</v>
      </c>
      <c r="Q1543" t="s">
        <v>7518</v>
      </c>
      <c r="R1543" t="s">
        <v>7519</v>
      </c>
      <c r="S1543" t="s">
        <v>7520</v>
      </c>
      <c r="T1543" t="s">
        <v>7521</v>
      </c>
      <c r="U1543" t="s">
        <v>261</v>
      </c>
      <c r="V1543" t="s">
        <v>117</v>
      </c>
      <c r="W1543">
        <v>53108</v>
      </c>
      <c r="X1543" t="s">
        <v>3032</v>
      </c>
      <c r="Y1543">
        <v>551</v>
      </c>
      <c r="Z1543">
        <v>62.54</v>
      </c>
      <c r="AA1543" t="s">
        <v>2628</v>
      </c>
      <c r="AB1543" t="s">
        <v>97</v>
      </c>
      <c r="AC1543" t="s">
        <v>98</v>
      </c>
      <c r="AD1543" s="3" t="s">
        <v>7522</v>
      </c>
      <c r="AE1543" s="3">
        <v>0</v>
      </c>
      <c r="AF1543" s="3"/>
      <c r="AG1543">
        <v>980</v>
      </c>
      <c r="AH1543" t="s">
        <v>100</v>
      </c>
      <c r="AI1543" s="18">
        <v>0</v>
      </c>
      <c r="AJ1543">
        <v>0</v>
      </c>
      <c r="AK1543">
        <v>0</v>
      </c>
      <c r="AM1543" s="19" t="s">
        <v>82</v>
      </c>
      <c r="AN1543">
        <v>0</v>
      </c>
      <c r="AO1543">
        <v>980</v>
      </c>
      <c r="AP1543">
        <v>980</v>
      </c>
      <c r="AR1543" s="19" t="s">
        <v>100</v>
      </c>
      <c r="AS1543">
        <v>0</v>
      </c>
      <c r="AT1543" s="20">
        <f>IF(t_ExtractAll[[#This Row],[Currency]]="GBP",t_ExtractAll[[#This Row],[Claimed Amount]]*$BD$2,IF(t_ExtractAll[[#This Row],[Currency]]="USD",t_ExtractAll[[#This Row],[Claimed Amount]]*$BD$3,IF(t_ExtractAll[[#This Row],[Currency]]="MXN",t_ExtractAll[[#This Row],[Claimed Amount]]*$BD$4,t_ExtractAll[[#This Row],[Claimed Amount]])))</f>
        <v>896.60200000000009</v>
      </c>
      <c r="AU1543" s="20">
        <f>IF(t_ExtractAll[[#This Row],[Currency2]]="GBP",t_ExtractAll[[#This Row],[Accruals Plant]]*$BD$2,IF(t_ExtractAll[[#This Row],[Currency2]]="USD",t_ExtractAll[[#This Row],[Accruals Plant]]*$BD$3,IF(t_ExtractAll[[#This Row],[Currency2]]="MXN",t_ExtractAll[[#This Row],[Accruals Plant]]*$BD$4,t_ExtractAll[[#This Row],[Accruals Plant]])))</f>
        <v>896.60200000000009</v>
      </c>
      <c r="AV1543" s="20">
        <f>IF(t_ExtractAll[[#This Row],[IMD_Currency]]="GBP",t_ExtractAll[[#This Row],[Accruals ABII]]*$BD$2,IF(t_ExtractAll[[#This Row],[IMD_Currency]]="USD",t_ExtractAll[[#This Row],[Accruals ABII]]*$BD$3,t_ExtractAll[[#This Row],[Accruals ABII]]))</f>
        <v>0</v>
      </c>
      <c r="AW15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3" s="20">
        <f>IF(t_ExtractAll[[#This Row],[IMD_Currency]]="GBP",t_ExtractAll[[#This Row],[Amount Accepted (ABII)]]*$BD$2,IF(t_ExtractAll[[#This Row],[IMD_Currency]]="USD",t_ExtractAll[[#This Row],[Amount Accepted (ABII)]]*$BD$3,t_ExtractAll[[#This Row],[Amount Accepted (ABII)]]))</f>
        <v>0</v>
      </c>
      <c r="AY1543" s="20">
        <f>IF((t_ExtractAll[[#This Row],[Amount Accepted ABII '[EUR']]]-t_ExtractAll[[#This Row],[Amount Accepted Plant '[EUR']]])&lt;0,0,t_ExtractAll[[#This Row],[Amount Accepted ABII '[EUR']]]-t_ExtractAll[[#This Row],[Amount Accepted Plant '[EUR']]])</f>
        <v>0</v>
      </c>
      <c r="AZ15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44" spans="1:52" ht="14.25" hidden="1" customHeight="1" x14ac:dyDescent="0.25">
      <c r="A1544" t="s">
        <v>7523</v>
      </c>
      <c r="B1544" s="16">
        <v>42846</v>
      </c>
      <c r="C1544" s="16">
        <v>42867</v>
      </c>
      <c r="D1544" s="16">
        <v>42867</v>
      </c>
      <c r="E1544">
        <v>2017314</v>
      </c>
      <c r="F1544" t="s">
        <v>64</v>
      </c>
      <c r="G1544" t="s">
        <v>4154</v>
      </c>
      <c r="H1544" t="s">
        <v>86</v>
      </c>
      <c r="I1544" t="s">
        <v>313</v>
      </c>
      <c r="J1544" t="s">
        <v>118</v>
      </c>
      <c r="K1544" t="s">
        <v>88</v>
      </c>
      <c r="L1544" t="s">
        <v>609</v>
      </c>
      <c r="M1544" t="s">
        <v>2024</v>
      </c>
      <c r="N1544" t="s">
        <v>90</v>
      </c>
      <c r="O1544" t="s">
        <v>547</v>
      </c>
      <c r="P1544" t="s">
        <v>7524</v>
      </c>
      <c r="Q1544">
        <v>10011784</v>
      </c>
      <c r="R1544">
        <v>10341</v>
      </c>
      <c r="U1544" t="s">
        <v>144</v>
      </c>
      <c r="V1544" t="s">
        <v>145</v>
      </c>
      <c r="W1544">
        <v>40319</v>
      </c>
      <c r="X1544" t="s">
        <v>7525</v>
      </c>
      <c r="Y1544">
        <v>80</v>
      </c>
      <c r="Z1544">
        <v>9.6</v>
      </c>
      <c r="AA1544" t="s">
        <v>2628</v>
      </c>
      <c r="AB1544" t="s">
        <v>97</v>
      </c>
      <c r="AC1544" t="s">
        <v>98</v>
      </c>
      <c r="AD1544" s="3" t="s">
        <v>7526</v>
      </c>
      <c r="AE1544" s="3"/>
      <c r="AF1544" s="3"/>
      <c r="AG1544">
        <v>820.8</v>
      </c>
      <c r="AH1544" t="s">
        <v>523</v>
      </c>
      <c r="AI1544" s="18">
        <v>820.8</v>
      </c>
      <c r="AJ1544">
        <v>0</v>
      </c>
      <c r="AK1544">
        <v>820.8</v>
      </c>
      <c r="AM1544" s="19" t="s">
        <v>523</v>
      </c>
      <c r="AN1544">
        <v>866.68799999999999</v>
      </c>
      <c r="AO1544">
        <v>0</v>
      </c>
      <c r="AP1544">
        <v>866.68799999999999</v>
      </c>
      <c r="AR1544" s="19" t="s">
        <v>82</v>
      </c>
      <c r="AS1544">
        <v>0</v>
      </c>
      <c r="AT1544" s="20">
        <f>IF(t_ExtractAll[[#This Row],[Currency]]="GBP",t_ExtractAll[[#This Row],[Claimed Amount]]*$BD$2,IF(t_ExtractAll[[#This Row],[Currency]]="USD",t_ExtractAll[[#This Row],[Claimed Amount]]*$BD$3,IF(t_ExtractAll[[#This Row],[Currency]]="MXN",t_ExtractAll[[#This Row],[Claimed Amount]]*$BD$4,t_ExtractAll[[#This Row],[Claimed Amount]])))</f>
        <v>971.66303999999991</v>
      </c>
      <c r="AU1544" s="20">
        <f>IF(t_ExtractAll[[#This Row],[Currency2]]="GBP",t_ExtractAll[[#This Row],[Accruals Plant]]*$BD$2,IF(t_ExtractAll[[#This Row],[Currency2]]="USD",t_ExtractAll[[#This Row],[Accruals Plant]]*$BD$3,IF(t_ExtractAll[[#This Row],[Currency2]]="MXN",t_ExtractAll[[#This Row],[Accruals Plant]]*$BD$4,t_ExtractAll[[#This Row],[Accruals Plant]])))</f>
        <v>866.68799999999999</v>
      </c>
      <c r="AV1544" s="20">
        <f>IF(t_ExtractAll[[#This Row],[IMD_Currency]]="GBP",t_ExtractAll[[#This Row],[Accruals ABII]]*$BD$2,IF(t_ExtractAll[[#This Row],[IMD_Currency]]="USD",t_ExtractAll[[#This Row],[Accruals ABII]]*$BD$3,t_ExtractAll[[#This Row],[Accruals ABII]]))</f>
        <v>971.66303999999991</v>
      </c>
      <c r="AW15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4" s="20">
        <f>IF(t_ExtractAll[[#This Row],[IMD_Currency]]="GBP",t_ExtractAll[[#This Row],[Amount Accepted (ABII)]]*$BD$2,IF(t_ExtractAll[[#This Row],[IMD_Currency]]="USD",t_ExtractAll[[#This Row],[Amount Accepted (ABII)]]*$BD$3,t_ExtractAll[[#This Row],[Amount Accepted (ABII)]]))</f>
        <v>0</v>
      </c>
      <c r="AY1544" s="20">
        <f>IF((t_ExtractAll[[#This Row],[Amount Accepted ABII '[EUR']]]-t_ExtractAll[[#This Row],[Amount Accepted Plant '[EUR']]])&lt;0,0,t_ExtractAll[[#This Row],[Amount Accepted ABII '[EUR']]]-t_ExtractAll[[#This Row],[Amount Accepted Plant '[EUR']]])</f>
        <v>0</v>
      </c>
      <c r="AZ15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45" spans="1:52" ht="14.25" customHeight="1" x14ac:dyDescent="0.25">
      <c r="A1545" t="s">
        <v>7527</v>
      </c>
      <c r="B1545" s="16">
        <v>42850</v>
      </c>
      <c r="C1545" s="16"/>
      <c r="D1545" s="16"/>
      <c r="E1545">
        <v>2017315</v>
      </c>
      <c r="F1545" t="s">
        <v>64</v>
      </c>
      <c r="G1545" t="s">
        <v>649</v>
      </c>
      <c r="H1545" t="s">
        <v>576</v>
      </c>
      <c r="I1545" t="s">
        <v>650</v>
      </c>
      <c r="J1545" t="s">
        <v>118</v>
      </c>
      <c r="K1545" t="s">
        <v>2023</v>
      </c>
      <c r="L1545" t="s">
        <v>5461</v>
      </c>
      <c r="M1545" t="s">
        <v>5462</v>
      </c>
      <c r="N1545" t="s">
        <v>90</v>
      </c>
      <c r="O1545" t="s">
        <v>121</v>
      </c>
      <c r="P1545" t="s">
        <v>7528</v>
      </c>
      <c r="Q1545">
        <v>9882303</v>
      </c>
      <c r="R1545" t="s">
        <v>7513</v>
      </c>
      <c r="S1545">
        <v>80574348</v>
      </c>
      <c r="T1545" t="s">
        <v>7529</v>
      </c>
      <c r="U1545" t="s">
        <v>75</v>
      </c>
      <c r="V1545" t="s">
        <v>76</v>
      </c>
      <c r="W1545">
        <v>51013</v>
      </c>
      <c r="X1545" t="s">
        <v>1080</v>
      </c>
      <c r="Y1545">
        <v>30</v>
      </c>
      <c r="Z1545">
        <v>2.5499999999999998</v>
      </c>
      <c r="AA1545" t="s">
        <v>2628</v>
      </c>
      <c r="AB1545" t="s">
        <v>79</v>
      </c>
      <c r="AC1545" t="s">
        <v>127</v>
      </c>
      <c r="AD1545" s="3" t="s">
        <v>7530</v>
      </c>
      <c r="AE1545" s="3">
        <v>0</v>
      </c>
      <c r="AF1545" s="3"/>
      <c r="AG1545">
        <v>357.25</v>
      </c>
      <c r="AH1545" t="s">
        <v>82</v>
      </c>
      <c r="AI1545" s="18">
        <v>301.5</v>
      </c>
      <c r="AJ1545">
        <v>55.75</v>
      </c>
      <c r="AK1545">
        <v>357.25</v>
      </c>
      <c r="AM1545" s="19" t="s">
        <v>82</v>
      </c>
      <c r="AN1545">
        <v>0</v>
      </c>
      <c r="AO1545">
        <v>0</v>
      </c>
      <c r="AP1545">
        <v>0</v>
      </c>
      <c r="AR1545" s="19" t="s">
        <v>82</v>
      </c>
      <c r="AS1545">
        <v>0</v>
      </c>
      <c r="AT1545" s="20">
        <f>IF(t_ExtractAll[[#This Row],[Currency]]="GBP",t_ExtractAll[[#This Row],[Claimed Amount]]*$BD$2,IF(t_ExtractAll[[#This Row],[Currency]]="USD",t_ExtractAll[[#This Row],[Claimed Amount]]*$BD$3,IF(t_ExtractAll[[#This Row],[Currency]]="MXN",t_ExtractAll[[#This Row],[Claimed Amount]]*$BD$4,t_ExtractAll[[#This Row],[Claimed Amount]])))</f>
        <v>357.25</v>
      </c>
      <c r="AU1545" s="20">
        <f>IF(t_ExtractAll[[#This Row],[Currency2]]="GBP",t_ExtractAll[[#This Row],[Accruals Plant]]*$BD$2,IF(t_ExtractAll[[#This Row],[Currency2]]="USD",t_ExtractAll[[#This Row],[Accruals Plant]]*$BD$3,IF(t_ExtractAll[[#This Row],[Currency2]]="MXN",t_ExtractAll[[#This Row],[Accruals Plant]]*$BD$4,t_ExtractAll[[#This Row],[Accruals Plant]])))</f>
        <v>0</v>
      </c>
      <c r="AV1545" s="20">
        <f>IF(t_ExtractAll[[#This Row],[IMD_Currency]]="GBP",t_ExtractAll[[#This Row],[Accruals ABII]]*$BD$2,IF(t_ExtractAll[[#This Row],[IMD_Currency]]="USD",t_ExtractAll[[#This Row],[Accruals ABII]]*$BD$3,t_ExtractAll[[#This Row],[Accruals ABII]]))</f>
        <v>357.25</v>
      </c>
      <c r="AW154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5" s="20">
        <f>IF(t_ExtractAll[[#This Row],[IMD_Currency]]="GBP",t_ExtractAll[[#This Row],[Amount Accepted (ABII)]]*$BD$2,IF(t_ExtractAll[[#This Row],[IMD_Currency]]="USD",t_ExtractAll[[#This Row],[Amount Accepted (ABII)]]*$BD$3,t_ExtractAll[[#This Row],[Amount Accepted (ABII)]]))</f>
        <v>0</v>
      </c>
      <c r="AY1545" s="20">
        <f>IF((t_ExtractAll[[#This Row],[Amount Accepted ABII '[EUR']]]-t_ExtractAll[[#This Row],[Amount Accepted Plant '[EUR']]])&lt;0,0,t_ExtractAll[[#This Row],[Amount Accepted ABII '[EUR']]]-t_ExtractAll[[#This Row],[Amount Accepted Plant '[EUR']]])</f>
        <v>0</v>
      </c>
      <c r="AZ15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46" spans="1:52" ht="14.25" customHeight="1" x14ac:dyDescent="0.25">
      <c r="A1546" t="s">
        <v>7531</v>
      </c>
      <c r="B1546" s="16">
        <v>42849</v>
      </c>
      <c r="C1546" s="16"/>
      <c r="D1546" s="16"/>
      <c r="E1546">
        <v>2017311</v>
      </c>
      <c r="F1546" t="s">
        <v>64</v>
      </c>
      <c r="G1546" t="s">
        <v>2055</v>
      </c>
      <c r="H1546" t="s">
        <v>287</v>
      </c>
      <c r="I1546" t="s">
        <v>1319</v>
      </c>
      <c r="J1546" t="s">
        <v>68</v>
      </c>
      <c r="K1546" t="s">
        <v>2023</v>
      </c>
      <c r="L1546" t="s">
        <v>471</v>
      </c>
      <c r="M1546" t="s">
        <v>7109</v>
      </c>
      <c r="N1546" t="s">
        <v>90</v>
      </c>
      <c r="O1546" t="s">
        <v>131</v>
      </c>
      <c r="P1546" t="s">
        <v>7517</v>
      </c>
      <c r="Q1546">
        <v>9831967</v>
      </c>
      <c r="R1546" t="s">
        <v>7532</v>
      </c>
      <c r="S1546">
        <v>80580325</v>
      </c>
      <c r="T1546" t="s">
        <v>7533</v>
      </c>
      <c r="U1546" t="s">
        <v>269</v>
      </c>
      <c r="V1546" t="s">
        <v>117</v>
      </c>
      <c r="W1546">
        <v>53109</v>
      </c>
      <c r="X1546" t="s">
        <v>7294</v>
      </c>
      <c r="Y1546">
        <v>32</v>
      </c>
      <c r="Z1546">
        <v>3.6</v>
      </c>
      <c r="AA1546" t="s">
        <v>2628</v>
      </c>
      <c r="AB1546" t="s">
        <v>97</v>
      </c>
      <c r="AC1546" t="s">
        <v>98</v>
      </c>
      <c r="AD1546" s="3" t="s">
        <v>7534</v>
      </c>
      <c r="AE1546" s="3">
        <v>0</v>
      </c>
      <c r="AF1546" s="3"/>
      <c r="AG1546">
        <v>60</v>
      </c>
      <c r="AH1546" t="s">
        <v>100</v>
      </c>
      <c r="AI1546" s="18">
        <v>0</v>
      </c>
      <c r="AJ1546">
        <v>0</v>
      </c>
      <c r="AK1546">
        <v>0</v>
      </c>
      <c r="AM1546" s="19" t="s">
        <v>82</v>
      </c>
      <c r="AN1546">
        <v>0</v>
      </c>
      <c r="AO1546">
        <v>60</v>
      </c>
      <c r="AP1546">
        <v>60</v>
      </c>
      <c r="AR1546" s="19" t="s">
        <v>100</v>
      </c>
      <c r="AS1546">
        <v>0</v>
      </c>
      <c r="AT1546" s="20">
        <f>IF(t_ExtractAll[[#This Row],[Currency]]="GBP",t_ExtractAll[[#This Row],[Claimed Amount]]*$BD$2,IF(t_ExtractAll[[#This Row],[Currency]]="USD",t_ExtractAll[[#This Row],[Claimed Amount]]*$BD$3,IF(t_ExtractAll[[#This Row],[Currency]]="MXN",t_ExtractAll[[#This Row],[Claimed Amount]]*$BD$4,t_ExtractAll[[#This Row],[Claimed Amount]])))</f>
        <v>54.894000000000005</v>
      </c>
      <c r="AU1546" s="20">
        <f>IF(t_ExtractAll[[#This Row],[Currency2]]="GBP",t_ExtractAll[[#This Row],[Accruals Plant]]*$BD$2,IF(t_ExtractAll[[#This Row],[Currency2]]="USD",t_ExtractAll[[#This Row],[Accruals Plant]]*$BD$3,IF(t_ExtractAll[[#This Row],[Currency2]]="MXN",t_ExtractAll[[#This Row],[Accruals Plant]]*$BD$4,t_ExtractAll[[#This Row],[Accruals Plant]])))</f>
        <v>54.894000000000005</v>
      </c>
      <c r="AV1546" s="20">
        <f>IF(t_ExtractAll[[#This Row],[IMD_Currency]]="GBP",t_ExtractAll[[#This Row],[Accruals ABII]]*$BD$2,IF(t_ExtractAll[[#This Row],[IMD_Currency]]="USD",t_ExtractAll[[#This Row],[Accruals ABII]]*$BD$3,t_ExtractAll[[#This Row],[Accruals ABII]]))</f>
        <v>0</v>
      </c>
      <c r="AW15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6" s="20">
        <f>IF(t_ExtractAll[[#This Row],[IMD_Currency]]="GBP",t_ExtractAll[[#This Row],[Amount Accepted (ABII)]]*$BD$2,IF(t_ExtractAll[[#This Row],[IMD_Currency]]="USD",t_ExtractAll[[#This Row],[Amount Accepted (ABII)]]*$BD$3,t_ExtractAll[[#This Row],[Amount Accepted (ABII)]]))</f>
        <v>0</v>
      </c>
      <c r="AY1546" s="20">
        <f>IF((t_ExtractAll[[#This Row],[Amount Accepted ABII '[EUR']]]-t_ExtractAll[[#This Row],[Amount Accepted Plant '[EUR']]])&lt;0,0,t_ExtractAll[[#This Row],[Amount Accepted ABII '[EUR']]]-t_ExtractAll[[#This Row],[Amount Accepted Plant '[EUR']]])</f>
        <v>0</v>
      </c>
      <c r="AZ15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47" spans="1:52" ht="14.25" hidden="1" customHeight="1" x14ac:dyDescent="0.25">
      <c r="A1547" t="s">
        <v>7535</v>
      </c>
      <c r="B1547" s="16">
        <v>42848</v>
      </c>
      <c r="C1547" s="16">
        <v>42851</v>
      </c>
      <c r="D1547" s="16">
        <v>42860</v>
      </c>
      <c r="E1547">
        <v>2017309</v>
      </c>
      <c r="F1547" t="s">
        <v>64</v>
      </c>
      <c r="G1547" t="s">
        <v>4645</v>
      </c>
      <c r="H1547" t="s">
        <v>287</v>
      </c>
      <c r="I1547" t="s">
        <v>4646</v>
      </c>
      <c r="J1547" t="s">
        <v>118</v>
      </c>
      <c r="K1547" t="s">
        <v>69</v>
      </c>
      <c r="L1547" t="s">
        <v>308</v>
      </c>
      <c r="M1547" t="s">
        <v>4647</v>
      </c>
      <c r="N1547" t="s">
        <v>90</v>
      </c>
      <c r="O1547" t="s">
        <v>121</v>
      </c>
      <c r="P1547" t="s">
        <v>7536</v>
      </c>
      <c r="Q1547">
        <v>9735947</v>
      </c>
      <c r="R1547">
        <v>58363</v>
      </c>
      <c r="S1547">
        <v>80561284</v>
      </c>
      <c r="T1547" t="s">
        <v>7537</v>
      </c>
      <c r="U1547" t="s">
        <v>341</v>
      </c>
      <c r="V1547" t="s">
        <v>313</v>
      </c>
      <c r="W1547">
        <v>30603</v>
      </c>
      <c r="X1547" t="s">
        <v>1290</v>
      </c>
      <c r="Y1547">
        <v>23</v>
      </c>
      <c r="Z1547">
        <v>1.8216000000000001</v>
      </c>
      <c r="AA1547" t="s">
        <v>2628</v>
      </c>
      <c r="AB1547" t="s">
        <v>79</v>
      </c>
      <c r="AC1547" t="s">
        <v>127</v>
      </c>
      <c r="AD1547" s="3" t="s">
        <v>7538</v>
      </c>
      <c r="AE1547" s="3">
        <v>0</v>
      </c>
      <c r="AF1547" s="3"/>
      <c r="AG1547">
        <v>208.84</v>
      </c>
      <c r="AH1547" t="s">
        <v>82</v>
      </c>
      <c r="AI1547" s="18">
        <v>208.84</v>
      </c>
      <c r="AJ1547">
        <v>0</v>
      </c>
      <c r="AK1547">
        <v>208.84</v>
      </c>
      <c r="AL1547">
        <v>208.84</v>
      </c>
      <c r="AM1547" s="19" t="s">
        <v>82</v>
      </c>
      <c r="AN1547">
        <v>96.14</v>
      </c>
      <c r="AO1547">
        <v>0</v>
      </c>
      <c r="AP1547">
        <v>96.14</v>
      </c>
      <c r="AQ1547">
        <v>96.14</v>
      </c>
      <c r="AR1547" s="19" t="s">
        <v>523</v>
      </c>
      <c r="AS1547">
        <v>0</v>
      </c>
      <c r="AT1547" s="20">
        <f>IF(t_ExtractAll[[#This Row],[Currency]]="GBP",t_ExtractAll[[#This Row],[Claimed Amount]]*$BD$2,IF(t_ExtractAll[[#This Row],[Currency]]="USD",t_ExtractAll[[#This Row],[Claimed Amount]]*$BD$3,IF(t_ExtractAll[[#This Row],[Currency]]="MXN",t_ExtractAll[[#This Row],[Claimed Amount]]*$BD$4,t_ExtractAll[[#This Row],[Claimed Amount]])))</f>
        <v>208.84</v>
      </c>
      <c r="AU1547" s="20">
        <f>IF(t_ExtractAll[[#This Row],[Currency2]]="GBP",t_ExtractAll[[#This Row],[Accruals Plant]]*$BD$2,IF(t_ExtractAll[[#This Row],[Currency2]]="USD",t_ExtractAll[[#This Row],[Accruals Plant]]*$BD$3,IF(t_ExtractAll[[#This Row],[Currency2]]="MXN",t_ExtractAll[[#This Row],[Accruals Plant]]*$BD$4,t_ExtractAll[[#This Row],[Accruals Plant]])))</f>
        <v>113.81053199999999</v>
      </c>
      <c r="AV1547" s="20">
        <f>IF(t_ExtractAll[[#This Row],[IMD_Currency]]="GBP",t_ExtractAll[[#This Row],[Accruals ABII]]*$BD$2,IF(t_ExtractAll[[#This Row],[IMD_Currency]]="USD",t_ExtractAll[[#This Row],[Accruals ABII]]*$BD$3,t_ExtractAll[[#This Row],[Accruals ABII]]))</f>
        <v>208.84</v>
      </c>
      <c r="AW1547" s="20">
        <f>IF(t_ExtractAll[[#This Row],[Currency2]]="GBP",t_ExtractAll[[#This Row],[PlantAmountAccepted]]*$BD$2,IF(t_ExtractAll[[#This Row],[Currency2]]="USD",t_ExtractAll[[#This Row],[PlantAmountAccepted]]*$BD$3,IF(t_ExtractAll[[#This Row],[Currency2]]="MXN",t_ExtractAll[[#This Row],[PlantAmountAccepted]]*$BD$4,t_ExtractAll[[#This Row],[PlantAmountAccepted]])))</f>
        <v>113.81053199999999</v>
      </c>
      <c r="AX1547" s="20">
        <f>IF(t_ExtractAll[[#This Row],[IMD_Currency]]="GBP",t_ExtractAll[[#This Row],[Amount Accepted (ABII)]]*$BD$2,IF(t_ExtractAll[[#This Row],[IMD_Currency]]="USD",t_ExtractAll[[#This Row],[Amount Accepted (ABII)]]*$BD$3,t_ExtractAll[[#This Row],[Amount Accepted (ABII)]]))</f>
        <v>208.84</v>
      </c>
      <c r="AY1547" s="20">
        <f>IF((t_ExtractAll[[#This Row],[Amount Accepted ABII '[EUR']]]-t_ExtractAll[[#This Row],[Amount Accepted Plant '[EUR']]])&lt;0,0,t_ExtractAll[[#This Row],[Amount Accepted ABII '[EUR']]]-t_ExtractAll[[#This Row],[Amount Accepted Plant '[EUR']]])</f>
        <v>95.029468000000008</v>
      </c>
      <c r="AZ15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48" spans="1:52" ht="14.25" hidden="1" customHeight="1" x14ac:dyDescent="0.25">
      <c r="A1548" t="s">
        <v>7539</v>
      </c>
      <c r="B1548" s="16">
        <v>42850</v>
      </c>
      <c r="C1548" s="16">
        <v>42850</v>
      </c>
      <c r="D1548" s="16">
        <v>42857</v>
      </c>
      <c r="E1548">
        <v>2017316</v>
      </c>
      <c r="F1548" t="s">
        <v>64</v>
      </c>
      <c r="G1548" t="s">
        <v>615</v>
      </c>
      <c r="H1548" t="s">
        <v>306</v>
      </c>
      <c r="I1548" t="s">
        <v>616</v>
      </c>
      <c r="J1548" t="s">
        <v>118</v>
      </c>
      <c r="K1548" t="s">
        <v>69</v>
      </c>
      <c r="L1548" t="s">
        <v>103</v>
      </c>
      <c r="M1548" t="s">
        <v>4665</v>
      </c>
      <c r="N1548" t="s">
        <v>90</v>
      </c>
      <c r="O1548" t="s">
        <v>91</v>
      </c>
      <c r="P1548" t="s">
        <v>7540</v>
      </c>
      <c r="Q1548">
        <v>9908460</v>
      </c>
      <c r="R1548">
        <v>11040446</v>
      </c>
      <c r="T1548" t="s">
        <v>7541</v>
      </c>
      <c r="U1548" t="s">
        <v>108</v>
      </c>
      <c r="V1548" t="s">
        <v>109</v>
      </c>
      <c r="W1548">
        <v>5957</v>
      </c>
      <c r="X1548" t="s">
        <v>5851</v>
      </c>
      <c r="Y1548">
        <v>10</v>
      </c>
      <c r="Z1548">
        <v>0.66</v>
      </c>
      <c r="AA1548" t="s">
        <v>2628</v>
      </c>
      <c r="AB1548" t="s">
        <v>97</v>
      </c>
      <c r="AC1548" t="s">
        <v>98</v>
      </c>
      <c r="AD1548" s="3" t="s">
        <v>7542</v>
      </c>
      <c r="AE1548" s="3">
        <v>0</v>
      </c>
      <c r="AF1548" s="3"/>
      <c r="AG1548">
        <v>0</v>
      </c>
      <c r="AH1548" t="s">
        <v>82</v>
      </c>
      <c r="AI1548" s="18">
        <v>0</v>
      </c>
      <c r="AJ1548">
        <v>0</v>
      </c>
      <c r="AK1548">
        <v>0</v>
      </c>
      <c r="AL1548">
        <v>0</v>
      </c>
      <c r="AM1548" s="19" t="s">
        <v>82</v>
      </c>
      <c r="AN1548">
        <v>0</v>
      </c>
      <c r="AO1548">
        <v>0</v>
      </c>
      <c r="AP1548">
        <v>0</v>
      </c>
      <c r="AQ1548">
        <v>0</v>
      </c>
      <c r="AR1548" s="19" t="s">
        <v>82</v>
      </c>
      <c r="AS1548">
        <v>0</v>
      </c>
      <c r="AT1548" s="20">
        <f>IF(t_ExtractAll[[#This Row],[Currency]]="GBP",t_ExtractAll[[#This Row],[Claimed Amount]]*$BD$2,IF(t_ExtractAll[[#This Row],[Currency]]="USD",t_ExtractAll[[#This Row],[Claimed Amount]]*$BD$3,IF(t_ExtractAll[[#This Row],[Currency]]="MXN",t_ExtractAll[[#This Row],[Claimed Amount]]*$BD$4,t_ExtractAll[[#This Row],[Claimed Amount]])))</f>
        <v>0</v>
      </c>
      <c r="AU1548" s="20">
        <f>IF(t_ExtractAll[[#This Row],[Currency2]]="GBP",t_ExtractAll[[#This Row],[Accruals Plant]]*$BD$2,IF(t_ExtractAll[[#This Row],[Currency2]]="USD",t_ExtractAll[[#This Row],[Accruals Plant]]*$BD$3,IF(t_ExtractAll[[#This Row],[Currency2]]="MXN",t_ExtractAll[[#This Row],[Accruals Plant]]*$BD$4,t_ExtractAll[[#This Row],[Accruals Plant]])))</f>
        <v>0</v>
      </c>
      <c r="AV1548" s="20">
        <f>IF(t_ExtractAll[[#This Row],[IMD_Currency]]="GBP",t_ExtractAll[[#This Row],[Accruals ABII]]*$BD$2,IF(t_ExtractAll[[#This Row],[IMD_Currency]]="USD",t_ExtractAll[[#This Row],[Accruals ABII]]*$BD$3,t_ExtractAll[[#This Row],[Accruals ABII]]))</f>
        <v>0</v>
      </c>
      <c r="AW15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8" s="20">
        <f>IF(t_ExtractAll[[#This Row],[IMD_Currency]]="GBP",t_ExtractAll[[#This Row],[Amount Accepted (ABII)]]*$BD$2,IF(t_ExtractAll[[#This Row],[IMD_Currency]]="USD",t_ExtractAll[[#This Row],[Amount Accepted (ABII)]]*$BD$3,t_ExtractAll[[#This Row],[Amount Accepted (ABII)]]))</f>
        <v>0</v>
      </c>
      <c r="AY1548" s="20">
        <f>IF((t_ExtractAll[[#This Row],[Amount Accepted ABII '[EUR']]]-t_ExtractAll[[#This Row],[Amount Accepted Plant '[EUR']]])&lt;0,0,t_ExtractAll[[#This Row],[Amount Accepted ABII '[EUR']]]-t_ExtractAll[[#This Row],[Amount Accepted Plant '[EUR']]])</f>
        <v>0</v>
      </c>
      <c r="AZ15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49" spans="1:52" ht="14.25" hidden="1" customHeight="1" x14ac:dyDescent="0.25">
      <c r="A1549" t="s">
        <v>7543</v>
      </c>
      <c r="B1549" s="16">
        <v>42850</v>
      </c>
      <c r="C1549" s="16">
        <v>42893</v>
      </c>
      <c r="D1549" s="16"/>
      <c r="E1549">
        <v>2017318</v>
      </c>
      <c r="F1549" t="s">
        <v>64</v>
      </c>
      <c r="G1549" t="s">
        <v>525</v>
      </c>
      <c r="H1549" t="s">
        <v>287</v>
      </c>
      <c r="I1549" t="s">
        <v>526</v>
      </c>
      <c r="J1549" t="s">
        <v>118</v>
      </c>
      <c r="K1549" t="s">
        <v>69</v>
      </c>
      <c r="L1549" t="s">
        <v>70</v>
      </c>
      <c r="N1549" t="s">
        <v>71</v>
      </c>
      <c r="O1549" t="s">
        <v>72</v>
      </c>
      <c r="P1549" t="s">
        <v>7544</v>
      </c>
      <c r="Q1549" t="s">
        <v>7545</v>
      </c>
      <c r="R1549" t="s">
        <v>7546</v>
      </c>
      <c r="U1549" t="s">
        <v>341</v>
      </c>
      <c r="V1549" t="s">
        <v>145</v>
      </c>
      <c r="W1549">
        <v>30603</v>
      </c>
      <c r="X1549" t="s">
        <v>1290</v>
      </c>
      <c r="Y1549">
        <v>2736</v>
      </c>
      <c r="Z1549">
        <v>216.69120000000001</v>
      </c>
      <c r="AA1549" t="s">
        <v>2628</v>
      </c>
      <c r="AB1549" t="s">
        <v>79</v>
      </c>
      <c r="AC1549" t="s">
        <v>80</v>
      </c>
      <c r="AD1549" s="3" t="s">
        <v>7547</v>
      </c>
      <c r="AE1549" s="3">
        <v>0</v>
      </c>
      <c r="AF1549" s="3"/>
      <c r="AG1549">
        <v>804.08</v>
      </c>
      <c r="AH1549" t="s">
        <v>100</v>
      </c>
      <c r="AI1549" s="18">
        <v>0</v>
      </c>
      <c r="AJ1549">
        <v>804.08</v>
      </c>
      <c r="AK1549">
        <v>804.08</v>
      </c>
      <c r="AL1549">
        <v>804.08</v>
      </c>
      <c r="AM1549" s="19" t="s">
        <v>82</v>
      </c>
      <c r="AN1549">
        <v>0</v>
      </c>
      <c r="AO1549">
        <v>0</v>
      </c>
      <c r="AP1549">
        <v>0</v>
      </c>
      <c r="AQ1549">
        <v>0</v>
      </c>
      <c r="AR1549" s="19" t="s">
        <v>82</v>
      </c>
      <c r="AS1549">
        <v>804.08</v>
      </c>
      <c r="AT1549" s="20">
        <f>IF(t_ExtractAll[[#This Row],[Currency]]="GBP",t_ExtractAll[[#This Row],[Claimed Amount]]*$BD$2,IF(t_ExtractAll[[#This Row],[Currency]]="USD",t_ExtractAll[[#This Row],[Claimed Amount]]*$BD$3,IF(t_ExtractAll[[#This Row],[Currency]]="MXN",t_ExtractAll[[#This Row],[Claimed Amount]]*$BD$4,t_ExtractAll[[#This Row],[Claimed Amount]])))</f>
        <v>735.65279200000009</v>
      </c>
      <c r="AU1549" s="20">
        <f>IF(t_ExtractAll[[#This Row],[Currency2]]="GBP",t_ExtractAll[[#This Row],[Accruals Plant]]*$BD$2,IF(t_ExtractAll[[#This Row],[Currency2]]="USD",t_ExtractAll[[#This Row],[Accruals Plant]]*$BD$3,IF(t_ExtractAll[[#This Row],[Currency2]]="MXN",t_ExtractAll[[#This Row],[Accruals Plant]]*$BD$4,t_ExtractAll[[#This Row],[Accruals Plant]])))</f>
        <v>0</v>
      </c>
      <c r="AV1549" s="20">
        <f>IF(t_ExtractAll[[#This Row],[IMD_Currency]]="GBP",t_ExtractAll[[#This Row],[Accruals ABII]]*$BD$2,IF(t_ExtractAll[[#This Row],[IMD_Currency]]="USD",t_ExtractAll[[#This Row],[Accruals ABII]]*$BD$3,t_ExtractAll[[#This Row],[Accruals ABII]]))</f>
        <v>804.08</v>
      </c>
      <c r="AW15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49" s="20">
        <f>IF(t_ExtractAll[[#This Row],[IMD_Currency]]="GBP",t_ExtractAll[[#This Row],[Amount Accepted (ABII)]]*$BD$2,IF(t_ExtractAll[[#This Row],[IMD_Currency]]="USD",t_ExtractAll[[#This Row],[Amount Accepted (ABII)]]*$BD$3,t_ExtractAll[[#This Row],[Amount Accepted (ABII)]]))</f>
        <v>804.08</v>
      </c>
      <c r="AY1549" s="20">
        <f>IF((t_ExtractAll[[#This Row],[Amount Accepted ABII '[EUR']]]-t_ExtractAll[[#This Row],[Amount Accepted Plant '[EUR']]])&lt;0,0,t_ExtractAll[[#This Row],[Amount Accepted ABII '[EUR']]]-t_ExtractAll[[#This Row],[Amount Accepted Plant '[EUR']]])</f>
        <v>804.08</v>
      </c>
      <c r="AZ154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50" spans="1:52" ht="14.25" hidden="1" customHeight="1" x14ac:dyDescent="0.25">
      <c r="A1550" t="s">
        <v>7548</v>
      </c>
      <c r="B1550" s="16">
        <v>42853</v>
      </c>
      <c r="C1550" s="16">
        <v>42872</v>
      </c>
      <c r="D1550" s="16">
        <v>42872</v>
      </c>
      <c r="E1550">
        <v>2017320</v>
      </c>
      <c r="F1550" t="s">
        <v>64</v>
      </c>
      <c r="G1550" t="s">
        <v>318</v>
      </c>
      <c r="H1550" t="s">
        <v>86</v>
      </c>
      <c r="I1550" t="s">
        <v>319</v>
      </c>
      <c r="J1550" t="s">
        <v>68</v>
      </c>
      <c r="K1550" t="s">
        <v>69</v>
      </c>
      <c r="L1550" t="s">
        <v>471</v>
      </c>
      <c r="M1550" t="s">
        <v>7109</v>
      </c>
      <c r="N1550" t="s">
        <v>90</v>
      </c>
      <c r="O1550" t="s">
        <v>121</v>
      </c>
      <c r="P1550" t="s">
        <v>7549</v>
      </c>
      <c r="Q1550">
        <v>9548356</v>
      </c>
      <c r="R1550" t="s">
        <v>7550</v>
      </c>
      <c r="S1550">
        <v>21899586</v>
      </c>
      <c r="T1550" t="s">
        <v>7551</v>
      </c>
      <c r="U1550" t="s">
        <v>593</v>
      </c>
      <c r="V1550" t="s">
        <v>117</v>
      </c>
      <c r="W1550">
        <v>53119</v>
      </c>
      <c r="X1550" t="s">
        <v>3474</v>
      </c>
      <c r="Y1550">
        <v>19</v>
      </c>
      <c r="Z1550">
        <v>1.21068</v>
      </c>
      <c r="AA1550" t="s">
        <v>2628</v>
      </c>
      <c r="AB1550" t="s">
        <v>79</v>
      </c>
      <c r="AC1550" t="s">
        <v>127</v>
      </c>
      <c r="AD1550" s="3" t="s">
        <v>7552</v>
      </c>
      <c r="AE1550" s="3">
        <v>0</v>
      </c>
      <c r="AF1550" s="3"/>
      <c r="AG1550">
        <v>78.47</v>
      </c>
      <c r="AH1550" t="s">
        <v>100</v>
      </c>
      <c r="AI1550" s="18">
        <v>0</v>
      </c>
      <c r="AJ1550">
        <v>0</v>
      </c>
      <c r="AK1550">
        <v>0</v>
      </c>
      <c r="AL1550">
        <v>0</v>
      </c>
      <c r="AM1550" s="19" t="s">
        <v>82</v>
      </c>
      <c r="AN1550">
        <v>0</v>
      </c>
      <c r="AO1550">
        <v>0</v>
      </c>
      <c r="AP1550">
        <v>0</v>
      </c>
      <c r="AQ1550">
        <v>0</v>
      </c>
      <c r="AR1550" s="19" t="s">
        <v>100</v>
      </c>
      <c r="AS1550">
        <v>0</v>
      </c>
      <c r="AT1550" s="20">
        <f>IF(t_ExtractAll[[#This Row],[Currency]]="GBP",t_ExtractAll[[#This Row],[Claimed Amount]]*$BD$2,IF(t_ExtractAll[[#This Row],[Currency]]="USD",t_ExtractAll[[#This Row],[Claimed Amount]]*$BD$3,IF(t_ExtractAll[[#This Row],[Currency]]="MXN",t_ExtractAll[[#This Row],[Claimed Amount]]*$BD$4,t_ExtractAll[[#This Row],[Claimed Amount]])))</f>
        <v>71.792203000000001</v>
      </c>
      <c r="AU1550" s="20">
        <f>IF(t_ExtractAll[[#This Row],[Currency2]]="GBP",t_ExtractAll[[#This Row],[Accruals Plant]]*$BD$2,IF(t_ExtractAll[[#This Row],[Currency2]]="USD",t_ExtractAll[[#This Row],[Accruals Plant]]*$BD$3,IF(t_ExtractAll[[#This Row],[Currency2]]="MXN",t_ExtractAll[[#This Row],[Accruals Plant]]*$BD$4,t_ExtractAll[[#This Row],[Accruals Plant]])))</f>
        <v>0</v>
      </c>
      <c r="AV1550" s="20">
        <f>IF(t_ExtractAll[[#This Row],[IMD_Currency]]="GBP",t_ExtractAll[[#This Row],[Accruals ABII]]*$BD$2,IF(t_ExtractAll[[#This Row],[IMD_Currency]]="USD",t_ExtractAll[[#This Row],[Accruals ABII]]*$BD$3,t_ExtractAll[[#This Row],[Accruals ABII]]))</f>
        <v>0</v>
      </c>
      <c r="AW15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0" s="20">
        <f>IF(t_ExtractAll[[#This Row],[IMD_Currency]]="GBP",t_ExtractAll[[#This Row],[Amount Accepted (ABII)]]*$BD$2,IF(t_ExtractAll[[#This Row],[IMD_Currency]]="USD",t_ExtractAll[[#This Row],[Amount Accepted (ABII)]]*$BD$3,t_ExtractAll[[#This Row],[Amount Accepted (ABII)]]))</f>
        <v>0</v>
      </c>
      <c r="AY1550" s="20">
        <f>IF((t_ExtractAll[[#This Row],[Amount Accepted ABII '[EUR']]]-t_ExtractAll[[#This Row],[Amount Accepted Plant '[EUR']]])&lt;0,0,t_ExtractAll[[#This Row],[Amount Accepted ABII '[EUR']]]-t_ExtractAll[[#This Row],[Amount Accepted Plant '[EUR']]])</f>
        <v>0</v>
      </c>
      <c r="AZ15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51" spans="1:52" ht="14.25" hidden="1" customHeight="1" x14ac:dyDescent="0.25">
      <c r="A1551" t="s">
        <v>7553</v>
      </c>
      <c r="B1551" s="16">
        <v>42849</v>
      </c>
      <c r="C1551" s="16">
        <v>42851</v>
      </c>
      <c r="D1551" s="16">
        <v>42857</v>
      </c>
      <c r="E1551">
        <v>2017324</v>
      </c>
      <c r="F1551" t="s">
        <v>64</v>
      </c>
      <c r="G1551" t="s">
        <v>396</v>
      </c>
      <c r="H1551" t="s">
        <v>1695</v>
      </c>
      <c r="I1551" t="s">
        <v>117</v>
      </c>
      <c r="J1551" t="s">
        <v>68</v>
      </c>
      <c r="K1551" t="s">
        <v>69</v>
      </c>
      <c r="L1551" t="s">
        <v>210</v>
      </c>
      <c r="N1551" t="s">
        <v>161</v>
      </c>
      <c r="O1551" t="s">
        <v>211</v>
      </c>
      <c r="P1551" t="s">
        <v>7554</v>
      </c>
      <c r="Q1551">
        <v>9524572</v>
      </c>
      <c r="R1551">
        <v>4504802273</v>
      </c>
      <c r="U1551" t="s">
        <v>144</v>
      </c>
      <c r="V1551" t="s">
        <v>145</v>
      </c>
      <c r="W1551">
        <v>47523</v>
      </c>
      <c r="X1551" t="s">
        <v>1697</v>
      </c>
      <c r="Y1551">
        <v>1</v>
      </c>
      <c r="Z1551">
        <v>0.19</v>
      </c>
      <c r="AA1551" t="s">
        <v>2824</v>
      </c>
      <c r="AB1551" t="s">
        <v>112</v>
      </c>
      <c r="AC1551" t="s">
        <v>164</v>
      </c>
      <c r="AD1551" s="3" t="s">
        <v>7555</v>
      </c>
      <c r="AE1551" s="3">
        <v>0</v>
      </c>
      <c r="AF1551" s="3"/>
      <c r="AG1551">
        <v>46.23</v>
      </c>
      <c r="AH1551" t="s">
        <v>82</v>
      </c>
      <c r="AI1551" s="18">
        <v>0</v>
      </c>
      <c r="AJ1551">
        <v>0</v>
      </c>
      <c r="AK1551">
        <v>0</v>
      </c>
      <c r="AL1551">
        <v>0</v>
      </c>
      <c r="AM1551" s="19" t="s">
        <v>82</v>
      </c>
      <c r="AN1551">
        <v>20.23</v>
      </c>
      <c r="AO1551">
        <v>26</v>
      </c>
      <c r="AP1551">
        <v>46.23</v>
      </c>
      <c r="AQ1551">
        <v>46.23</v>
      </c>
      <c r="AR1551" s="19" t="s">
        <v>82</v>
      </c>
      <c r="AS1551">
        <v>0</v>
      </c>
      <c r="AT1551" s="20">
        <f>IF(t_ExtractAll[[#This Row],[Currency]]="GBP",t_ExtractAll[[#This Row],[Claimed Amount]]*$BD$2,IF(t_ExtractAll[[#This Row],[Currency]]="USD",t_ExtractAll[[#This Row],[Claimed Amount]]*$BD$3,IF(t_ExtractAll[[#This Row],[Currency]]="MXN",t_ExtractAll[[#This Row],[Claimed Amount]]*$BD$4,t_ExtractAll[[#This Row],[Claimed Amount]])))</f>
        <v>46.23</v>
      </c>
      <c r="AU1551" s="20">
        <f>IF(t_ExtractAll[[#This Row],[Currency2]]="GBP",t_ExtractAll[[#This Row],[Accruals Plant]]*$BD$2,IF(t_ExtractAll[[#This Row],[Currency2]]="USD",t_ExtractAll[[#This Row],[Accruals Plant]]*$BD$3,IF(t_ExtractAll[[#This Row],[Currency2]]="MXN",t_ExtractAll[[#This Row],[Accruals Plant]]*$BD$4,t_ExtractAll[[#This Row],[Accruals Plant]])))</f>
        <v>46.23</v>
      </c>
      <c r="AV1551" s="20">
        <f>IF(t_ExtractAll[[#This Row],[IMD_Currency]]="GBP",t_ExtractAll[[#This Row],[Accruals ABII]]*$BD$2,IF(t_ExtractAll[[#This Row],[IMD_Currency]]="USD",t_ExtractAll[[#This Row],[Accruals ABII]]*$BD$3,t_ExtractAll[[#This Row],[Accruals ABII]]))</f>
        <v>0</v>
      </c>
      <c r="AW1551" s="20">
        <f>IF(t_ExtractAll[[#This Row],[Currency2]]="GBP",t_ExtractAll[[#This Row],[PlantAmountAccepted]]*$BD$2,IF(t_ExtractAll[[#This Row],[Currency2]]="USD",t_ExtractAll[[#This Row],[PlantAmountAccepted]]*$BD$3,IF(t_ExtractAll[[#This Row],[Currency2]]="MXN",t_ExtractAll[[#This Row],[PlantAmountAccepted]]*$BD$4,t_ExtractAll[[#This Row],[PlantAmountAccepted]])))</f>
        <v>46.23</v>
      </c>
      <c r="AX1551" s="20">
        <f>IF(t_ExtractAll[[#This Row],[IMD_Currency]]="GBP",t_ExtractAll[[#This Row],[Amount Accepted (ABII)]]*$BD$2,IF(t_ExtractAll[[#This Row],[IMD_Currency]]="USD",t_ExtractAll[[#This Row],[Amount Accepted (ABII)]]*$BD$3,t_ExtractAll[[#This Row],[Amount Accepted (ABII)]]))</f>
        <v>0</v>
      </c>
      <c r="AY1551" s="20">
        <f>IF((t_ExtractAll[[#This Row],[Amount Accepted ABII '[EUR']]]-t_ExtractAll[[#This Row],[Amount Accepted Plant '[EUR']]])&lt;0,0,t_ExtractAll[[#This Row],[Amount Accepted ABII '[EUR']]]-t_ExtractAll[[#This Row],[Amount Accepted Plant '[EUR']]])</f>
        <v>0</v>
      </c>
      <c r="AZ15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52" spans="1:52" ht="14.25" hidden="1" customHeight="1" x14ac:dyDescent="0.25">
      <c r="A1552" t="s">
        <v>7556</v>
      </c>
      <c r="B1552" s="16">
        <v>42849</v>
      </c>
      <c r="C1552" s="16">
        <v>42870</v>
      </c>
      <c r="D1552" s="16">
        <v>42878</v>
      </c>
      <c r="E1552">
        <v>2017325</v>
      </c>
      <c r="F1552" t="s">
        <v>64</v>
      </c>
      <c r="G1552" t="s">
        <v>396</v>
      </c>
      <c r="H1552" t="s">
        <v>1695</v>
      </c>
      <c r="I1552" t="s">
        <v>117</v>
      </c>
      <c r="J1552" t="s">
        <v>68</v>
      </c>
      <c r="K1552" t="s">
        <v>69</v>
      </c>
      <c r="L1552" t="s">
        <v>609</v>
      </c>
      <c r="N1552" t="s">
        <v>90</v>
      </c>
      <c r="O1552" t="s">
        <v>321</v>
      </c>
      <c r="P1552" t="s">
        <v>7557</v>
      </c>
      <c r="Q1552">
        <v>9732388</v>
      </c>
      <c r="R1552">
        <v>4504831782</v>
      </c>
      <c r="U1552" t="s">
        <v>144</v>
      </c>
      <c r="V1552" t="s">
        <v>145</v>
      </c>
      <c r="W1552">
        <v>48984</v>
      </c>
      <c r="X1552" t="s">
        <v>4636</v>
      </c>
      <c r="Y1552">
        <v>42</v>
      </c>
      <c r="Z1552">
        <v>3.3</v>
      </c>
      <c r="AA1552" t="s">
        <v>2628</v>
      </c>
      <c r="AB1552" t="s">
        <v>97</v>
      </c>
      <c r="AC1552" t="s">
        <v>98</v>
      </c>
      <c r="AD1552" s="3" t="s">
        <v>7558</v>
      </c>
      <c r="AE1552" s="3">
        <v>0</v>
      </c>
      <c r="AF1552" s="3"/>
      <c r="AG1552">
        <v>843</v>
      </c>
      <c r="AH1552" t="s">
        <v>82</v>
      </c>
      <c r="AI1552" s="18">
        <v>0</v>
      </c>
      <c r="AJ1552">
        <v>0</v>
      </c>
      <c r="AK1552">
        <v>0</v>
      </c>
      <c r="AL1552">
        <v>0</v>
      </c>
      <c r="AM1552" s="19" t="s">
        <v>82</v>
      </c>
      <c r="AN1552">
        <v>545</v>
      </c>
      <c r="AO1552"/>
      <c r="AR1552" s="19" t="s">
        <v>82</v>
      </c>
      <c r="AS1552">
        <v>0</v>
      </c>
      <c r="AT1552" s="20">
        <f>IF(t_ExtractAll[[#This Row],[Currency]]="GBP",t_ExtractAll[[#This Row],[Claimed Amount]]*$BD$2,IF(t_ExtractAll[[#This Row],[Currency]]="USD",t_ExtractAll[[#This Row],[Claimed Amount]]*$BD$3,IF(t_ExtractAll[[#This Row],[Currency]]="MXN",t_ExtractAll[[#This Row],[Claimed Amount]]*$BD$4,t_ExtractAll[[#This Row],[Claimed Amount]])))</f>
        <v>843</v>
      </c>
      <c r="AU1552" s="20">
        <f>IF(t_ExtractAll[[#This Row],[Currency2]]="GBP",t_ExtractAll[[#This Row],[Accruals Plant]]*$BD$2,IF(t_ExtractAll[[#This Row],[Currency2]]="USD",t_ExtractAll[[#This Row],[Accruals Plant]]*$BD$3,IF(t_ExtractAll[[#This Row],[Currency2]]="MXN",t_ExtractAll[[#This Row],[Accruals Plant]]*$BD$4,t_ExtractAll[[#This Row],[Accruals Plant]])))</f>
        <v>0</v>
      </c>
      <c r="AV1552" s="20">
        <f>IF(t_ExtractAll[[#This Row],[IMD_Currency]]="GBP",t_ExtractAll[[#This Row],[Accruals ABII]]*$BD$2,IF(t_ExtractAll[[#This Row],[IMD_Currency]]="USD",t_ExtractAll[[#This Row],[Accruals ABII]]*$BD$3,t_ExtractAll[[#This Row],[Accruals ABII]]))</f>
        <v>0</v>
      </c>
      <c r="AW15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2" s="20">
        <f>IF(t_ExtractAll[[#This Row],[IMD_Currency]]="GBP",t_ExtractAll[[#This Row],[Amount Accepted (ABII)]]*$BD$2,IF(t_ExtractAll[[#This Row],[IMD_Currency]]="USD",t_ExtractAll[[#This Row],[Amount Accepted (ABII)]]*$BD$3,t_ExtractAll[[#This Row],[Amount Accepted (ABII)]]))</f>
        <v>0</v>
      </c>
      <c r="AY1552" s="20">
        <f>IF((t_ExtractAll[[#This Row],[Amount Accepted ABII '[EUR']]]-t_ExtractAll[[#This Row],[Amount Accepted Plant '[EUR']]])&lt;0,0,t_ExtractAll[[#This Row],[Amount Accepted ABII '[EUR']]]-t_ExtractAll[[#This Row],[Amount Accepted Plant '[EUR']]])</f>
        <v>0</v>
      </c>
      <c r="AZ15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53" spans="1:52" ht="14.25" customHeight="1" x14ac:dyDescent="0.25">
      <c r="A1553" t="s">
        <v>7559</v>
      </c>
      <c r="B1553" s="16">
        <v>42850</v>
      </c>
      <c r="C1553" s="16"/>
      <c r="D1553" s="16"/>
      <c r="E1553">
        <v>2017326</v>
      </c>
      <c r="F1553" t="s">
        <v>64</v>
      </c>
      <c r="G1553" t="s">
        <v>2055</v>
      </c>
      <c r="H1553" t="s">
        <v>287</v>
      </c>
      <c r="I1553" t="s">
        <v>1319</v>
      </c>
      <c r="J1553" t="s">
        <v>68</v>
      </c>
      <c r="K1553" t="s">
        <v>2023</v>
      </c>
      <c r="L1553" t="s">
        <v>471</v>
      </c>
      <c r="M1553" t="s">
        <v>3600</v>
      </c>
      <c r="N1553" t="s">
        <v>90</v>
      </c>
      <c r="O1553" t="s">
        <v>121</v>
      </c>
      <c r="P1553" t="s">
        <v>7560</v>
      </c>
      <c r="Q1553">
        <v>9760710</v>
      </c>
      <c r="R1553" t="s">
        <v>7561</v>
      </c>
      <c r="S1553">
        <v>80554926</v>
      </c>
      <c r="T1553" t="s">
        <v>7562</v>
      </c>
      <c r="U1553" t="s">
        <v>261</v>
      </c>
      <c r="V1553" t="s">
        <v>117</v>
      </c>
      <c r="W1553">
        <v>53008</v>
      </c>
      <c r="X1553" t="s">
        <v>7563</v>
      </c>
      <c r="Y1553">
        <v>1386</v>
      </c>
      <c r="Z1553">
        <v>157.33000000000001</v>
      </c>
      <c r="AA1553" t="s">
        <v>2628</v>
      </c>
      <c r="AB1553" t="s">
        <v>79</v>
      </c>
      <c r="AC1553" t="s">
        <v>127</v>
      </c>
      <c r="AD1553" s="3" t="s">
        <v>7564</v>
      </c>
      <c r="AE1553" s="3">
        <v>0</v>
      </c>
      <c r="AF1553" s="3"/>
      <c r="AG1553">
        <v>18932.759999999998</v>
      </c>
      <c r="AH1553" t="s">
        <v>100</v>
      </c>
      <c r="AI1553" s="18">
        <v>0</v>
      </c>
      <c r="AJ1553">
        <v>0</v>
      </c>
      <c r="AK1553">
        <v>0</v>
      </c>
      <c r="AM1553" s="19" t="s">
        <v>82</v>
      </c>
      <c r="AN1553">
        <v>18932.759999999998</v>
      </c>
      <c r="AO1553">
        <v>0</v>
      </c>
      <c r="AP1553">
        <v>18932.759999999998</v>
      </c>
      <c r="AR1553" s="19" t="s">
        <v>100</v>
      </c>
      <c r="AS1553">
        <v>0</v>
      </c>
      <c r="AT1553" s="20">
        <f>IF(t_ExtractAll[[#This Row],[Currency]]="GBP",t_ExtractAll[[#This Row],[Claimed Amount]]*$BD$2,IF(t_ExtractAll[[#This Row],[Currency]]="USD",t_ExtractAll[[#This Row],[Claimed Amount]]*$BD$3,IF(t_ExtractAll[[#This Row],[Currency]]="MXN",t_ExtractAll[[#This Row],[Claimed Amount]]*$BD$4,t_ExtractAll[[#This Row],[Claimed Amount]])))</f>
        <v>17321.582124</v>
      </c>
      <c r="AU1553" s="20">
        <f>IF(t_ExtractAll[[#This Row],[Currency2]]="GBP",t_ExtractAll[[#This Row],[Accruals Plant]]*$BD$2,IF(t_ExtractAll[[#This Row],[Currency2]]="USD",t_ExtractAll[[#This Row],[Accruals Plant]]*$BD$3,IF(t_ExtractAll[[#This Row],[Currency2]]="MXN",t_ExtractAll[[#This Row],[Accruals Plant]]*$BD$4,t_ExtractAll[[#This Row],[Accruals Plant]])))</f>
        <v>17321.582124</v>
      </c>
      <c r="AV1553" s="20">
        <f>IF(t_ExtractAll[[#This Row],[IMD_Currency]]="GBP",t_ExtractAll[[#This Row],[Accruals ABII]]*$BD$2,IF(t_ExtractAll[[#This Row],[IMD_Currency]]="USD",t_ExtractAll[[#This Row],[Accruals ABII]]*$BD$3,t_ExtractAll[[#This Row],[Accruals ABII]]))</f>
        <v>0</v>
      </c>
      <c r="AW15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3" s="20">
        <f>IF(t_ExtractAll[[#This Row],[IMD_Currency]]="GBP",t_ExtractAll[[#This Row],[Amount Accepted (ABII)]]*$BD$2,IF(t_ExtractAll[[#This Row],[IMD_Currency]]="USD",t_ExtractAll[[#This Row],[Amount Accepted (ABII)]]*$BD$3,t_ExtractAll[[#This Row],[Amount Accepted (ABII)]]))</f>
        <v>0</v>
      </c>
      <c r="AY1553" s="20">
        <f>IF((t_ExtractAll[[#This Row],[Amount Accepted ABII '[EUR']]]-t_ExtractAll[[#This Row],[Amount Accepted Plant '[EUR']]])&lt;0,0,t_ExtractAll[[#This Row],[Amount Accepted ABII '[EUR']]]-t_ExtractAll[[#This Row],[Amount Accepted Plant '[EUR']]])</f>
        <v>0</v>
      </c>
      <c r="AZ15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54" spans="1:52" ht="14.25" hidden="1" customHeight="1" x14ac:dyDescent="0.25">
      <c r="A1554" t="s">
        <v>7565</v>
      </c>
      <c r="B1554" s="16">
        <v>42851</v>
      </c>
      <c r="C1554" s="16">
        <v>42870</v>
      </c>
      <c r="D1554" s="16">
        <v>42871</v>
      </c>
      <c r="E1554">
        <v>2017321</v>
      </c>
      <c r="F1554" t="s">
        <v>64</v>
      </c>
      <c r="G1554" t="s">
        <v>2035</v>
      </c>
      <c r="H1554" t="s">
        <v>287</v>
      </c>
      <c r="I1554" t="s">
        <v>375</v>
      </c>
      <c r="J1554" t="s">
        <v>118</v>
      </c>
      <c r="K1554" t="s">
        <v>69</v>
      </c>
      <c r="L1554" t="s">
        <v>599</v>
      </c>
      <c r="M1554" t="s">
        <v>7497</v>
      </c>
      <c r="N1554" t="s">
        <v>161</v>
      </c>
      <c r="O1554" t="s">
        <v>211</v>
      </c>
      <c r="P1554" t="s">
        <v>7566</v>
      </c>
      <c r="Q1554" t="s">
        <v>7567</v>
      </c>
      <c r="R1554" t="s">
        <v>7568</v>
      </c>
      <c r="U1554" t="s">
        <v>182</v>
      </c>
      <c r="V1554" t="s">
        <v>145</v>
      </c>
      <c r="W1554">
        <v>18724</v>
      </c>
      <c r="X1554" t="s">
        <v>432</v>
      </c>
      <c r="Y1554">
        <v>5</v>
      </c>
      <c r="Z1554">
        <v>1</v>
      </c>
      <c r="AA1554" t="s">
        <v>2824</v>
      </c>
      <c r="AB1554" t="s">
        <v>112</v>
      </c>
      <c r="AC1554" t="s">
        <v>164</v>
      </c>
      <c r="AD1554" s="3" t="s">
        <v>7569</v>
      </c>
      <c r="AE1554" s="3">
        <v>0</v>
      </c>
      <c r="AF1554" s="3"/>
      <c r="AG1554">
        <v>250.8</v>
      </c>
      <c r="AH1554" t="s">
        <v>82</v>
      </c>
      <c r="AI1554" s="18">
        <v>102.6</v>
      </c>
      <c r="AJ1554">
        <v>148.19999999999999</v>
      </c>
      <c r="AK1554">
        <v>250.8</v>
      </c>
      <c r="AL1554">
        <v>250.8</v>
      </c>
      <c r="AM1554" s="19" t="s">
        <v>82</v>
      </c>
      <c r="AN1554">
        <v>62.35</v>
      </c>
      <c r="AO1554">
        <v>148.19999999999999</v>
      </c>
      <c r="AP1554">
        <v>210.55</v>
      </c>
      <c r="AQ1554">
        <v>210.55</v>
      </c>
      <c r="AR1554" s="19" t="s">
        <v>82</v>
      </c>
      <c r="AS1554">
        <v>0</v>
      </c>
      <c r="AT1554" s="20">
        <f>IF(t_ExtractAll[[#This Row],[Currency]]="GBP",t_ExtractAll[[#This Row],[Claimed Amount]]*$BD$2,IF(t_ExtractAll[[#This Row],[Currency]]="USD",t_ExtractAll[[#This Row],[Claimed Amount]]*$BD$3,IF(t_ExtractAll[[#This Row],[Currency]]="MXN",t_ExtractAll[[#This Row],[Claimed Amount]]*$BD$4,t_ExtractAll[[#This Row],[Claimed Amount]])))</f>
        <v>250.8</v>
      </c>
      <c r="AU1554" s="20">
        <f>IF(t_ExtractAll[[#This Row],[Currency2]]="GBP",t_ExtractAll[[#This Row],[Accruals Plant]]*$BD$2,IF(t_ExtractAll[[#This Row],[Currency2]]="USD",t_ExtractAll[[#This Row],[Accruals Plant]]*$BD$3,IF(t_ExtractAll[[#This Row],[Currency2]]="MXN",t_ExtractAll[[#This Row],[Accruals Plant]]*$BD$4,t_ExtractAll[[#This Row],[Accruals Plant]])))</f>
        <v>210.55</v>
      </c>
      <c r="AV1554" s="20">
        <f>IF(t_ExtractAll[[#This Row],[IMD_Currency]]="GBP",t_ExtractAll[[#This Row],[Accruals ABII]]*$BD$2,IF(t_ExtractAll[[#This Row],[IMD_Currency]]="USD",t_ExtractAll[[#This Row],[Accruals ABII]]*$BD$3,t_ExtractAll[[#This Row],[Accruals ABII]]))</f>
        <v>250.8</v>
      </c>
      <c r="AW1554" s="20">
        <f>IF(t_ExtractAll[[#This Row],[Currency2]]="GBP",t_ExtractAll[[#This Row],[PlantAmountAccepted]]*$BD$2,IF(t_ExtractAll[[#This Row],[Currency2]]="USD",t_ExtractAll[[#This Row],[PlantAmountAccepted]]*$BD$3,IF(t_ExtractAll[[#This Row],[Currency2]]="MXN",t_ExtractAll[[#This Row],[PlantAmountAccepted]]*$BD$4,t_ExtractAll[[#This Row],[PlantAmountAccepted]])))</f>
        <v>210.55</v>
      </c>
      <c r="AX1554" s="20">
        <f>IF(t_ExtractAll[[#This Row],[IMD_Currency]]="GBP",t_ExtractAll[[#This Row],[Amount Accepted (ABII)]]*$BD$2,IF(t_ExtractAll[[#This Row],[IMD_Currency]]="USD",t_ExtractAll[[#This Row],[Amount Accepted (ABII)]]*$BD$3,t_ExtractAll[[#This Row],[Amount Accepted (ABII)]]))</f>
        <v>250.8</v>
      </c>
      <c r="AY1554" s="20">
        <f>IF((t_ExtractAll[[#This Row],[Amount Accepted ABII '[EUR']]]-t_ExtractAll[[#This Row],[Amount Accepted Plant '[EUR']]])&lt;0,0,t_ExtractAll[[#This Row],[Amount Accepted ABII '[EUR']]]-t_ExtractAll[[#This Row],[Amount Accepted Plant '[EUR']]])</f>
        <v>40.25</v>
      </c>
      <c r="AZ15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55" spans="1:52" ht="14.25" hidden="1" customHeight="1" x14ac:dyDescent="0.25">
      <c r="A1555" t="s">
        <v>7570</v>
      </c>
      <c r="B1555" s="16">
        <v>42851</v>
      </c>
      <c r="C1555" s="16">
        <v>42857</v>
      </c>
      <c r="D1555" s="16">
        <v>42860</v>
      </c>
      <c r="E1555">
        <v>2017322</v>
      </c>
      <c r="F1555" t="s">
        <v>64</v>
      </c>
      <c r="G1555" t="s">
        <v>2035</v>
      </c>
      <c r="H1555" t="s">
        <v>287</v>
      </c>
      <c r="I1555" t="s">
        <v>375</v>
      </c>
      <c r="J1555" t="s">
        <v>118</v>
      </c>
      <c r="K1555" t="s">
        <v>69</v>
      </c>
      <c r="L1555" t="s">
        <v>187</v>
      </c>
      <c r="M1555" t="s">
        <v>182</v>
      </c>
      <c r="N1555" t="s">
        <v>161</v>
      </c>
      <c r="O1555" t="s">
        <v>354</v>
      </c>
      <c r="P1555" t="s">
        <v>6909</v>
      </c>
      <c r="Q1555" t="s">
        <v>7571</v>
      </c>
      <c r="R1555" t="s">
        <v>7572</v>
      </c>
      <c r="U1555" t="s">
        <v>182</v>
      </c>
      <c r="V1555" t="s">
        <v>145</v>
      </c>
      <c r="W1555">
        <v>43477</v>
      </c>
      <c r="X1555" t="s">
        <v>192</v>
      </c>
      <c r="Y1555">
        <v>4</v>
      </c>
      <c r="Z1555">
        <v>8</v>
      </c>
      <c r="AA1555" t="s">
        <v>2824</v>
      </c>
      <c r="AB1555" t="s">
        <v>112</v>
      </c>
      <c r="AC1555" t="s">
        <v>113</v>
      </c>
      <c r="AD1555" s="3" t="s">
        <v>7573</v>
      </c>
      <c r="AE1555" s="3">
        <v>0</v>
      </c>
      <c r="AF1555" s="3"/>
      <c r="AG1555">
        <v>265.88</v>
      </c>
      <c r="AH1555" t="s">
        <v>82</v>
      </c>
      <c r="AI1555" s="18">
        <v>70.36</v>
      </c>
      <c r="AJ1555">
        <v>195.52</v>
      </c>
      <c r="AK1555">
        <v>265.88</v>
      </c>
      <c r="AL1555">
        <v>265.88</v>
      </c>
      <c r="AM1555" s="19" t="s">
        <v>82</v>
      </c>
      <c r="AN1555">
        <v>28.92</v>
      </c>
      <c r="AO1555">
        <v>195.52</v>
      </c>
      <c r="AP1555">
        <v>224.44</v>
      </c>
      <c r="AQ1555">
        <v>224.44</v>
      </c>
      <c r="AR1555" s="19" t="s">
        <v>82</v>
      </c>
      <c r="AS1555">
        <v>0</v>
      </c>
      <c r="AT1555" s="20">
        <f>IF(t_ExtractAll[[#This Row],[Currency]]="GBP",t_ExtractAll[[#This Row],[Claimed Amount]]*$BD$2,IF(t_ExtractAll[[#This Row],[Currency]]="USD",t_ExtractAll[[#This Row],[Claimed Amount]]*$BD$3,IF(t_ExtractAll[[#This Row],[Currency]]="MXN",t_ExtractAll[[#This Row],[Claimed Amount]]*$BD$4,t_ExtractAll[[#This Row],[Claimed Amount]])))</f>
        <v>265.88</v>
      </c>
      <c r="AU1555" s="20">
        <f>IF(t_ExtractAll[[#This Row],[Currency2]]="GBP",t_ExtractAll[[#This Row],[Accruals Plant]]*$BD$2,IF(t_ExtractAll[[#This Row],[Currency2]]="USD",t_ExtractAll[[#This Row],[Accruals Plant]]*$BD$3,IF(t_ExtractAll[[#This Row],[Currency2]]="MXN",t_ExtractAll[[#This Row],[Accruals Plant]]*$BD$4,t_ExtractAll[[#This Row],[Accruals Plant]])))</f>
        <v>224.44</v>
      </c>
      <c r="AV1555" s="20">
        <f>IF(t_ExtractAll[[#This Row],[IMD_Currency]]="GBP",t_ExtractAll[[#This Row],[Accruals ABII]]*$BD$2,IF(t_ExtractAll[[#This Row],[IMD_Currency]]="USD",t_ExtractAll[[#This Row],[Accruals ABII]]*$BD$3,t_ExtractAll[[#This Row],[Accruals ABII]]))</f>
        <v>265.88</v>
      </c>
      <c r="AW1555" s="20">
        <f>IF(t_ExtractAll[[#This Row],[Currency2]]="GBP",t_ExtractAll[[#This Row],[PlantAmountAccepted]]*$BD$2,IF(t_ExtractAll[[#This Row],[Currency2]]="USD",t_ExtractAll[[#This Row],[PlantAmountAccepted]]*$BD$3,IF(t_ExtractAll[[#This Row],[Currency2]]="MXN",t_ExtractAll[[#This Row],[PlantAmountAccepted]]*$BD$4,t_ExtractAll[[#This Row],[PlantAmountAccepted]])))</f>
        <v>224.44</v>
      </c>
      <c r="AX1555" s="20">
        <f>IF(t_ExtractAll[[#This Row],[IMD_Currency]]="GBP",t_ExtractAll[[#This Row],[Amount Accepted (ABII)]]*$BD$2,IF(t_ExtractAll[[#This Row],[IMD_Currency]]="USD",t_ExtractAll[[#This Row],[Amount Accepted (ABII)]]*$BD$3,t_ExtractAll[[#This Row],[Amount Accepted (ABII)]]))</f>
        <v>265.88</v>
      </c>
      <c r="AY1555" s="20">
        <f>IF((t_ExtractAll[[#This Row],[Amount Accepted ABII '[EUR']]]-t_ExtractAll[[#This Row],[Amount Accepted Plant '[EUR']]])&lt;0,0,t_ExtractAll[[#This Row],[Amount Accepted ABII '[EUR']]]-t_ExtractAll[[#This Row],[Amount Accepted Plant '[EUR']]])</f>
        <v>41.44</v>
      </c>
      <c r="AZ15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56" spans="1:52" ht="14.25" hidden="1" customHeight="1" x14ac:dyDescent="0.25">
      <c r="A1556" t="s">
        <v>7574</v>
      </c>
      <c r="B1556" s="16">
        <v>42851</v>
      </c>
      <c r="C1556" s="16">
        <v>42852</v>
      </c>
      <c r="D1556" s="16">
        <v>42852</v>
      </c>
      <c r="E1556">
        <v>2017323</v>
      </c>
      <c r="F1556" t="s">
        <v>64</v>
      </c>
      <c r="G1556" t="s">
        <v>2035</v>
      </c>
      <c r="H1556" t="s">
        <v>287</v>
      </c>
      <c r="I1556" t="s">
        <v>375</v>
      </c>
      <c r="J1556" t="s">
        <v>118</v>
      </c>
      <c r="K1556" t="s">
        <v>69</v>
      </c>
      <c r="L1556" t="s">
        <v>6086</v>
      </c>
      <c r="N1556" t="s">
        <v>161</v>
      </c>
      <c r="O1556" t="s">
        <v>354</v>
      </c>
      <c r="P1556" t="s">
        <v>6909</v>
      </c>
      <c r="Q1556" t="s">
        <v>7575</v>
      </c>
      <c r="R1556" t="s">
        <v>7576</v>
      </c>
      <c r="U1556" t="s">
        <v>144</v>
      </c>
      <c r="V1556" t="s">
        <v>145</v>
      </c>
      <c r="W1556">
        <v>18618</v>
      </c>
      <c r="X1556" t="s">
        <v>246</v>
      </c>
      <c r="Y1556" t="s">
        <v>2151</v>
      </c>
      <c r="Z1556">
        <v>12</v>
      </c>
      <c r="AB1556" t="s">
        <v>112</v>
      </c>
      <c r="AC1556" t="s">
        <v>113</v>
      </c>
      <c r="AD1556" s="3" t="s">
        <v>7577</v>
      </c>
      <c r="AE1556" s="3">
        <v>0</v>
      </c>
      <c r="AF1556" s="3"/>
      <c r="AG1556">
        <v>411</v>
      </c>
      <c r="AH1556" t="s">
        <v>82</v>
      </c>
      <c r="AI1556" s="18">
        <v>105.48</v>
      </c>
      <c r="AJ1556">
        <v>305.52</v>
      </c>
      <c r="AK1556">
        <v>411</v>
      </c>
      <c r="AL1556">
        <v>411</v>
      </c>
      <c r="AM1556" s="19" t="s">
        <v>82</v>
      </c>
      <c r="AN1556">
        <v>40.76</v>
      </c>
      <c r="AO1556">
        <v>305.52</v>
      </c>
      <c r="AP1556">
        <v>346.28</v>
      </c>
      <c r="AQ1556">
        <v>346.28</v>
      </c>
      <c r="AR1556" s="19" t="s">
        <v>82</v>
      </c>
      <c r="AS1556">
        <v>0</v>
      </c>
      <c r="AT1556" s="20">
        <f>IF(t_ExtractAll[[#This Row],[Currency]]="GBP",t_ExtractAll[[#This Row],[Claimed Amount]]*$BD$2,IF(t_ExtractAll[[#This Row],[Currency]]="USD",t_ExtractAll[[#This Row],[Claimed Amount]]*$BD$3,IF(t_ExtractAll[[#This Row],[Currency]]="MXN",t_ExtractAll[[#This Row],[Claimed Amount]]*$BD$4,t_ExtractAll[[#This Row],[Claimed Amount]])))</f>
        <v>411</v>
      </c>
      <c r="AU1556" s="20">
        <f>IF(t_ExtractAll[[#This Row],[Currency2]]="GBP",t_ExtractAll[[#This Row],[Accruals Plant]]*$BD$2,IF(t_ExtractAll[[#This Row],[Currency2]]="USD",t_ExtractAll[[#This Row],[Accruals Plant]]*$BD$3,IF(t_ExtractAll[[#This Row],[Currency2]]="MXN",t_ExtractAll[[#This Row],[Accruals Plant]]*$BD$4,t_ExtractAll[[#This Row],[Accruals Plant]])))</f>
        <v>346.28</v>
      </c>
      <c r="AV1556" s="20">
        <f>IF(t_ExtractAll[[#This Row],[IMD_Currency]]="GBP",t_ExtractAll[[#This Row],[Accruals ABII]]*$BD$2,IF(t_ExtractAll[[#This Row],[IMD_Currency]]="USD",t_ExtractAll[[#This Row],[Accruals ABII]]*$BD$3,t_ExtractAll[[#This Row],[Accruals ABII]]))</f>
        <v>411</v>
      </c>
      <c r="AW1556" s="20">
        <f>IF(t_ExtractAll[[#This Row],[Currency2]]="GBP",t_ExtractAll[[#This Row],[PlantAmountAccepted]]*$BD$2,IF(t_ExtractAll[[#This Row],[Currency2]]="USD",t_ExtractAll[[#This Row],[PlantAmountAccepted]]*$BD$3,IF(t_ExtractAll[[#This Row],[Currency2]]="MXN",t_ExtractAll[[#This Row],[PlantAmountAccepted]]*$BD$4,t_ExtractAll[[#This Row],[PlantAmountAccepted]])))</f>
        <v>346.28</v>
      </c>
      <c r="AX1556" s="20">
        <f>IF(t_ExtractAll[[#This Row],[IMD_Currency]]="GBP",t_ExtractAll[[#This Row],[Amount Accepted (ABII)]]*$BD$2,IF(t_ExtractAll[[#This Row],[IMD_Currency]]="USD",t_ExtractAll[[#This Row],[Amount Accepted (ABII)]]*$BD$3,t_ExtractAll[[#This Row],[Amount Accepted (ABII)]]))</f>
        <v>411</v>
      </c>
      <c r="AY1556" s="20">
        <f>IF((t_ExtractAll[[#This Row],[Amount Accepted ABII '[EUR']]]-t_ExtractAll[[#This Row],[Amount Accepted Plant '[EUR']]])&lt;0,0,t_ExtractAll[[#This Row],[Amount Accepted ABII '[EUR']]]-t_ExtractAll[[#This Row],[Amount Accepted Plant '[EUR']]])</f>
        <v>64.720000000000027</v>
      </c>
      <c r="AZ15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57" spans="1:52" ht="14.25" hidden="1" customHeight="1" x14ac:dyDescent="0.25">
      <c r="A1557" t="s">
        <v>7578</v>
      </c>
      <c r="B1557" s="16">
        <v>42852</v>
      </c>
      <c r="C1557" s="16">
        <v>42852</v>
      </c>
      <c r="D1557" s="16">
        <v>42852</v>
      </c>
      <c r="E1557">
        <v>2017328</v>
      </c>
      <c r="F1557" t="s">
        <v>64</v>
      </c>
      <c r="G1557" t="s">
        <v>305</v>
      </c>
      <c r="H1557" t="s">
        <v>306</v>
      </c>
      <c r="I1557" t="s">
        <v>307</v>
      </c>
      <c r="J1557" t="s">
        <v>118</v>
      </c>
      <c r="K1557" t="s">
        <v>69</v>
      </c>
      <c r="L1557" t="s">
        <v>308</v>
      </c>
      <c r="M1557" t="s">
        <v>4647</v>
      </c>
      <c r="N1557" t="s">
        <v>90</v>
      </c>
      <c r="O1557" t="s">
        <v>91</v>
      </c>
      <c r="P1557" t="s">
        <v>7579</v>
      </c>
      <c r="Q1557">
        <v>9993820</v>
      </c>
      <c r="R1557" t="s">
        <v>7580</v>
      </c>
      <c r="S1557">
        <v>30899116</v>
      </c>
      <c r="U1557" t="s">
        <v>341</v>
      </c>
      <c r="V1557" t="s">
        <v>313</v>
      </c>
      <c r="W1557">
        <v>35658</v>
      </c>
      <c r="X1557" t="s">
        <v>342</v>
      </c>
      <c r="Y1557">
        <v>90</v>
      </c>
      <c r="Z1557">
        <v>108</v>
      </c>
      <c r="AA1557" t="s">
        <v>2628</v>
      </c>
      <c r="AB1557" t="s">
        <v>97</v>
      </c>
      <c r="AC1557" t="s">
        <v>98</v>
      </c>
      <c r="AD1557" t="s">
        <v>7581</v>
      </c>
      <c r="AE1557" s="3">
        <v>3</v>
      </c>
      <c r="AF1557" s="3"/>
      <c r="AG1557">
        <v>0</v>
      </c>
      <c r="AH1557" t="s">
        <v>82</v>
      </c>
      <c r="AI1557" s="18">
        <v>0</v>
      </c>
      <c r="AJ1557">
        <v>0</v>
      </c>
      <c r="AK1557">
        <v>0</v>
      </c>
      <c r="AL1557">
        <v>0</v>
      </c>
      <c r="AM1557" s="19" t="s">
        <v>82</v>
      </c>
      <c r="AN1557">
        <v>0</v>
      </c>
      <c r="AO1557">
        <v>0</v>
      </c>
      <c r="AP1557">
        <v>0</v>
      </c>
      <c r="AQ1557">
        <v>0</v>
      </c>
      <c r="AR1557" s="19" t="s">
        <v>82</v>
      </c>
      <c r="AS1557">
        <v>0</v>
      </c>
      <c r="AT1557" s="20">
        <f>IF(t_ExtractAll[[#This Row],[Currency]]="GBP",t_ExtractAll[[#This Row],[Claimed Amount]]*$BD$2,IF(t_ExtractAll[[#This Row],[Currency]]="USD",t_ExtractAll[[#This Row],[Claimed Amount]]*$BD$3,IF(t_ExtractAll[[#This Row],[Currency]]="MXN",t_ExtractAll[[#This Row],[Claimed Amount]]*$BD$4,t_ExtractAll[[#This Row],[Claimed Amount]])))</f>
        <v>0</v>
      </c>
      <c r="AU1557" s="20">
        <f>IF(t_ExtractAll[[#This Row],[Currency2]]="GBP",t_ExtractAll[[#This Row],[Accruals Plant]]*$BD$2,IF(t_ExtractAll[[#This Row],[Currency2]]="USD",t_ExtractAll[[#This Row],[Accruals Plant]]*$BD$3,IF(t_ExtractAll[[#This Row],[Currency2]]="MXN",t_ExtractAll[[#This Row],[Accruals Plant]]*$BD$4,t_ExtractAll[[#This Row],[Accruals Plant]])))</f>
        <v>0</v>
      </c>
      <c r="AV1557" s="20">
        <f>IF(t_ExtractAll[[#This Row],[IMD_Currency]]="GBP",t_ExtractAll[[#This Row],[Accruals ABII]]*$BD$2,IF(t_ExtractAll[[#This Row],[IMD_Currency]]="USD",t_ExtractAll[[#This Row],[Accruals ABII]]*$BD$3,t_ExtractAll[[#This Row],[Accruals ABII]]))</f>
        <v>0</v>
      </c>
      <c r="AW15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7" s="20">
        <f>IF(t_ExtractAll[[#This Row],[IMD_Currency]]="GBP",t_ExtractAll[[#This Row],[Amount Accepted (ABII)]]*$BD$2,IF(t_ExtractAll[[#This Row],[IMD_Currency]]="USD",t_ExtractAll[[#This Row],[Amount Accepted (ABII)]]*$BD$3,t_ExtractAll[[#This Row],[Amount Accepted (ABII)]]))</f>
        <v>0</v>
      </c>
      <c r="AY1557" s="20">
        <f>IF((t_ExtractAll[[#This Row],[Amount Accepted ABII '[EUR']]]-t_ExtractAll[[#This Row],[Amount Accepted Plant '[EUR']]])&lt;0,0,t_ExtractAll[[#This Row],[Amount Accepted ABII '[EUR']]]-t_ExtractAll[[#This Row],[Amount Accepted Plant '[EUR']]])</f>
        <v>0</v>
      </c>
      <c r="AZ15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58" spans="1:52" ht="14.25" hidden="1" customHeight="1" x14ac:dyDescent="0.25">
      <c r="A1558" t="s">
        <v>7578</v>
      </c>
      <c r="B1558" s="16">
        <v>42852</v>
      </c>
      <c r="C1558" s="16">
        <v>42852</v>
      </c>
      <c r="D1558" s="16">
        <v>42867</v>
      </c>
      <c r="E1558">
        <v>2017329</v>
      </c>
      <c r="F1558" t="s">
        <v>64</v>
      </c>
      <c r="G1558" t="s">
        <v>305</v>
      </c>
      <c r="H1558" t="s">
        <v>306</v>
      </c>
      <c r="I1558" t="s">
        <v>307</v>
      </c>
      <c r="J1558" t="s">
        <v>118</v>
      </c>
      <c r="K1558" t="s">
        <v>69</v>
      </c>
      <c r="L1558" t="s">
        <v>308</v>
      </c>
      <c r="M1558" t="s">
        <v>4647</v>
      </c>
      <c r="N1558" t="s">
        <v>90</v>
      </c>
      <c r="O1558" t="s">
        <v>91</v>
      </c>
      <c r="P1558" t="s">
        <v>7579</v>
      </c>
      <c r="Q1558">
        <v>9934584</v>
      </c>
      <c r="R1558" t="s">
        <v>7582</v>
      </c>
      <c r="S1558">
        <v>30900823</v>
      </c>
      <c r="U1558" t="s">
        <v>312</v>
      </c>
      <c r="V1558" t="s">
        <v>313</v>
      </c>
      <c r="W1558">
        <v>47757</v>
      </c>
      <c r="X1558" t="s">
        <v>314</v>
      </c>
      <c r="Y1558">
        <v>90</v>
      </c>
      <c r="Z1558">
        <v>108</v>
      </c>
      <c r="AA1558" t="s">
        <v>2628</v>
      </c>
      <c r="AB1558" t="s">
        <v>97</v>
      </c>
      <c r="AC1558" t="s">
        <v>98</v>
      </c>
      <c r="AD1558" s="3" t="s">
        <v>7583</v>
      </c>
      <c r="AE1558" s="3">
        <v>3</v>
      </c>
      <c r="AF1558" s="3"/>
      <c r="AG1558">
        <v>0</v>
      </c>
      <c r="AH1558" t="s">
        <v>82</v>
      </c>
      <c r="AI1558" s="18">
        <v>0</v>
      </c>
      <c r="AJ1558">
        <v>0</v>
      </c>
      <c r="AK1558">
        <v>0</v>
      </c>
      <c r="AL1558">
        <v>0</v>
      </c>
      <c r="AM1558" s="19" t="s">
        <v>82</v>
      </c>
      <c r="AN1558">
        <v>0</v>
      </c>
      <c r="AO1558">
        <v>0</v>
      </c>
      <c r="AP1558">
        <v>0</v>
      </c>
      <c r="AQ1558">
        <v>0</v>
      </c>
      <c r="AR1558" s="19" t="s">
        <v>82</v>
      </c>
      <c r="AS1558">
        <v>0</v>
      </c>
      <c r="AT1558" s="20">
        <f>IF(t_ExtractAll[[#This Row],[Currency]]="GBP",t_ExtractAll[[#This Row],[Claimed Amount]]*$BD$2,IF(t_ExtractAll[[#This Row],[Currency]]="USD",t_ExtractAll[[#This Row],[Claimed Amount]]*$BD$3,IF(t_ExtractAll[[#This Row],[Currency]]="MXN",t_ExtractAll[[#This Row],[Claimed Amount]]*$BD$4,t_ExtractAll[[#This Row],[Claimed Amount]])))</f>
        <v>0</v>
      </c>
      <c r="AU1558" s="20">
        <f>IF(t_ExtractAll[[#This Row],[Currency2]]="GBP",t_ExtractAll[[#This Row],[Accruals Plant]]*$BD$2,IF(t_ExtractAll[[#This Row],[Currency2]]="USD",t_ExtractAll[[#This Row],[Accruals Plant]]*$BD$3,IF(t_ExtractAll[[#This Row],[Currency2]]="MXN",t_ExtractAll[[#This Row],[Accruals Plant]]*$BD$4,t_ExtractAll[[#This Row],[Accruals Plant]])))</f>
        <v>0</v>
      </c>
      <c r="AV1558" s="20">
        <f>IF(t_ExtractAll[[#This Row],[IMD_Currency]]="GBP",t_ExtractAll[[#This Row],[Accruals ABII]]*$BD$2,IF(t_ExtractAll[[#This Row],[IMD_Currency]]="USD",t_ExtractAll[[#This Row],[Accruals ABII]]*$BD$3,t_ExtractAll[[#This Row],[Accruals ABII]]))</f>
        <v>0</v>
      </c>
      <c r="AW15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58" s="20">
        <f>IF(t_ExtractAll[[#This Row],[IMD_Currency]]="GBP",t_ExtractAll[[#This Row],[Amount Accepted (ABII)]]*$BD$2,IF(t_ExtractAll[[#This Row],[IMD_Currency]]="USD",t_ExtractAll[[#This Row],[Amount Accepted (ABII)]]*$BD$3,t_ExtractAll[[#This Row],[Amount Accepted (ABII)]]))</f>
        <v>0</v>
      </c>
      <c r="AY1558" s="20">
        <f>IF((t_ExtractAll[[#This Row],[Amount Accepted ABII '[EUR']]]-t_ExtractAll[[#This Row],[Amount Accepted Plant '[EUR']]])&lt;0,0,t_ExtractAll[[#This Row],[Amount Accepted ABII '[EUR']]]-t_ExtractAll[[#This Row],[Amount Accepted Plant '[EUR']]])</f>
        <v>0</v>
      </c>
      <c r="AZ15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59" spans="1:52" ht="14.25" hidden="1" customHeight="1" x14ac:dyDescent="0.25">
      <c r="A1559" t="s">
        <v>7584</v>
      </c>
      <c r="B1559" s="16">
        <v>42850</v>
      </c>
      <c r="C1559" s="16">
        <v>42866</v>
      </c>
      <c r="D1559" s="16">
        <v>42867</v>
      </c>
      <c r="E1559">
        <v>2017332</v>
      </c>
      <c r="F1559" t="s">
        <v>64</v>
      </c>
      <c r="G1559" t="s">
        <v>241</v>
      </c>
      <c r="H1559" t="s">
        <v>86</v>
      </c>
      <c r="I1559" t="s">
        <v>242</v>
      </c>
      <c r="J1559" t="s">
        <v>68</v>
      </c>
      <c r="K1559" t="s">
        <v>69</v>
      </c>
      <c r="L1559" t="s">
        <v>599</v>
      </c>
      <c r="M1559" t="s">
        <v>7497</v>
      </c>
      <c r="N1559" t="s">
        <v>161</v>
      </c>
      <c r="O1559" t="s">
        <v>211</v>
      </c>
      <c r="P1559" t="s">
        <v>7585</v>
      </c>
      <c r="Q1559">
        <v>9875788</v>
      </c>
      <c r="R1559" t="s">
        <v>7586</v>
      </c>
      <c r="S1559">
        <v>80578984</v>
      </c>
      <c r="T1559" t="s">
        <v>7587</v>
      </c>
      <c r="U1559" t="s">
        <v>182</v>
      </c>
      <c r="V1559" t="s">
        <v>145</v>
      </c>
      <c r="W1559">
        <v>18724</v>
      </c>
      <c r="X1559" t="s">
        <v>432</v>
      </c>
      <c r="Y1559">
        <v>4</v>
      </c>
      <c r="Z1559">
        <v>0.8</v>
      </c>
      <c r="AA1559" t="s">
        <v>2824</v>
      </c>
      <c r="AB1559" t="s">
        <v>112</v>
      </c>
      <c r="AC1559" t="s">
        <v>164</v>
      </c>
      <c r="AD1559" s="3" t="s">
        <v>7588</v>
      </c>
      <c r="AE1559" s="3">
        <v>0</v>
      </c>
      <c r="AF1559" s="3"/>
      <c r="AG1559">
        <v>52.838799999999999</v>
      </c>
      <c r="AH1559" t="s">
        <v>82</v>
      </c>
      <c r="AI1559" s="18">
        <v>0</v>
      </c>
      <c r="AJ1559">
        <v>0</v>
      </c>
      <c r="AK1559">
        <v>0</v>
      </c>
      <c r="AL1559">
        <v>0</v>
      </c>
      <c r="AM1559" s="19" t="s">
        <v>82</v>
      </c>
      <c r="AN1559">
        <v>52.838799999999999</v>
      </c>
      <c r="AO1559">
        <v>0</v>
      </c>
      <c r="AP1559">
        <v>52.838799999999999</v>
      </c>
      <c r="AQ1559">
        <v>52.838799999999999</v>
      </c>
      <c r="AR1559" s="19" t="s">
        <v>82</v>
      </c>
      <c r="AS1559">
        <v>0</v>
      </c>
      <c r="AT1559" s="20">
        <f>IF(t_ExtractAll[[#This Row],[Currency]]="GBP",t_ExtractAll[[#This Row],[Claimed Amount]]*$BD$2,IF(t_ExtractAll[[#This Row],[Currency]]="USD",t_ExtractAll[[#This Row],[Claimed Amount]]*$BD$3,IF(t_ExtractAll[[#This Row],[Currency]]="MXN",t_ExtractAll[[#This Row],[Claimed Amount]]*$BD$4,t_ExtractAll[[#This Row],[Claimed Amount]])))</f>
        <v>52.838799999999999</v>
      </c>
      <c r="AU1559" s="20">
        <f>IF(t_ExtractAll[[#This Row],[Currency2]]="GBP",t_ExtractAll[[#This Row],[Accruals Plant]]*$BD$2,IF(t_ExtractAll[[#This Row],[Currency2]]="USD",t_ExtractAll[[#This Row],[Accruals Plant]]*$BD$3,IF(t_ExtractAll[[#This Row],[Currency2]]="MXN",t_ExtractAll[[#This Row],[Accruals Plant]]*$BD$4,t_ExtractAll[[#This Row],[Accruals Plant]])))</f>
        <v>52.838799999999999</v>
      </c>
      <c r="AV1559" s="20">
        <f>IF(t_ExtractAll[[#This Row],[IMD_Currency]]="GBP",t_ExtractAll[[#This Row],[Accruals ABII]]*$BD$2,IF(t_ExtractAll[[#This Row],[IMD_Currency]]="USD",t_ExtractAll[[#This Row],[Accruals ABII]]*$BD$3,t_ExtractAll[[#This Row],[Accruals ABII]]))</f>
        <v>0</v>
      </c>
      <c r="AW1559" s="20">
        <f>IF(t_ExtractAll[[#This Row],[Currency2]]="GBP",t_ExtractAll[[#This Row],[PlantAmountAccepted]]*$BD$2,IF(t_ExtractAll[[#This Row],[Currency2]]="USD",t_ExtractAll[[#This Row],[PlantAmountAccepted]]*$BD$3,IF(t_ExtractAll[[#This Row],[Currency2]]="MXN",t_ExtractAll[[#This Row],[PlantAmountAccepted]]*$BD$4,t_ExtractAll[[#This Row],[PlantAmountAccepted]])))</f>
        <v>52.838799999999999</v>
      </c>
      <c r="AX1559" s="20">
        <f>IF(t_ExtractAll[[#This Row],[IMD_Currency]]="GBP",t_ExtractAll[[#This Row],[Amount Accepted (ABII)]]*$BD$2,IF(t_ExtractAll[[#This Row],[IMD_Currency]]="USD",t_ExtractAll[[#This Row],[Amount Accepted (ABII)]]*$BD$3,t_ExtractAll[[#This Row],[Amount Accepted (ABII)]]))</f>
        <v>0</v>
      </c>
      <c r="AY1559" s="20">
        <f>IF((t_ExtractAll[[#This Row],[Amount Accepted ABII '[EUR']]]-t_ExtractAll[[#This Row],[Amount Accepted Plant '[EUR']]])&lt;0,0,t_ExtractAll[[#This Row],[Amount Accepted ABII '[EUR']]]-t_ExtractAll[[#This Row],[Amount Accepted Plant '[EUR']]])</f>
        <v>0</v>
      </c>
      <c r="AZ15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60" spans="1:52" ht="14.25" customHeight="1" x14ac:dyDescent="0.25">
      <c r="A1560" t="s">
        <v>7589</v>
      </c>
      <c r="B1560" s="16">
        <v>42856</v>
      </c>
      <c r="C1560" s="16"/>
      <c r="D1560" s="16"/>
      <c r="E1560">
        <v>2017333</v>
      </c>
      <c r="F1560" t="s">
        <v>64</v>
      </c>
      <c r="G1560" t="s">
        <v>4279</v>
      </c>
      <c r="H1560" t="s">
        <v>287</v>
      </c>
      <c r="I1560" t="s">
        <v>4280</v>
      </c>
      <c r="J1560" t="s">
        <v>118</v>
      </c>
      <c r="K1560" t="s">
        <v>2023</v>
      </c>
      <c r="L1560" t="s">
        <v>70</v>
      </c>
      <c r="M1560" t="s">
        <v>469</v>
      </c>
      <c r="N1560" t="s">
        <v>90</v>
      </c>
      <c r="O1560" t="s">
        <v>91</v>
      </c>
      <c r="P1560" t="s">
        <v>7590</v>
      </c>
      <c r="Q1560">
        <v>9581028</v>
      </c>
      <c r="R1560" t="s">
        <v>7591</v>
      </c>
      <c r="S1560" t="s">
        <v>7592</v>
      </c>
      <c r="T1560" t="s">
        <v>7593</v>
      </c>
      <c r="U1560" t="s">
        <v>261</v>
      </c>
      <c r="V1560" t="s">
        <v>117</v>
      </c>
      <c r="W1560">
        <v>52665</v>
      </c>
      <c r="X1560" t="s">
        <v>4355</v>
      </c>
      <c r="Y1560">
        <v>45</v>
      </c>
      <c r="Z1560">
        <v>5.0999999999999996</v>
      </c>
      <c r="AA1560" t="s">
        <v>2628</v>
      </c>
      <c r="AB1560" t="s">
        <v>97</v>
      </c>
      <c r="AC1560" t="s">
        <v>98</v>
      </c>
      <c r="AD1560" s="3" t="s">
        <v>7594</v>
      </c>
      <c r="AE1560" s="3">
        <v>0</v>
      </c>
      <c r="AF1560" s="3"/>
      <c r="AG1560">
        <v>626.4</v>
      </c>
      <c r="AH1560" t="s">
        <v>100</v>
      </c>
      <c r="AI1560" s="18">
        <v>626.4</v>
      </c>
      <c r="AJ1560">
        <v>0</v>
      </c>
      <c r="AK1560">
        <v>626.4</v>
      </c>
      <c r="AM1560" s="19" t="s">
        <v>100</v>
      </c>
      <c r="AN1560">
        <v>274.5</v>
      </c>
      <c r="AO1560">
        <v>0</v>
      </c>
      <c r="AP1560">
        <v>274.5</v>
      </c>
      <c r="AR1560" s="19" t="s">
        <v>100</v>
      </c>
      <c r="AS1560">
        <v>0</v>
      </c>
      <c r="AT1560" s="20">
        <f>IF(t_ExtractAll[[#This Row],[Currency]]="GBP",t_ExtractAll[[#This Row],[Claimed Amount]]*$BD$2,IF(t_ExtractAll[[#This Row],[Currency]]="USD",t_ExtractAll[[#This Row],[Claimed Amount]]*$BD$3,IF(t_ExtractAll[[#This Row],[Currency]]="MXN",t_ExtractAll[[#This Row],[Claimed Amount]]*$BD$4,t_ExtractAll[[#This Row],[Claimed Amount]])))</f>
        <v>573.09335999999996</v>
      </c>
      <c r="AU1560" s="20">
        <f>IF(t_ExtractAll[[#This Row],[Currency2]]="GBP",t_ExtractAll[[#This Row],[Accruals Plant]]*$BD$2,IF(t_ExtractAll[[#This Row],[Currency2]]="USD",t_ExtractAll[[#This Row],[Accruals Plant]]*$BD$3,IF(t_ExtractAll[[#This Row],[Currency2]]="MXN",t_ExtractAll[[#This Row],[Accruals Plant]]*$BD$4,t_ExtractAll[[#This Row],[Accruals Plant]])))</f>
        <v>251.14005</v>
      </c>
      <c r="AV1560" s="20">
        <f>IF(t_ExtractAll[[#This Row],[IMD_Currency]]="GBP",t_ExtractAll[[#This Row],[Accruals ABII]]*$BD$2,IF(t_ExtractAll[[#This Row],[IMD_Currency]]="USD",t_ExtractAll[[#This Row],[Accruals ABII]]*$BD$3,t_ExtractAll[[#This Row],[Accruals ABII]]))</f>
        <v>573.09335999999996</v>
      </c>
      <c r="AW15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0" s="20">
        <f>IF(t_ExtractAll[[#This Row],[IMD_Currency]]="GBP",t_ExtractAll[[#This Row],[Amount Accepted (ABII)]]*$BD$2,IF(t_ExtractAll[[#This Row],[IMD_Currency]]="USD",t_ExtractAll[[#This Row],[Amount Accepted (ABII)]]*$BD$3,t_ExtractAll[[#This Row],[Amount Accepted (ABII)]]))</f>
        <v>0</v>
      </c>
      <c r="AY1560" s="20">
        <f>IF((t_ExtractAll[[#This Row],[Amount Accepted ABII '[EUR']]]-t_ExtractAll[[#This Row],[Amount Accepted Plant '[EUR']]])&lt;0,0,t_ExtractAll[[#This Row],[Amount Accepted ABII '[EUR']]]-t_ExtractAll[[#This Row],[Amount Accepted Plant '[EUR']]])</f>
        <v>0</v>
      </c>
      <c r="AZ15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61" spans="1:52" ht="14.25" hidden="1" customHeight="1" x14ac:dyDescent="0.25">
      <c r="A1561" t="s">
        <v>7595</v>
      </c>
      <c r="B1561" s="16">
        <v>42850</v>
      </c>
      <c r="C1561" s="16">
        <v>42857</v>
      </c>
      <c r="D1561" s="16">
        <v>42864</v>
      </c>
      <c r="E1561">
        <v>2017330</v>
      </c>
      <c r="F1561" t="s">
        <v>64</v>
      </c>
      <c r="G1561" t="s">
        <v>396</v>
      </c>
      <c r="H1561" t="s">
        <v>1695</v>
      </c>
      <c r="I1561" t="s">
        <v>117</v>
      </c>
      <c r="J1561" t="s">
        <v>68</v>
      </c>
      <c r="K1561" t="s">
        <v>88</v>
      </c>
      <c r="L1561" t="s">
        <v>609</v>
      </c>
      <c r="N1561" t="s">
        <v>90</v>
      </c>
      <c r="O1561" t="s">
        <v>321</v>
      </c>
      <c r="P1561" t="s">
        <v>7596</v>
      </c>
      <c r="Q1561">
        <v>9928984</v>
      </c>
      <c r="R1561">
        <v>4504865650</v>
      </c>
      <c r="U1561" t="s">
        <v>144</v>
      </c>
      <c r="V1561" t="s">
        <v>145</v>
      </c>
      <c r="W1561">
        <v>48982</v>
      </c>
      <c r="X1561" t="s">
        <v>1945</v>
      </c>
      <c r="Y1561">
        <v>363</v>
      </c>
      <c r="Z1561">
        <v>28</v>
      </c>
      <c r="AB1561" t="s">
        <v>97</v>
      </c>
      <c r="AC1561" t="s">
        <v>98</v>
      </c>
      <c r="AD1561" s="3" t="s">
        <v>7597</v>
      </c>
      <c r="AE1561" s="3">
        <v>0</v>
      </c>
      <c r="AF1561" s="3"/>
      <c r="AG1561">
        <v>869</v>
      </c>
      <c r="AH1561" t="s">
        <v>82</v>
      </c>
      <c r="AI1561" s="18">
        <v>0</v>
      </c>
      <c r="AJ1561">
        <v>0</v>
      </c>
      <c r="AK1561">
        <v>0</v>
      </c>
      <c r="AM1561" s="19" t="s">
        <v>82</v>
      </c>
      <c r="AN1561">
        <v>39</v>
      </c>
      <c r="AO1561">
        <v>830</v>
      </c>
      <c r="AP1561">
        <v>869</v>
      </c>
      <c r="AR1561" s="19" t="s">
        <v>82</v>
      </c>
      <c r="AS1561">
        <v>0</v>
      </c>
      <c r="AT1561" s="20">
        <f>IF(t_ExtractAll[[#This Row],[Currency]]="GBP",t_ExtractAll[[#This Row],[Claimed Amount]]*$BD$2,IF(t_ExtractAll[[#This Row],[Currency]]="USD",t_ExtractAll[[#This Row],[Claimed Amount]]*$BD$3,IF(t_ExtractAll[[#This Row],[Currency]]="MXN",t_ExtractAll[[#This Row],[Claimed Amount]]*$BD$4,t_ExtractAll[[#This Row],[Claimed Amount]])))</f>
        <v>869</v>
      </c>
      <c r="AU1561" s="20">
        <f>IF(t_ExtractAll[[#This Row],[Currency2]]="GBP",t_ExtractAll[[#This Row],[Accruals Plant]]*$BD$2,IF(t_ExtractAll[[#This Row],[Currency2]]="USD",t_ExtractAll[[#This Row],[Accruals Plant]]*$BD$3,IF(t_ExtractAll[[#This Row],[Currency2]]="MXN",t_ExtractAll[[#This Row],[Accruals Plant]]*$BD$4,t_ExtractAll[[#This Row],[Accruals Plant]])))</f>
        <v>869</v>
      </c>
      <c r="AV1561" s="20">
        <f>IF(t_ExtractAll[[#This Row],[IMD_Currency]]="GBP",t_ExtractAll[[#This Row],[Accruals ABII]]*$BD$2,IF(t_ExtractAll[[#This Row],[IMD_Currency]]="USD",t_ExtractAll[[#This Row],[Accruals ABII]]*$BD$3,t_ExtractAll[[#This Row],[Accruals ABII]]))</f>
        <v>0</v>
      </c>
      <c r="AW15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1" s="20">
        <f>IF(t_ExtractAll[[#This Row],[IMD_Currency]]="GBP",t_ExtractAll[[#This Row],[Amount Accepted (ABII)]]*$BD$2,IF(t_ExtractAll[[#This Row],[IMD_Currency]]="USD",t_ExtractAll[[#This Row],[Amount Accepted (ABII)]]*$BD$3,t_ExtractAll[[#This Row],[Amount Accepted (ABII)]]))</f>
        <v>0</v>
      </c>
      <c r="AY1561" s="20">
        <f>IF((t_ExtractAll[[#This Row],[Amount Accepted ABII '[EUR']]]-t_ExtractAll[[#This Row],[Amount Accepted Plant '[EUR']]])&lt;0,0,t_ExtractAll[[#This Row],[Amount Accepted ABII '[EUR']]]-t_ExtractAll[[#This Row],[Amount Accepted Plant '[EUR']]])</f>
        <v>0</v>
      </c>
      <c r="AZ15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562" spans="1:52" ht="14.25" hidden="1" customHeight="1" x14ac:dyDescent="0.25">
      <c r="A1562" t="s">
        <v>7598</v>
      </c>
      <c r="B1562" s="16">
        <v>42852</v>
      </c>
      <c r="C1562" s="16">
        <v>42860</v>
      </c>
      <c r="D1562" s="16">
        <v>42865</v>
      </c>
      <c r="E1562">
        <v>2017334</v>
      </c>
      <c r="F1562" t="s">
        <v>64</v>
      </c>
      <c r="G1562" t="s">
        <v>598</v>
      </c>
      <c r="H1562" t="s">
        <v>306</v>
      </c>
      <c r="I1562" t="s">
        <v>461</v>
      </c>
      <c r="J1562" t="s">
        <v>118</v>
      </c>
      <c r="K1562" t="s">
        <v>69</v>
      </c>
      <c r="L1562" t="s">
        <v>187</v>
      </c>
      <c r="M1562" t="s">
        <v>182</v>
      </c>
      <c r="N1562" t="s">
        <v>161</v>
      </c>
      <c r="O1562" t="s">
        <v>211</v>
      </c>
      <c r="P1562" t="s">
        <v>7599</v>
      </c>
      <c r="Q1562">
        <v>9690302</v>
      </c>
      <c r="R1562" t="s">
        <v>7600</v>
      </c>
      <c r="U1562" t="s">
        <v>182</v>
      </c>
      <c r="V1562" t="s">
        <v>145</v>
      </c>
      <c r="W1562">
        <v>43477</v>
      </c>
      <c r="X1562" t="s">
        <v>192</v>
      </c>
      <c r="Y1562">
        <v>1</v>
      </c>
      <c r="Z1562">
        <v>2</v>
      </c>
      <c r="AA1562" t="s">
        <v>2824</v>
      </c>
      <c r="AB1562" t="s">
        <v>112</v>
      </c>
      <c r="AC1562" t="s">
        <v>164</v>
      </c>
      <c r="AD1562" s="3" t="s">
        <v>7601</v>
      </c>
      <c r="AE1562" s="3"/>
      <c r="AF1562" s="3"/>
      <c r="AG1562">
        <v>26.95</v>
      </c>
      <c r="AH1562" t="s">
        <v>82</v>
      </c>
      <c r="AI1562" s="18">
        <v>20.32</v>
      </c>
      <c r="AJ1562">
        <v>6.63</v>
      </c>
      <c r="AK1562">
        <v>26.95</v>
      </c>
      <c r="AL1562">
        <v>26.95</v>
      </c>
      <c r="AM1562" s="19" t="s">
        <v>82</v>
      </c>
      <c r="AN1562">
        <v>7.13</v>
      </c>
      <c r="AO1562">
        <v>6.63</v>
      </c>
      <c r="AP1562">
        <v>13.76</v>
      </c>
      <c r="AQ1562">
        <v>13.76</v>
      </c>
      <c r="AR1562" s="19" t="s">
        <v>82</v>
      </c>
      <c r="AS1562">
        <v>0</v>
      </c>
      <c r="AT1562" s="20">
        <f>IF(t_ExtractAll[[#This Row],[Currency]]="GBP",t_ExtractAll[[#This Row],[Claimed Amount]]*$BD$2,IF(t_ExtractAll[[#This Row],[Currency]]="USD",t_ExtractAll[[#This Row],[Claimed Amount]]*$BD$3,IF(t_ExtractAll[[#This Row],[Currency]]="MXN",t_ExtractAll[[#This Row],[Claimed Amount]]*$BD$4,t_ExtractAll[[#This Row],[Claimed Amount]])))</f>
        <v>26.95</v>
      </c>
      <c r="AU1562" s="20">
        <f>IF(t_ExtractAll[[#This Row],[Currency2]]="GBP",t_ExtractAll[[#This Row],[Accruals Plant]]*$BD$2,IF(t_ExtractAll[[#This Row],[Currency2]]="USD",t_ExtractAll[[#This Row],[Accruals Plant]]*$BD$3,IF(t_ExtractAll[[#This Row],[Currency2]]="MXN",t_ExtractAll[[#This Row],[Accruals Plant]]*$BD$4,t_ExtractAll[[#This Row],[Accruals Plant]])))</f>
        <v>13.76</v>
      </c>
      <c r="AV1562" s="20">
        <f>IF(t_ExtractAll[[#This Row],[IMD_Currency]]="GBP",t_ExtractAll[[#This Row],[Accruals ABII]]*$BD$2,IF(t_ExtractAll[[#This Row],[IMD_Currency]]="USD",t_ExtractAll[[#This Row],[Accruals ABII]]*$BD$3,t_ExtractAll[[#This Row],[Accruals ABII]]))</f>
        <v>26.95</v>
      </c>
      <c r="AW1562" s="20">
        <f>IF(t_ExtractAll[[#This Row],[Currency2]]="GBP",t_ExtractAll[[#This Row],[PlantAmountAccepted]]*$BD$2,IF(t_ExtractAll[[#This Row],[Currency2]]="USD",t_ExtractAll[[#This Row],[PlantAmountAccepted]]*$BD$3,IF(t_ExtractAll[[#This Row],[Currency2]]="MXN",t_ExtractAll[[#This Row],[PlantAmountAccepted]]*$BD$4,t_ExtractAll[[#This Row],[PlantAmountAccepted]])))</f>
        <v>13.76</v>
      </c>
      <c r="AX1562" s="20">
        <f>IF(t_ExtractAll[[#This Row],[IMD_Currency]]="GBP",t_ExtractAll[[#This Row],[Amount Accepted (ABII)]]*$BD$2,IF(t_ExtractAll[[#This Row],[IMD_Currency]]="USD",t_ExtractAll[[#This Row],[Amount Accepted (ABII)]]*$BD$3,t_ExtractAll[[#This Row],[Amount Accepted (ABII)]]))</f>
        <v>26.95</v>
      </c>
      <c r="AY1562" s="20">
        <f>IF((t_ExtractAll[[#This Row],[Amount Accepted ABII '[EUR']]]-t_ExtractAll[[#This Row],[Amount Accepted Plant '[EUR']]])&lt;0,0,t_ExtractAll[[#This Row],[Amount Accepted ABII '[EUR']]]-t_ExtractAll[[#This Row],[Amount Accepted Plant '[EUR']]])</f>
        <v>13.19</v>
      </c>
      <c r="AZ15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63" spans="1:52" ht="14.25" hidden="1" customHeight="1" x14ac:dyDescent="0.25">
      <c r="A1563" t="s">
        <v>7598</v>
      </c>
      <c r="B1563" s="16">
        <v>42852</v>
      </c>
      <c r="C1563" s="16">
        <v>42853</v>
      </c>
      <c r="D1563" s="16">
        <v>42867</v>
      </c>
      <c r="E1563">
        <v>2017335</v>
      </c>
      <c r="F1563" t="s">
        <v>64</v>
      </c>
      <c r="G1563" t="s">
        <v>598</v>
      </c>
      <c r="H1563" t="s">
        <v>306</v>
      </c>
      <c r="I1563" t="s">
        <v>461</v>
      </c>
      <c r="J1563" t="s">
        <v>118</v>
      </c>
      <c r="K1563" t="s">
        <v>69</v>
      </c>
      <c r="L1563" t="s">
        <v>210</v>
      </c>
      <c r="M1563" t="s">
        <v>4680</v>
      </c>
      <c r="N1563" t="s">
        <v>161</v>
      </c>
      <c r="O1563" t="s">
        <v>211</v>
      </c>
      <c r="P1563" t="s">
        <v>6909</v>
      </c>
      <c r="Q1563">
        <v>9903781</v>
      </c>
      <c r="R1563" t="s">
        <v>7602</v>
      </c>
      <c r="U1563" t="s">
        <v>144</v>
      </c>
      <c r="V1563" t="s">
        <v>145</v>
      </c>
      <c r="W1563">
        <v>18618</v>
      </c>
      <c r="X1563" t="s">
        <v>246</v>
      </c>
      <c r="Y1563">
        <v>4</v>
      </c>
      <c r="Z1563">
        <v>12</v>
      </c>
      <c r="AA1563" t="s">
        <v>2824</v>
      </c>
      <c r="AB1563" t="s">
        <v>112</v>
      </c>
      <c r="AC1563" t="s">
        <v>164</v>
      </c>
      <c r="AD1563" s="3" t="s">
        <v>7603</v>
      </c>
      <c r="AE1563" s="3"/>
      <c r="AF1563" s="3"/>
      <c r="AG1563">
        <v>148.46</v>
      </c>
      <c r="AH1563" t="s">
        <v>82</v>
      </c>
      <c r="AI1563" s="18">
        <v>107.92</v>
      </c>
      <c r="AJ1563">
        <v>40.520000000000003</v>
      </c>
      <c r="AK1563">
        <v>148.44</v>
      </c>
      <c r="AL1563">
        <v>148.44</v>
      </c>
      <c r="AM1563" s="19" t="s">
        <v>82</v>
      </c>
      <c r="AN1563">
        <v>40.64</v>
      </c>
      <c r="AO1563">
        <v>40.520000000000003</v>
      </c>
      <c r="AP1563">
        <v>81.16</v>
      </c>
      <c r="AQ1563">
        <v>81.16</v>
      </c>
      <c r="AR1563" s="19" t="s">
        <v>82</v>
      </c>
      <c r="AS1563">
        <v>0</v>
      </c>
      <c r="AT1563" s="20">
        <f>IF(t_ExtractAll[[#This Row],[Currency]]="GBP",t_ExtractAll[[#This Row],[Claimed Amount]]*$BD$2,IF(t_ExtractAll[[#This Row],[Currency]]="USD",t_ExtractAll[[#This Row],[Claimed Amount]]*$BD$3,IF(t_ExtractAll[[#This Row],[Currency]]="MXN",t_ExtractAll[[#This Row],[Claimed Amount]]*$BD$4,t_ExtractAll[[#This Row],[Claimed Amount]])))</f>
        <v>148.46</v>
      </c>
      <c r="AU1563" s="20">
        <f>IF(t_ExtractAll[[#This Row],[Currency2]]="GBP",t_ExtractAll[[#This Row],[Accruals Plant]]*$BD$2,IF(t_ExtractAll[[#This Row],[Currency2]]="USD",t_ExtractAll[[#This Row],[Accruals Plant]]*$BD$3,IF(t_ExtractAll[[#This Row],[Currency2]]="MXN",t_ExtractAll[[#This Row],[Accruals Plant]]*$BD$4,t_ExtractAll[[#This Row],[Accruals Plant]])))</f>
        <v>81.16</v>
      </c>
      <c r="AV1563" s="20">
        <f>IF(t_ExtractAll[[#This Row],[IMD_Currency]]="GBP",t_ExtractAll[[#This Row],[Accruals ABII]]*$BD$2,IF(t_ExtractAll[[#This Row],[IMD_Currency]]="USD",t_ExtractAll[[#This Row],[Accruals ABII]]*$BD$3,t_ExtractAll[[#This Row],[Accruals ABII]]))</f>
        <v>148.44</v>
      </c>
      <c r="AW1563" s="20">
        <f>IF(t_ExtractAll[[#This Row],[Currency2]]="GBP",t_ExtractAll[[#This Row],[PlantAmountAccepted]]*$BD$2,IF(t_ExtractAll[[#This Row],[Currency2]]="USD",t_ExtractAll[[#This Row],[PlantAmountAccepted]]*$BD$3,IF(t_ExtractAll[[#This Row],[Currency2]]="MXN",t_ExtractAll[[#This Row],[PlantAmountAccepted]]*$BD$4,t_ExtractAll[[#This Row],[PlantAmountAccepted]])))</f>
        <v>81.16</v>
      </c>
      <c r="AX1563" s="20">
        <f>IF(t_ExtractAll[[#This Row],[IMD_Currency]]="GBP",t_ExtractAll[[#This Row],[Amount Accepted (ABII)]]*$BD$2,IF(t_ExtractAll[[#This Row],[IMD_Currency]]="USD",t_ExtractAll[[#This Row],[Amount Accepted (ABII)]]*$BD$3,t_ExtractAll[[#This Row],[Amount Accepted (ABII)]]))</f>
        <v>148.44</v>
      </c>
      <c r="AY1563" s="20">
        <f>IF((t_ExtractAll[[#This Row],[Amount Accepted ABII '[EUR']]]-t_ExtractAll[[#This Row],[Amount Accepted Plant '[EUR']]])&lt;0,0,t_ExtractAll[[#This Row],[Amount Accepted ABII '[EUR']]]-t_ExtractAll[[#This Row],[Amount Accepted Plant '[EUR']]])</f>
        <v>67.28</v>
      </c>
      <c r="AZ15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64" spans="1:52" ht="14.25" customHeight="1" x14ac:dyDescent="0.25">
      <c r="A1564" t="s">
        <v>807</v>
      </c>
      <c r="B1564" s="16">
        <v>42850</v>
      </c>
      <c r="C1564" s="16"/>
      <c r="D1564" s="16"/>
      <c r="E1564">
        <v>2017317</v>
      </c>
      <c r="F1564" t="s">
        <v>64</v>
      </c>
      <c r="G1564" t="s">
        <v>65</v>
      </c>
      <c r="H1564" t="s">
        <v>86</v>
      </c>
      <c r="I1564" t="s">
        <v>67</v>
      </c>
      <c r="J1564" t="s">
        <v>68</v>
      </c>
      <c r="K1564" t="s">
        <v>2023</v>
      </c>
      <c r="L1564" t="s">
        <v>6302</v>
      </c>
      <c r="N1564" t="s">
        <v>90</v>
      </c>
      <c r="O1564" t="s">
        <v>5609</v>
      </c>
      <c r="P1564" t="s">
        <v>7604</v>
      </c>
      <c r="R1564" t="s">
        <v>7605</v>
      </c>
      <c r="U1564" t="s">
        <v>278</v>
      </c>
      <c r="V1564" t="s">
        <v>109</v>
      </c>
      <c r="W1564">
        <v>58374</v>
      </c>
      <c r="X1564" t="s">
        <v>6982</v>
      </c>
      <c r="Y1564">
        <v>2912</v>
      </c>
      <c r="Z1564">
        <v>291</v>
      </c>
      <c r="AA1564" t="s">
        <v>2628</v>
      </c>
      <c r="AB1564" t="s">
        <v>97</v>
      </c>
      <c r="AC1564" t="s">
        <v>98</v>
      </c>
      <c r="AD1564" s="3" t="s">
        <v>7606</v>
      </c>
      <c r="AE1564" s="3">
        <v>0</v>
      </c>
      <c r="AF1564" s="3"/>
      <c r="AG1564">
        <v>16716</v>
      </c>
      <c r="AH1564" t="s">
        <v>82</v>
      </c>
      <c r="AI1564" s="18">
        <v>0</v>
      </c>
      <c r="AJ1564">
        <v>0</v>
      </c>
      <c r="AK1564">
        <v>0</v>
      </c>
      <c r="AM1564" s="19" t="s">
        <v>82</v>
      </c>
      <c r="AN1564">
        <v>16716</v>
      </c>
      <c r="AO1564">
        <v>0</v>
      </c>
      <c r="AP1564">
        <v>16716</v>
      </c>
      <c r="AR1564" s="19" t="s">
        <v>82</v>
      </c>
      <c r="AS1564">
        <v>0</v>
      </c>
      <c r="AT1564" s="20">
        <f>IF(t_ExtractAll[[#This Row],[Currency]]="GBP",t_ExtractAll[[#This Row],[Claimed Amount]]*$BD$2,IF(t_ExtractAll[[#This Row],[Currency]]="USD",t_ExtractAll[[#This Row],[Claimed Amount]]*$BD$3,IF(t_ExtractAll[[#This Row],[Currency]]="MXN",t_ExtractAll[[#This Row],[Claimed Amount]]*$BD$4,t_ExtractAll[[#This Row],[Claimed Amount]])))</f>
        <v>16716</v>
      </c>
      <c r="AU1564" s="20">
        <f>IF(t_ExtractAll[[#This Row],[Currency2]]="GBP",t_ExtractAll[[#This Row],[Accruals Plant]]*$BD$2,IF(t_ExtractAll[[#This Row],[Currency2]]="USD",t_ExtractAll[[#This Row],[Accruals Plant]]*$BD$3,IF(t_ExtractAll[[#This Row],[Currency2]]="MXN",t_ExtractAll[[#This Row],[Accruals Plant]]*$BD$4,t_ExtractAll[[#This Row],[Accruals Plant]])))</f>
        <v>16716</v>
      </c>
      <c r="AV1564" s="20">
        <f>IF(t_ExtractAll[[#This Row],[IMD_Currency]]="GBP",t_ExtractAll[[#This Row],[Accruals ABII]]*$BD$2,IF(t_ExtractAll[[#This Row],[IMD_Currency]]="USD",t_ExtractAll[[#This Row],[Accruals ABII]]*$BD$3,t_ExtractAll[[#This Row],[Accruals ABII]]))</f>
        <v>0</v>
      </c>
      <c r="AW15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4" s="20">
        <f>IF(t_ExtractAll[[#This Row],[IMD_Currency]]="GBP",t_ExtractAll[[#This Row],[Amount Accepted (ABII)]]*$BD$2,IF(t_ExtractAll[[#This Row],[IMD_Currency]]="USD",t_ExtractAll[[#This Row],[Amount Accepted (ABII)]]*$BD$3,t_ExtractAll[[#This Row],[Amount Accepted (ABII)]]))</f>
        <v>0</v>
      </c>
      <c r="AY1564" s="20">
        <f>IF((t_ExtractAll[[#This Row],[Amount Accepted ABII '[EUR']]]-t_ExtractAll[[#This Row],[Amount Accepted Plant '[EUR']]])&lt;0,0,t_ExtractAll[[#This Row],[Amount Accepted ABII '[EUR']]]-t_ExtractAll[[#This Row],[Amount Accepted Plant '[EUR']]])</f>
        <v>0</v>
      </c>
      <c r="AZ15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65" spans="1:52" ht="14.25" hidden="1" customHeight="1" x14ac:dyDescent="0.25">
      <c r="A1565" t="s">
        <v>807</v>
      </c>
      <c r="B1565" s="16">
        <v>42851</v>
      </c>
      <c r="C1565" s="16">
        <v>42857</v>
      </c>
      <c r="D1565" s="16">
        <v>42857</v>
      </c>
      <c r="E1565">
        <v>2017336</v>
      </c>
      <c r="F1565" t="s">
        <v>64</v>
      </c>
      <c r="G1565" t="s">
        <v>241</v>
      </c>
      <c r="H1565" t="s">
        <v>86</v>
      </c>
      <c r="I1565" t="s">
        <v>242</v>
      </c>
      <c r="J1565" t="s">
        <v>68</v>
      </c>
      <c r="K1565" t="s">
        <v>69</v>
      </c>
      <c r="L1565" t="s">
        <v>210</v>
      </c>
      <c r="N1565" t="s">
        <v>161</v>
      </c>
      <c r="O1565" t="s">
        <v>211</v>
      </c>
      <c r="P1565" t="s">
        <v>7607</v>
      </c>
      <c r="R1565" t="s">
        <v>7608</v>
      </c>
      <c r="U1565" t="s">
        <v>144</v>
      </c>
      <c r="V1565" t="s">
        <v>145</v>
      </c>
      <c r="W1565">
        <v>18618</v>
      </c>
      <c r="X1565" t="s">
        <v>246</v>
      </c>
      <c r="Y1565">
        <v>2</v>
      </c>
      <c r="Z1565">
        <v>0.6</v>
      </c>
      <c r="AA1565" t="s">
        <v>2824</v>
      </c>
      <c r="AB1565" t="s">
        <v>112</v>
      </c>
      <c r="AC1565" t="s">
        <v>164</v>
      </c>
      <c r="AD1565" s="3" t="s">
        <v>7609</v>
      </c>
      <c r="AE1565" s="3">
        <v>0</v>
      </c>
      <c r="AF1565" s="3"/>
      <c r="AG1565">
        <v>20.3</v>
      </c>
      <c r="AH1565" t="s">
        <v>82</v>
      </c>
      <c r="AI1565" s="18">
        <v>0</v>
      </c>
      <c r="AJ1565">
        <v>0</v>
      </c>
      <c r="AK1565">
        <v>0</v>
      </c>
      <c r="AL1565">
        <v>0</v>
      </c>
      <c r="AM1565" s="19" t="s">
        <v>82</v>
      </c>
      <c r="AN1565">
        <v>0</v>
      </c>
      <c r="AO1565">
        <v>0</v>
      </c>
      <c r="AP1565">
        <v>0</v>
      </c>
      <c r="AQ1565">
        <v>0</v>
      </c>
      <c r="AR1565" s="19" t="s">
        <v>82</v>
      </c>
      <c r="AS1565">
        <v>0</v>
      </c>
      <c r="AT1565" s="20">
        <f>IF(t_ExtractAll[[#This Row],[Currency]]="GBP",t_ExtractAll[[#This Row],[Claimed Amount]]*$BD$2,IF(t_ExtractAll[[#This Row],[Currency]]="USD",t_ExtractAll[[#This Row],[Claimed Amount]]*$BD$3,IF(t_ExtractAll[[#This Row],[Currency]]="MXN",t_ExtractAll[[#This Row],[Claimed Amount]]*$BD$4,t_ExtractAll[[#This Row],[Claimed Amount]])))</f>
        <v>20.3</v>
      </c>
      <c r="AU1565" s="20">
        <f>IF(t_ExtractAll[[#This Row],[Currency2]]="GBP",t_ExtractAll[[#This Row],[Accruals Plant]]*$BD$2,IF(t_ExtractAll[[#This Row],[Currency2]]="USD",t_ExtractAll[[#This Row],[Accruals Plant]]*$BD$3,IF(t_ExtractAll[[#This Row],[Currency2]]="MXN",t_ExtractAll[[#This Row],[Accruals Plant]]*$BD$4,t_ExtractAll[[#This Row],[Accruals Plant]])))</f>
        <v>0</v>
      </c>
      <c r="AV1565" s="20">
        <f>IF(t_ExtractAll[[#This Row],[IMD_Currency]]="GBP",t_ExtractAll[[#This Row],[Accruals ABII]]*$BD$2,IF(t_ExtractAll[[#This Row],[IMD_Currency]]="USD",t_ExtractAll[[#This Row],[Accruals ABII]]*$BD$3,t_ExtractAll[[#This Row],[Accruals ABII]]))</f>
        <v>0</v>
      </c>
      <c r="AW15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5" s="20">
        <f>IF(t_ExtractAll[[#This Row],[IMD_Currency]]="GBP",t_ExtractAll[[#This Row],[Amount Accepted (ABII)]]*$BD$2,IF(t_ExtractAll[[#This Row],[IMD_Currency]]="USD",t_ExtractAll[[#This Row],[Amount Accepted (ABII)]]*$BD$3,t_ExtractAll[[#This Row],[Amount Accepted (ABII)]]))</f>
        <v>0</v>
      </c>
      <c r="AY1565" s="20">
        <f>IF((t_ExtractAll[[#This Row],[Amount Accepted ABII '[EUR']]]-t_ExtractAll[[#This Row],[Amount Accepted Plant '[EUR']]])&lt;0,0,t_ExtractAll[[#This Row],[Amount Accepted ABII '[EUR']]]-t_ExtractAll[[#This Row],[Amount Accepted Plant '[EUR']]])</f>
        <v>0</v>
      </c>
      <c r="AZ15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66" spans="1:52" ht="14.25" hidden="1" customHeight="1" x14ac:dyDescent="0.25">
      <c r="A1566" t="s">
        <v>7610</v>
      </c>
      <c r="B1566" s="16">
        <v>42853</v>
      </c>
      <c r="C1566" s="16">
        <v>42887</v>
      </c>
      <c r="D1566" s="16">
        <v>42887</v>
      </c>
      <c r="E1566">
        <v>2017319</v>
      </c>
      <c r="F1566" t="s">
        <v>64</v>
      </c>
      <c r="G1566" t="s">
        <v>478</v>
      </c>
      <c r="H1566" t="s">
        <v>287</v>
      </c>
      <c r="I1566" t="s">
        <v>479</v>
      </c>
      <c r="J1566" t="s">
        <v>118</v>
      </c>
      <c r="K1566" t="s">
        <v>69</v>
      </c>
      <c r="L1566" t="s">
        <v>6215</v>
      </c>
      <c r="M1566" t="s">
        <v>4601</v>
      </c>
      <c r="N1566" t="s">
        <v>90</v>
      </c>
      <c r="O1566" t="s">
        <v>91</v>
      </c>
      <c r="P1566" t="s">
        <v>7611</v>
      </c>
      <c r="Q1566">
        <v>9677329</v>
      </c>
      <c r="R1566" t="s">
        <v>7612</v>
      </c>
      <c r="S1566">
        <v>80558557</v>
      </c>
      <c r="T1566" t="s">
        <v>7613</v>
      </c>
      <c r="U1566" t="s">
        <v>75</v>
      </c>
      <c r="V1566" t="s">
        <v>76</v>
      </c>
      <c r="W1566">
        <v>52547</v>
      </c>
      <c r="X1566" t="s">
        <v>4868</v>
      </c>
      <c r="Y1566">
        <v>115</v>
      </c>
      <c r="Z1566">
        <v>9.7899999999999991</v>
      </c>
      <c r="AA1566" t="s">
        <v>2628</v>
      </c>
      <c r="AB1566" t="s">
        <v>97</v>
      </c>
      <c r="AC1566" t="s">
        <v>98</v>
      </c>
      <c r="AD1566" s="3" t="s">
        <v>7614</v>
      </c>
      <c r="AE1566" s="3">
        <v>0</v>
      </c>
      <c r="AF1566" s="3"/>
      <c r="AG1566">
        <v>2427.2800000000002</v>
      </c>
      <c r="AH1566" t="s">
        <v>82</v>
      </c>
      <c r="AI1566" s="18">
        <v>1263.8499999999999</v>
      </c>
      <c r="AJ1566">
        <v>1163.43</v>
      </c>
      <c r="AK1566">
        <v>2427.2800000000002</v>
      </c>
      <c r="AL1566">
        <v>2427.2800000000002</v>
      </c>
      <c r="AM1566" s="19" t="s">
        <v>82</v>
      </c>
      <c r="AN1566">
        <v>478.4</v>
      </c>
      <c r="AO1566">
        <v>1163.43</v>
      </c>
      <c r="AP1566">
        <v>1641.83</v>
      </c>
      <c r="AQ1566">
        <v>1641.83</v>
      </c>
      <c r="AR1566" s="19" t="s">
        <v>82</v>
      </c>
      <c r="AS1566">
        <v>0</v>
      </c>
      <c r="AT1566" s="20">
        <f>IF(t_ExtractAll[[#This Row],[Currency]]="GBP",t_ExtractAll[[#This Row],[Claimed Amount]]*$BD$2,IF(t_ExtractAll[[#This Row],[Currency]]="USD",t_ExtractAll[[#This Row],[Claimed Amount]]*$BD$3,IF(t_ExtractAll[[#This Row],[Currency]]="MXN",t_ExtractAll[[#This Row],[Claimed Amount]]*$BD$4,t_ExtractAll[[#This Row],[Claimed Amount]])))</f>
        <v>2427.2800000000002</v>
      </c>
      <c r="AU1566" s="20">
        <f>IF(t_ExtractAll[[#This Row],[Currency2]]="GBP",t_ExtractAll[[#This Row],[Accruals Plant]]*$BD$2,IF(t_ExtractAll[[#This Row],[Currency2]]="USD",t_ExtractAll[[#This Row],[Accruals Plant]]*$BD$3,IF(t_ExtractAll[[#This Row],[Currency2]]="MXN",t_ExtractAll[[#This Row],[Accruals Plant]]*$BD$4,t_ExtractAll[[#This Row],[Accruals Plant]])))</f>
        <v>1641.83</v>
      </c>
      <c r="AV1566" s="20">
        <f>IF(t_ExtractAll[[#This Row],[IMD_Currency]]="GBP",t_ExtractAll[[#This Row],[Accruals ABII]]*$BD$2,IF(t_ExtractAll[[#This Row],[IMD_Currency]]="USD",t_ExtractAll[[#This Row],[Accruals ABII]]*$BD$3,t_ExtractAll[[#This Row],[Accruals ABII]]))</f>
        <v>2427.2800000000002</v>
      </c>
      <c r="AW1566" s="20">
        <f>IF(t_ExtractAll[[#This Row],[Currency2]]="GBP",t_ExtractAll[[#This Row],[PlantAmountAccepted]]*$BD$2,IF(t_ExtractAll[[#This Row],[Currency2]]="USD",t_ExtractAll[[#This Row],[PlantAmountAccepted]]*$BD$3,IF(t_ExtractAll[[#This Row],[Currency2]]="MXN",t_ExtractAll[[#This Row],[PlantAmountAccepted]]*$BD$4,t_ExtractAll[[#This Row],[PlantAmountAccepted]])))</f>
        <v>1641.83</v>
      </c>
      <c r="AX1566" s="20">
        <f>IF(t_ExtractAll[[#This Row],[IMD_Currency]]="GBP",t_ExtractAll[[#This Row],[Amount Accepted (ABII)]]*$BD$2,IF(t_ExtractAll[[#This Row],[IMD_Currency]]="USD",t_ExtractAll[[#This Row],[Amount Accepted (ABII)]]*$BD$3,t_ExtractAll[[#This Row],[Amount Accepted (ABII)]]))</f>
        <v>2427.2800000000002</v>
      </c>
      <c r="AY1566" s="20">
        <f>IF((t_ExtractAll[[#This Row],[Amount Accepted ABII '[EUR']]]-t_ExtractAll[[#This Row],[Amount Accepted Plant '[EUR']]])&lt;0,0,t_ExtractAll[[#This Row],[Amount Accepted ABII '[EUR']]]-t_ExtractAll[[#This Row],[Amount Accepted Plant '[EUR']]])</f>
        <v>785.45000000000027</v>
      </c>
      <c r="AZ15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567" spans="1:52" ht="14.25" hidden="1" customHeight="1" x14ac:dyDescent="0.25">
      <c r="A1567" t="s">
        <v>7615</v>
      </c>
      <c r="B1567" s="16">
        <v>42851</v>
      </c>
      <c r="C1567" s="16">
        <v>42879</v>
      </c>
      <c r="D1567" s="16">
        <v>42894</v>
      </c>
      <c r="E1567">
        <v>2017337</v>
      </c>
      <c r="F1567" t="s">
        <v>64</v>
      </c>
      <c r="G1567" t="s">
        <v>3388</v>
      </c>
      <c r="H1567" t="s">
        <v>86</v>
      </c>
      <c r="I1567" t="s">
        <v>3389</v>
      </c>
      <c r="J1567" t="s">
        <v>68</v>
      </c>
      <c r="K1567" t="s">
        <v>69</v>
      </c>
      <c r="L1567" t="s">
        <v>609</v>
      </c>
      <c r="M1567" t="s">
        <v>2024</v>
      </c>
      <c r="N1567" t="s">
        <v>90</v>
      </c>
      <c r="O1567" t="s">
        <v>444</v>
      </c>
      <c r="P1567" t="s">
        <v>7616</v>
      </c>
      <c r="Q1567">
        <v>9894391</v>
      </c>
      <c r="R1567" t="s">
        <v>7617</v>
      </c>
      <c r="U1567" t="s">
        <v>182</v>
      </c>
      <c r="V1567" t="s">
        <v>145</v>
      </c>
      <c r="W1567">
        <v>43477</v>
      </c>
      <c r="X1567" t="s">
        <v>192</v>
      </c>
      <c r="Z1567">
        <v>0</v>
      </c>
      <c r="AB1567" t="s">
        <v>79</v>
      </c>
      <c r="AC1567" t="s">
        <v>127</v>
      </c>
      <c r="AD1567" s="3" t="s">
        <v>7618</v>
      </c>
      <c r="AE1567" s="3">
        <v>0</v>
      </c>
      <c r="AF1567" s="3"/>
      <c r="AG1567">
        <v>2310</v>
      </c>
      <c r="AH1567" t="s">
        <v>82</v>
      </c>
      <c r="AI1567" s="18">
        <v>0</v>
      </c>
      <c r="AJ1567">
        <v>0</v>
      </c>
      <c r="AK1567">
        <v>0</v>
      </c>
      <c r="AL1567">
        <v>0</v>
      </c>
      <c r="AM1567" s="19" t="s">
        <v>82</v>
      </c>
      <c r="AN1567">
        <v>2310</v>
      </c>
      <c r="AO1567">
        <v>0</v>
      </c>
      <c r="AP1567">
        <v>2310</v>
      </c>
      <c r="AQ1567">
        <v>2310</v>
      </c>
      <c r="AR1567" s="19" t="s">
        <v>82</v>
      </c>
      <c r="AS1567">
        <v>0</v>
      </c>
      <c r="AT1567" s="20">
        <f>IF(t_ExtractAll[[#This Row],[Currency]]="GBP",t_ExtractAll[[#This Row],[Claimed Amount]]*$BD$2,IF(t_ExtractAll[[#This Row],[Currency]]="USD",t_ExtractAll[[#This Row],[Claimed Amount]]*$BD$3,IF(t_ExtractAll[[#This Row],[Currency]]="MXN",t_ExtractAll[[#This Row],[Claimed Amount]]*$BD$4,t_ExtractAll[[#This Row],[Claimed Amount]])))</f>
        <v>2310</v>
      </c>
      <c r="AU1567" s="20">
        <f>IF(t_ExtractAll[[#This Row],[Currency2]]="GBP",t_ExtractAll[[#This Row],[Accruals Plant]]*$BD$2,IF(t_ExtractAll[[#This Row],[Currency2]]="USD",t_ExtractAll[[#This Row],[Accruals Plant]]*$BD$3,IF(t_ExtractAll[[#This Row],[Currency2]]="MXN",t_ExtractAll[[#This Row],[Accruals Plant]]*$BD$4,t_ExtractAll[[#This Row],[Accruals Plant]])))</f>
        <v>2310</v>
      </c>
      <c r="AV1567" s="20">
        <f>IF(t_ExtractAll[[#This Row],[IMD_Currency]]="GBP",t_ExtractAll[[#This Row],[Accruals ABII]]*$BD$2,IF(t_ExtractAll[[#This Row],[IMD_Currency]]="USD",t_ExtractAll[[#This Row],[Accruals ABII]]*$BD$3,t_ExtractAll[[#This Row],[Accruals ABII]]))</f>
        <v>0</v>
      </c>
      <c r="AW1567" s="20">
        <f>IF(t_ExtractAll[[#This Row],[Currency2]]="GBP",t_ExtractAll[[#This Row],[PlantAmountAccepted]]*$BD$2,IF(t_ExtractAll[[#This Row],[Currency2]]="USD",t_ExtractAll[[#This Row],[PlantAmountAccepted]]*$BD$3,IF(t_ExtractAll[[#This Row],[Currency2]]="MXN",t_ExtractAll[[#This Row],[PlantAmountAccepted]]*$BD$4,t_ExtractAll[[#This Row],[PlantAmountAccepted]])))</f>
        <v>2310</v>
      </c>
      <c r="AX1567" s="20">
        <f>IF(t_ExtractAll[[#This Row],[IMD_Currency]]="GBP",t_ExtractAll[[#This Row],[Amount Accepted (ABII)]]*$BD$2,IF(t_ExtractAll[[#This Row],[IMD_Currency]]="USD",t_ExtractAll[[#This Row],[Amount Accepted (ABII)]]*$BD$3,t_ExtractAll[[#This Row],[Amount Accepted (ABII)]]))</f>
        <v>0</v>
      </c>
      <c r="AY1567" s="20">
        <f>IF((t_ExtractAll[[#This Row],[Amount Accepted ABII '[EUR']]]-t_ExtractAll[[#This Row],[Amount Accepted Plant '[EUR']]])&lt;0,0,t_ExtractAll[[#This Row],[Amount Accepted ABII '[EUR']]]-t_ExtractAll[[#This Row],[Amount Accepted Plant '[EUR']]])</f>
        <v>0</v>
      </c>
      <c r="AZ15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568" spans="1:52" ht="14.25" hidden="1" customHeight="1" x14ac:dyDescent="0.25">
      <c r="A1568" t="s">
        <v>7619</v>
      </c>
      <c r="B1568" s="16">
        <v>42853</v>
      </c>
      <c r="C1568" s="16">
        <v>42863</v>
      </c>
      <c r="D1568" s="16">
        <v>42863</v>
      </c>
      <c r="E1568">
        <v>2017338</v>
      </c>
      <c r="F1568" t="s">
        <v>64</v>
      </c>
      <c r="G1568" t="s">
        <v>1135</v>
      </c>
      <c r="H1568" t="s">
        <v>66</v>
      </c>
      <c r="I1568" t="s">
        <v>1136</v>
      </c>
      <c r="J1568" t="s">
        <v>118</v>
      </c>
      <c r="K1568" t="s">
        <v>88</v>
      </c>
      <c r="L1568" t="s">
        <v>609</v>
      </c>
      <c r="M1568" t="s">
        <v>2024</v>
      </c>
      <c r="N1568" t="s">
        <v>90</v>
      </c>
      <c r="O1568" t="s">
        <v>444</v>
      </c>
      <c r="P1568" t="s">
        <v>7620</v>
      </c>
      <c r="Q1568">
        <v>9997988</v>
      </c>
      <c r="R1568">
        <v>110</v>
      </c>
      <c r="U1568" t="s">
        <v>144</v>
      </c>
      <c r="V1568" t="s">
        <v>145</v>
      </c>
      <c r="W1568">
        <v>50538</v>
      </c>
      <c r="X1568" t="s">
        <v>7621</v>
      </c>
      <c r="Y1568">
        <v>3600</v>
      </c>
      <c r="Z1568">
        <v>306.24</v>
      </c>
      <c r="AA1568" t="s">
        <v>2628</v>
      </c>
      <c r="AB1568" t="s">
        <v>79</v>
      </c>
      <c r="AC1568" t="s">
        <v>127</v>
      </c>
      <c r="AD1568" s="3" t="s">
        <v>7622</v>
      </c>
      <c r="AE1568" s="3">
        <v>0</v>
      </c>
      <c r="AF1568" s="3"/>
      <c r="AG1568">
        <v>8000</v>
      </c>
      <c r="AH1568" t="s">
        <v>82</v>
      </c>
      <c r="AI1568" s="18">
        <v>0</v>
      </c>
      <c r="AJ1568">
        <v>8000</v>
      </c>
      <c r="AK1568">
        <v>8000</v>
      </c>
      <c r="AM1568" s="19" t="s">
        <v>82</v>
      </c>
      <c r="AN1568">
        <v>0</v>
      </c>
      <c r="AO1568">
        <v>8000</v>
      </c>
      <c r="AP1568">
        <v>8000</v>
      </c>
      <c r="AR1568" s="19" t="s">
        <v>82</v>
      </c>
      <c r="AS1568">
        <v>0</v>
      </c>
      <c r="AT1568" s="20">
        <f>IF(t_ExtractAll[[#This Row],[Currency]]="GBP",t_ExtractAll[[#This Row],[Claimed Amount]]*$BD$2,IF(t_ExtractAll[[#This Row],[Currency]]="USD",t_ExtractAll[[#This Row],[Claimed Amount]]*$BD$3,IF(t_ExtractAll[[#This Row],[Currency]]="MXN",t_ExtractAll[[#This Row],[Claimed Amount]]*$BD$4,t_ExtractAll[[#This Row],[Claimed Amount]])))</f>
        <v>8000</v>
      </c>
      <c r="AU1568" s="20">
        <f>IF(t_ExtractAll[[#This Row],[Currency2]]="GBP",t_ExtractAll[[#This Row],[Accruals Plant]]*$BD$2,IF(t_ExtractAll[[#This Row],[Currency2]]="USD",t_ExtractAll[[#This Row],[Accruals Plant]]*$BD$3,IF(t_ExtractAll[[#This Row],[Currency2]]="MXN",t_ExtractAll[[#This Row],[Accruals Plant]]*$BD$4,t_ExtractAll[[#This Row],[Accruals Plant]])))</f>
        <v>8000</v>
      </c>
      <c r="AV1568" s="20">
        <f>IF(t_ExtractAll[[#This Row],[IMD_Currency]]="GBP",t_ExtractAll[[#This Row],[Accruals ABII]]*$BD$2,IF(t_ExtractAll[[#This Row],[IMD_Currency]]="USD",t_ExtractAll[[#This Row],[Accruals ABII]]*$BD$3,t_ExtractAll[[#This Row],[Accruals ABII]]))</f>
        <v>8000</v>
      </c>
      <c r="AW15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8" s="20">
        <f>IF(t_ExtractAll[[#This Row],[IMD_Currency]]="GBP",t_ExtractAll[[#This Row],[Amount Accepted (ABII)]]*$BD$2,IF(t_ExtractAll[[#This Row],[IMD_Currency]]="USD",t_ExtractAll[[#This Row],[Amount Accepted (ABII)]]*$BD$3,t_ExtractAll[[#This Row],[Amount Accepted (ABII)]]))</f>
        <v>0</v>
      </c>
      <c r="AY1568" s="20">
        <f>IF((t_ExtractAll[[#This Row],[Amount Accepted ABII '[EUR']]]-t_ExtractAll[[#This Row],[Amount Accepted Plant '[EUR']]])&lt;0,0,t_ExtractAll[[#This Row],[Amount Accepted ABII '[EUR']]]-t_ExtractAll[[#This Row],[Amount Accepted Plant '[EUR']]])</f>
        <v>0</v>
      </c>
      <c r="AZ15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569" spans="1:52" ht="14.25" customHeight="1" x14ac:dyDescent="0.25">
      <c r="A1569" t="s">
        <v>7623</v>
      </c>
      <c r="B1569" s="16">
        <v>42853</v>
      </c>
      <c r="C1569" s="16"/>
      <c r="D1569" s="16"/>
      <c r="E1569">
        <v>2017340</v>
      </c>
      <c r="F1569" t="s">
        <v>4629</v>
      </c>
      <c r="G1569" t="s">
        <v>4600</v>
      </c>
      <c r="H1569" t="s">
        <v>66</v>
      </c>
      <c r="I1569" t="s">
        <v>1626</v>
      </c>
      <c r="J1569" t="s">
        <v>68</v>
      </c>
      <c r="L1569" t="s">
        <v>5461</v>
      </c>
      <c r="M1569" t="s">
        <v>5462</v>
      </c>
      <c r="N1569" t="s">
        <v>90</v>
      </c>
      <c r="O1569" t="s">
        <v>121</v>
      </c>
      <c r="P1569" t="s">
        <v>7624</v>
      </c>
      <c r="Q1569" t="s">
        <v>7625</v>
      </c>
      <c r="R1569" t="s">
        <v>7626</v>
      </c>
      <c r="S1569" t="s">
        <v>7627</v>
      </c>
      <c r="T1569" t="s">
        <v>7628</v>
      </c>
      <c r="U1569" t="s">
        <v>75</v>
      </c>
      <c r="V1569" t="s">
        <v>76</v>
      </c>
      <c r="W1569">
        <v>54255</v>
      </c>
      <c r="X1569" t="s">
        <v>6502</v>
      </c>
      <c r="Y1569">
        <v>11</v>
      </c>
      <c r="Z1569">
        <v>0.93</v>
      </c>
      <c r="AA1569" t="s">
        <v>2628</v>
      </c>
      <c r="AB1569" t="s">
        <v>79</v>
      </c>
      <c r="AC1569" t="s">
        <v>127</v>
      </c>
      <c r="AE1569" s="3">
        <v>0</v>
      </c>
      <c r="AF1569" s="3"/>
      <c r="AH1569" t="s">
        <v>82</v>
      </c>
      <c r="AI1569" s="18">
        <v>0</v>
      </c>
      <c r="AJ1569">
        <v>0</v>
      </c>
      <c r="AK1569">
        <v>0</v>
      </c>
      <c r="AM1569" s="19" t="s">
        <v>82</v>
      </c>
      <c r="AO1569">
        <v>3474.27</v>
      </c>
      <c r="AR1569" s="19" t="s">
        <v>82</v>
      </c>
      <c r="AS1569">
        <v>0</v>
      </c>
      <c r="AT1569" s="20">
        <f>IF(t_ExtractAll[[#This Row],[Currency]]="GBP",t_ExtractAll[[#This Row],[Claimed Amount]]*$BD$2,IF(t_ExtractAll[[#This Row],[Currency]]="USD",t_ExtractAll[[#This Row],[Claimed Amount]]*$BD$3,IF(t_ExtractAll[[#This Row],[Currency]]="MXN",t_ExtractAll[[#This Row],[Claimed Amount]]*$BD$4,t_ExtractAll[[#This Row],[Claimed Amount]])))</f>
        <v>0</v>
      </c>
      <c r="AU1569" s="20">
        <f>IF(t_ExtractAll[[#This Row],[Currency2]]="GBP",t_ExtractAll[[#This Row],[Accruals Plant]]*$BD$2,IF(t_ExtractAll[[#This Row],[Currency2]]="USD",t_ExtractAll[[#This Row],[Accruals Plant]]*$BD$3,IF(t_ExtractAll[[#This Row],[Currency2]]="MXN",t_ExtractAll[[#This Row],[Accruals Plant]]*$BD$4,t_ExtractAll[[#This Row],[Accruals Plant]])))</f>
        <v>0</v>
      </c>
      <c r="AV1569" s="20">
        <f>IF(t_ExtractAll[[#This Row],[IMD_Currency]]="GBP",t_ExtractAll[[#This Row],[Accruals ABII]]*$BD$2,IF(t_ExtractAll[[#This Row],[IMD_Currency]]="USD",t_ExtractAll[[#This Row],[Accruals ABII]]*$BD$3,t_ExtractAll[[#This Row],[Accruals ABII]]))</f>
        <v>0</v>
      </c>
      <c r="AW15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69" s="20">
        <f>IF(t_ExtractAll[[#This Row],[IMD_Currency]]="GBP",t_ExtractAll[[#This Row],[Amount Accepted (ABII)]]*$BD$2,IF(t_ExtractAll[[#This Row],[IMD_Currency]]="USD",t_ExtractAll[[#This Row],[Amount Accepted (ABII)]]*$BD$3,t_ExtractAll[[#This Row],[Amount Accepted (ABII)]]))</f>
        <v>0</v>
      </c>
      <c r="AY1569" s="20">
        <f>IF((t_ExtractAll[[#This Row],[Amount Accepted ABII '[EUR']]]-t_ExtractAll[[#This Row],[Amount Accepted Plant '[EUR']]])&lt;0,0,t_ExtractAll[[#This Row],[Amount Accepted ABII '[EUR']]]-t_ExtractAll[[#This Row],[Amount Accepted Plant '[EUR']]])</f>
        <v>0</v>
      </c>
      <c r="AZ15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70" spans="1:52" ht="14.25" hidden="1" customHeight="1" x14ac:dyDescent="0.25">
      <c r="A1570" t="s">
        <v>7629</v>
      </c>
      <c r="B1570" s="16">
        <v>42853</v>
      </c>
      <c r="C1570" s="16">
        <v>42858</v>
      </c>
      <c r="D1570" s="16"/>
      <c r="E1570">
        <v>2017341</v>
      </c>
      <c r="F1570" t="s">
        <v>4629</v>
      </c>
      <c r="G1570" t="s">
        <v>4600</v>
      </c>
      <c r="H1570" t="s">
        <v>66</v>
      </c>
      <c r="I1570" t="s">
        <v>1626</v>
      </c>
      <c r="J1570" t="s">
        <v>68</v>
      </c>
      <c r="K1570" t="s">
        <v>88</v>
      </c>
      <c r="L1570" t="s">
        <v>5461</v>
      </c>
      <c r="M1570" t="s">
        <v>5462</v>
      </c>
      <c r="N1570" t="s">
        <v>90</v>
      </c>
      <c r="O1570" t="s">
        <v>91</v>
      </c>
      <c r="P1570" t="s">
        <v>7630</v>
      </c>
      <c r="Q1570" t="s">
        <v>7631</v>
      </c>
      <c r="R1570" t="s">
        <v>7632</v>
      </c>
      <c r="S1570" t="s">
        <v>7633</v>
      </c>
      <c r="T1570" t="s">
        <v>7634</v>
      </c>
      <c r="U1570" t="s">
        <v>75</v>
      </c>
      <c r="V1570" t="s">
        <v>76</v>
      </c>
      <c r="W1570">
        <v>59763</v>
      </c>
      <c r="X1570" t="s">
        <v>7635</v>
      </c>
      <c r="Y1570">
        <v>14</v>
      </c>
      <c r="Z1570">
        <v>1.19</v>
      </c>
      <c r="AA1570" t="s">
        <v>2628</v>
      </c>
      <c r="AB1570" t="s">
        <v>97</v>
      </c>
      <c r="AC1570" t="s">
        <v>98</v>
      </c>
      <c r="AD1570" t="s">
        <v>7636</v>
      </c>
      <c r="AE1570" s="3">
        <v>0</v>
      </c>
      <c r="AF1570" s="3"/>
      <c r="AG1570">
        <v>105.84</v>
      </c>
      <c r="AH1570" t="s">
        <v>82</v>
      </c>
      <c r="AI1570" s="18">
        <v>0</v>
      </c>
      <c r="AJ1570">
        <v>0</v>
      </c>
      <c r="AK1570">
        <v>0</v>
      </c>
      <c r="AM1570" s="19" t="s">
        <v>82</v>
      </c>
      <c r="AN1570">
        <v>105.84</v>
      </c>
      <c r="AO1570">
        <v>0</v>
      </c>
      <c r="AP1570">
        <v>105.84</v>
      </c>
      <c r="AR1570" s="19" t="s">
        <v>82</v>
      </c>
      <c r="AS1570">
        <v>0</v>
      </c>
      <c r="AT1570" s="20">
        <f>IF(t_ExtractAll[[#This Row],[Currency]]="GBP",t_ExtractAll[[#This Row],[Claimed Amount]]*$BD$2,IF(t_ExtractAll[[#This Row],[Currency]]="USD",t_ExtractAll[[#This Row],[Claimed Amount]]*$BD$3,IF(t_ExtractAll[[#This Row],[Currency]]="MXN",t_ExtractAll[[#This Row],[Claimed Amount]]*$BD$4,t_ExtractAll[[#This Row],[Claimed Amount]])))</f>
        <v>105.84</v>
      </c>
      <c r="AU1570" s="20">
        <f>IF(t_ExtractAll[[#This Row],[Currency2]]="GBP",t_ExtractAll[[#This Row],[Accruals Plant]]*$BD$2,IF(t_ExtractAll[[#This Row],[Currency2]]="USD",t_ExtractAll[[#This Row],[Accruals Plant]]*$BD$3,IF(t_ExtractAll[[#This Row],[Currency2]]="MXN",t_ExtractAll[[#This Row],[Accruals Plant]]*$BD$4,t_ExtractAll[[#This Row],[Accruals Plant]])))</f>
        <v>105.84</v>
      </c>
      <c r="AV1570" s="20">
        <f>IF(t_ExtractAll[[#This Row],[IMD_Currency]]="GBP",t_ExtractAll[[#This Row],[Accruals ABII]]*$BD$2,IF(t_ExtractAll[[#This Row],[IMD_Currency]]="USD",t_ExtractAll[[#This Row],[Accruals ABII]]*$BD$3,t_ExtractAll[[#This Row],[Accruals ABII]]))</f>
        <v>0</v>
      </c>
      <c r="AW15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0" s="20">
        <f>IF(t_ExtractAll[[#This Row],[IMD_Currency]]="GBP",t_ExtractAll[[#This Row],[Amount Accepted (ABII)]]*$BD$2,IF(t_ExtractAll[[#This Row],[IMD_Currency]]="USD",t_ExtractAll[[#This Row],[Amount Accepted (ABII)]]*$BD$3,t_ExtractAll[[#This Row],[Amount Accepted (ABII)]]))</f>
        <v>0</v>
      </c>
      <c r="AY1570" s="20">
        <f>IF((t_ExtractAll[[#This Row],[Amount Accepted ABII '[EUR']]]-t_ExtractAll[[#This Row],[Amount Accepted Plant '[EUR']]])&lt;0,0,t_ExtractAll[[#This Row],[Amount Accepted ABII '[EUR']]]-t_ExtractAll[[#This Row],[Amount Accepted Plant '[EUR']]])</f>
        <v>0</v>
      </c>
      <c r="AZ15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71" spans="1:52" ht="14.25" customHeight="1" x14ac:dyDescent="0.25">
      <c r="A1571" t="s">
        <v>7637</v>
      </c>
      <c r="B1571" s="16">
        <v>42853</v>
      </c>
      <c r="C1571" s="16"/>
      <c r="D1571" s="16"/>
      <c r="E1571">
        <v>2017343</v>
      </c>
      <c r="F1571" t="s">
        <v>64</v>
      </c>
      <c r="G1571" t="s">
        <v>1639</v>
      </c>
      <c r="H1571" t="s">
        <v>66</v>
      </c>
      <c r="I1571" t="s">
        <v>1640</v>
      </c>
      <c r="J1571" t="s">
        <v>68</v>
      </c>
      <c r="K1571" t="s">
        <v>2023</v>
      </c>
      <c r="L1571" t="s">
        <v>5461</v>
      </c>
      <c r="M1571" t="s">
        <v>5462</v>
      </c>
      <c r="N1571" t="s">
        <v>90</v>
      </c>
      <c r="O1571" t="s">
        <v>331</v>
      </c>
      <c r="P1571" t="s">
        <v>7638</v>
      </c>
      <c r="Q1571">
        <v>9737965</v>
      </c>
      <c r="R1571" t="s">
        <v>7639</v>
      </c>
      <c r="S1571">
        <v>80559008</v>
      </c>
      <c r="T1571" t="s">
        <v>7640</v>
      </c>
      <c r="U1571" t="s">
        <v>75</v>
      </c>
      <c r="V1571" t="s">
        <v>76</v>
      </c>
      <c r="W1571">
        <v>52468</v>
      </c>
      <c r="X1571" t="s">
        <v>2133</v>
      </c>
      <c r="Y1571">
        <v>1656</v>
      </c>
      <c r="Z1571">
        <v>141.09</v>
      </c>
      <c r="AA1571" t="s">
        <v>2628</v>
      </c>
      <c r="AB1571" t="s">
        <v>79</v>
      </c>
      <c r="AC1571" t="s">
        <v>127</v>
      </c>
      <c r="AD1571" s="3" t="s">
        <v>7641</v>
      </c>
      <c r="AE1571" s="3">
        <v>0</v>
      </c>
      <c r="AF1571" s="3"/>
      <c r="AG1571">
        <v>5216.3999999999996</v>
      </c>
      <c r="AH1571" t="s">
        <v>82</v>
      </c>
      <c r="AI1571" s="18"/>
      <c r="AJ1571">
        <v>5216.3999999999996</v>
      </c>
      <c r="AK1571"/>
      <c r="AM1571" s="19" t="s">
        <v>82</v>
      </c>
      <c r="AO1571">
        <v>5216.3999999999996</v>
      </c>
      <c r="AR1571" s="19" t="s">
        <v>82</v>
      </c>
      <c r="AS1571">
        <v>0</v>
      </c>
      <c r="AT1571" s="20">
        <f>IF(t_ExtractAll[[#This Row],[Currency]]="GBP",t_ExtractAll[[#This Row],[Claimed Amount]]*$BD$2,IF(t_ExtractAll[[#This Row],[Currency]]="USD",t_ExtractAll[[#This Row],[Claimed Amount]]*$BD$3,IF(t_ExtractAll[[#This Row],[Currency]]="MXN",t_ExtractAll[[#This Row],[Claimed Amount]]*$BD$4,t_ExtractAll[[#This Row],[Claimed Amount]])))</f>
        <v>5216.3999999999996</v>
      </c>
      <c r="AU1571" s="20">
        <f>IF(t_ExtractAll[[#This Row],[Currency2]]="GBP",t_ExtractAll[[#This Row],[Accruals Plant]]*$BD$2,IF(t_ExtractAll[[#This Row],[Currency2]]="USD",t_ExtractAll[[#This Row],[Accruals Plant]]*$BD$3,IF(t_ExtractAll[[#This Row],[Currency2]]="MXN",t_ExtractAll[[#This Row],[Accruals Plant]]*$BD$4,t_ExtractAll[[#This Row],[Accruals Plant]])))</f>
        <v>0</v>
      </c>
      <c r="AV1571" s="20">
        <f>IF(t_ExtractAll[[#This Row],[IMD_Currency]]="GBP",t_ExtractAll[[#This Row],[Accruals ABII]]*$BD$2,IF(t_ExtractAll[[#This Row],[IMD_Currency]]="USD",t_ExtractAll[[#This Row],[Accruals ABII]]*$BD$3,t_ExtractAll[[#This Row],[Accruals ABII]]))</f>
        <v>0</v>
      </c>
      <c r="AW15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1" s="20">
        <f>IF(t_ExtractAll[[#This Row],[IMD_Currency]]="GBP",t_ExtractAll[[#This Row],[Amount Accepted (ABII)]]*$BD$2,IF(t_ExtractAll[[#This Row],[IMD_Currency]]="USD",t_ExtractAll[[#This Row],[Amount Accepted (ABII)]]*$BD$3,t_ExtractAll[[#This Row],[Amount Accepted (ABII)]]))</f>
        <v>0</v>
      </c>
      <c r="AY1571" s="20">
        <f>IF((t_ExtractAll[[#This Row],[Amount Accepted ABII '[EUR']]]-t_ExtractAll[[#This Row],[Amount Accepted Plant '[EUR']]])&lt;0,0,t_ExtractAll[[#This Row],[Amount Accepted ABII '[EUR']]]-t_ExtractAll[[#This Row],[Amount Accepted Plant '[EUR']]])</f>
        <v>0</v>
      </c>
      <c r="AZ15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572" spans="1:52" ht="14.25" hidden="1" customHeight="1" x14ac:dyDescent="0.25">
      <c r="A1572" t="s">
        <v>7642</v>
      </c>
      <c r="B1572" s="16">
        <v>42852</v>
      </c>
      <c r="C1572" s="16">
        <v>42865</v>
      </c>
      <c r="D1572" s="16"/>
      <c r="E1572">
        <v>2017331</v>
      </c>
      <c r="F1572" t="s">
        <v>64</v>
      </c>
      <c r="G1572" t="s">
        <v>667</v>
      </c>
      <c r="H1572" t="s">
        <v>86</v>
      </c>
      <c r="I1572" t="s">
        <v>288</v>
      </c>
      <c r="J1572" t="s">
        <v>118</v>
      </c>
      <c r="K1572" t="s">
        <v>69</v>
      </c>
      <c r="L1572" t="s">
        <v>210</v>
      </c>
      <c r="M1572" t="s">
        <v>4680</v>
      </c>
      <c r="N1572" t="s">
        <v>90</v>
      </c>
      <c r="O1572" t="s">
        <v>177</v>
      </c>
      <c r="P1572" t="s">
        <v>7643</v>
      </c>
      <c r="Q1572">
        <v>9866988</v>
      </c>
      <c r="R1572" t="s">
        <v>7644</v>
      </c>
      <c r="U1572" t="s">
        <v>144</v>
      </c>
      <c r="V1572" t="s">
        <v>145</v>
      </c>
      <c r="W1572">
        <v>18618</v>
      </c>
      <c r="X1572" t="s">
        <v>246</v>
      </c>
      <c r="Y1572">
        <v>800</v>
      </c>
      <c r="Z1572">
        <v>240</v>
      </c>
      <c r="AA1572" t="s">
        <v>2824</v>
      </c>
      <c r="AB1572" t="s">
        <v>112</v>
      </c>
      <c r="AC1572" t="s">
        <v>185</v>
      </c>
      <c r="AD1572" s="3" t="s">
        <v>7645</v>
      </c>
      <c r="AE1572" s="3">
        <v>0</v>
      </c>
      <c r="AF1572" s="3"/>
      <c r="AG1572">
        <v>0</v>
      </c>
      <c r="AH1572" t="s">
        <v>82</v>
      </c>
      <c r="AI1572" s="18">
        <v>0</v>
      </c>
      <c r="AJ1572">
        <v>0</v>
      </c>
      <c r="AK1572">
        <v>0</v>
      </c>
      <c r="AL1572">
        <v>0</v>
      </c>
      <c r="AM1572" s="19" t="s">
        <v>82</v>
      </c>
      <c r="AN1572">
        <v>0</v>
      </c>
      <c r="AO1572">
        <v>0</v>
      </c>
      <c r="AP1572">
        <v>0</v>
      </c>
      <c r="AQ1572">
        <v>0</v>
      </c>
      <c r="AR1572" s="19" t="s">
        <v>82</v>
      </c>
      <c r="AS1572">
        <v>0</v>
      </c>
      <c r="AT1572" s="20">
        <f>IF(t_ExtractAll[[#This Row],[Currency]]="GBP",t_ExtractAll[[#This Row],[Claimed Amount]]*$BD$2,IF(t_ExtractAll[[#This Row],[Currency]]="USD",t_ExtractAll[[#This Row],[Claimed Amount]]*$BD$3,IF(t_ExtractAll[[#This Row],[Currency]]="MXN",t_ExtractAll[[#This Row],[Claimed Amount]]*$BD$4,t_ExtractAll[[#This Row],[Claimed Amount]])))</f>
        <v>0</v>
      </c>
      <c r="AU1572" s="20">
        <f>IF(t_ExtractAll[[#This Row],[Currency2]]="GBP",t_ExtractAll[[#This Row],[Accruals Plant]]*$BD$2,IF(t_ExtractAll[[#This Row],[Currency2]]="USD",t_ExtractAll[[#This Row],[Accruals Plant]]*$BD$3,IF(t_ExtractAll[[#This Row],[Currency2]]="MXN",t_ExtractAll[[#This Row],[Accruals Plant]]*$BD$4,t_ExtractAll[[#This Row],[Accruals Plant]])))</f>
        <v>0</v>
      </c>
      <c r="AV1572" s="20">
        <f>IF(t_ExtractAll[[#This Row],[IMD_Currency]]="GBP",t_ExtractAll[[#This Row],[Accruals ABII]]*$BD$2,IF(t_ExtractAll[[#This Row],[IMD_Currency]]="USD",t_ExtractAll[[#This Row],[Accruals ABII]]*$BD$3,t_ExtractAll[[#This Row],[Accruals ABII]]))</f>
        <v>0</v>
      </c>
      <c r="AW15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2" s="20">
        <f>IF(t_ExtractAll[[#This Row],[IMD_Currency]]="GBP",t_ExtractAll[[#This Row],[Amount Accepted (ABII)]]*$BD$2,IF(t_ExtractAll[[#This Row],[IMD_Currency]]="USD",t_ExtractAll[[#This Row],[Amount Accepted (ABII)]]*$BD$3,t_ExtractAll[[#This Row],[Amount Accepted (ABII)]]))</f>
        <v>0</v>
      </c>
      <c r="AY1572" s="20">
        <f>IF((t_ExtractAll[[#This Row],[Amount Accepted ABII '[EUR']]]-t_ExtractAll[[#This Row],[Amount Accepted Plant '[EUR']]])&lt;0,0,t_ExtractAll[[#This Row],[Amount Accepted ABII '[EUR']]]-t_ExtractAll[[#This Row],[Amount Accepted Plant '[EUR']]])</f>
        <v>0</v>
      </c>
      <c r="AZ15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73" spans="1:52" ht="14.25" hidden="1" customHeight="1" x14ac:dyDescent="0.25">
      <c r="A1573" t="s">
        <v>7646</v>
      </c>
      <c r="B1573" s="16">
        <v>42853</v>
      </c>
      <c r="C1573" s="16">
        <v>42871</v>
      </c>
      <c r="D1573" s="16">
        <v>42874</v>
      </c>
      <c r="E1573">
        <v>2017346</v>
      </c>
      <c r="F1573" t="s">
        <v>64</v>
      </c>
      <c r="G1573" t="s">
        <v>65</v>
      </c>
      <c r="H1573" t="s">
        <v>86</v>
      </c>
      <c r="I1573" t="s">
        <v>67</v>
      </c>
      <c r="J1573" t="s">
        <v>68</v>
      </c>
      <c r="K1573" t="s">
        <v>88</v>
      </c>
      <c r="L1573" t="s">
        <v>609</v>
      </c>
      <c r="M1573" t="s">
        <v>2024</v>
      </c>
      <c r="N1573" t="s">
        <v>90</v>
      </c>
      <c r="O1573" t="s">
        <v>547</v>
      </c>
      <c r="P1573" t="s">
        <v>7647</v>
      </c>
      <c r="R1573" t="s">
        <v>7648</v>
      </c>
      <c r="U1573" t="s">
        <v>278</v>
      </c>
      <c r="V1573" t="s">
        <v>145</v>
      </c>
      <c r="W1573">
        <v>58374</v>
      </c>
      <c r="X1573" t="s">
        <v>6982</v>
      </c>
      <c r="Y1573">
        <v>2244</v>
      </c>
      <c r="Z1573">
        <v>224.4</v>
      </c>
      <c r="AA1573" t="s">
        <v>2628</v>
      </c>
      <c r="AB1573" t="s">
        <v>97</v>
      </c>
      <c r="AC1573" t="s">
        <v>98</v>
      </c>
      <c r="AD1573" s="3" t="s">
        <v>7649</v>
      </c>
      <c r="AE1573" s="3">
        <v>0</v>
      </c>
      <c r="AF1573" s="3"/>
      <c r="AG1573">
        <v>12811</v>
      </c>
      <c r="AH1573" t="s">
        <v>82</v>
      </c>
      <c r="AI1573" s="18">
        <v>0</v>
      </c>
      <c r="AJ1573">
        <v>0</v>
      </c>
      <c r="AK1573">
        <v>0</v>
      </c>
      <c r="AM1573" s="19" t="s">
        <v>82</v>
      </c>
      <c r="AN1573">
        <v>12811</v>
      </c>
      <c r="AO1573">
        <v>0</v>
      </c>
      <c r="AP1573">
        <v>12811</v>
      </c>
      <c r="AR1573" s="19" t="s">
        <v>82</v>
      </c>
      <c r="AS1573">
        <v>0</v>
      </c>
      <c r="AT1573" s="20">
        <f>IF(t_ExtractAll[[#This Row],[Currency]]="GBP",t_ExtractAll[[#This Row],[Claimed Amount]]*$BD$2,IF(t_ExtractAll[[#This Row],[Currency]]="USD",t_ExtractAll[[#This Row],[Claimed Amount]]*$BD$3,IF(t_ExtractAll[[#This Row],[Currency]]="MXN",t_ExtractAll[[#This Row],[Claimed Amount]]*$BD$4,t_ExtractAll[[#This Row],[Claimed Amount]])))</f>
        <v>12811</v>
      </c>
      <c r="AU1573" s="20">
        <f>IF(t_ExtractAll[[#This Row],[Currency2]]="GBP",t_ExtractAll[[#This Row],[Accruals Plant]]*$BD$2,IF(t_ExtractAll[[#This Row],[Currency2]]="USD",t_ExtractAll[[#This Row],[Accruals Plant]]*$BD$3,IF(t_ExtractAll[[#This Row],[Currency2]]="MXN",t_ExtractAll[[#This Row],[Accruals Plant]]*$BD$4,t_ExtractAll[[#This Row],[Accruals Plant]])))</f>
        <v>12811</v>
      </c>
      <c r="AV1573" s="20">
        <f>IF(t_ExtractAll[[#This Row],[IMD_Currency]]="GBP",t_ExtractAll[[#This Row],[Accruals ABII]]*$BD$2,IF(t_ExtractAll[[#This Row],[IMD_Currency]]="USD",t_ExtractAll[[#This Row],[Accruals ABII]]*$BD$3,t_ExtractAll[[#This Row],[Accruals ABII]]))</f>
        <v>0</v>
      </c>
      <c r="AW15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3" s="20">
        <f>IF(t_ExtractAll[[#This Row],[IMD_Currency]]="GBP",t_ExtractAll[[#This Row],[Amount Accepted (ABII)]]*$BD$2,IF(t_ExtractAll[[#This Row],[IMD_Currency]]="USD",t_ExtractAll[[#This Row],[Amount Accepted (ABII)]]*$BD$3,t_ExtractAll[[#This Row],[Amount Accepted (ABII)]]))</f>
        <v>0</v>
      </c>
      <c r="AY1573" s="20">
        <f>IF((t_ExtractAll[[#This Row],[Amount Accepted ABII '[EUR']]]-t_ExtractAll[[#This Row],[Amount Accepted Plant '[EUR']]])&lt;0,0,t_ExtractAll[[#This Row],[Amount Accepted ABII '[EUR']]]-t_ExtractAll[[#This Row],[Amount Accepted Plant '[EUR']]])</f>
        <v>0</v>
      </c>
      <c r="AZ15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74" spans="1:52" ht="14.25" hidden="1" customHeight="1" x14ac:dyDescent="0.25">
      <c r="A1574" t="s">
        <v>7650</v>
      </c>
      <c r="B1574" s="16">
        <v>42853</v>
      </c>
      <c r="C1574" s="16">
        <v>42864</v>
      </c>
      <c r="D1574" s="16">
        <v>42864</v>
      </c>
      <c r="E1574">
        <v>2017339</v>
      </c>
      <c r="F1574" t="s">
        <v>64</v>
      </c>
      <c r="G1574" t="s">
        <v>667</v>
      </c>
      <c r="H1574" t="s">
        <v>86</v>
      </c>
      <c r="I1574" t="s">
        <v>288</v>
      </c>
      <c r="J1574" t="s">
        <v>118</v>
      </c>
      <c r="K1574" t="s">
        <v>88</v>
      </c>
      <c r="L1574" t="s">
        <v>195</v>
      </c>
      <c r="M1574" t="s">
        <v>3410</v>
      </c>
      <c r="N1574" t="s">
        <v>161</v>
      </c>
      <c r="O1574" t="s">
        <v>710</v>
      </c>
      <c r="P1574" t="s">
        <v>7651</v>
      </c>
      <c r="Q1574">
        <v>9633376</v>
      </c>
      <c r="R1574" t="s">
        <v>7652</v>
      </c>
      <c r="U1574" t="s">
        <v>182</v>
      </c>
      <c r="V1574" t="s">
        <v>145</v>
      </c>
      <c r="W1574">
        <v>52266</v>
      </c>
      <c r="X1574" t="s">
        <v>2250</v>
      </c>
      <c r="Y1574">
        <v>910</v>
      </c>
      <c r="Z1574">
        <v>54.6</v>
      </c>
      <c r="AA1574" t="s">
        <v>2628</v>
      </c>
      <c r="AB1574" t="s">
        <v>112</v>
      </c>
      <c r="AC1574" t="s">
        <v>715</v>
      </c>
      <c r="AD1574" s="3" t="s">
        <v>7653</v>
      </c>
      <c r="AE1574" s="3">
        <v>0</v>
      </c>
      <c r="AF1574" s="3"/>
      <c r="AG1574">
        <v>0</v>
      </c>
      <c r="AH1574" t="s">
        <v>82</v>
      </c>
      <c r="AI1574" s="18">
        <v>0</v>
      </c>
      <c r="AJ1574">
        <v>0</v>
      </c>
      <c r="AK1574">
        <v>0</v>
      </c>
      <c r="AM1574" s="19" t="s">
        <v>82</v>
      </c>
      <c r="AN1574">
        <v>0</v>
      </c>
      <c r="AO1574">
        <v>0</v>
      </c>
      <c r="AP1574">
        <v>0</v>
      </c>
      <c r="AR1574" s="19" t="s">
        <v>82</v>
      </c>
      <c r="AS1574">
        <v>0</v>
      </c>
      <c r="AT1574" s="20">
        <f>IF(t_ExtractAll[[#This Row],[Currency]]="GBP",t_ExtractAll[[#This Row],[Claimed Amount]]*$BD$2,IF(t_ExtractAll[[#This Row],[Currency]]="USD",t_ExtractAll[[#This Row],[Claimed Amount]]*$BD$3,IF(t_ExtractAll[[#This Row],[Currency]]="MXN",t_ExtractAll[[#This Row],[Claimed Amount]]*$BD$4,t_ExtractAll[[#This Row],[Claimed Amount]])))</f>
        <v>0</v>
      </c>
      <c r="AU1574" s="20">
        <f>IF(t_ExtractAll[[#This Row],[Currency2]]="GBP",t_ExtractAll[[#This Row],[Accruals Plant]]*$BD$2,IF(t_ExtractAll[[#This Row],[Currency2]]="USD",t_ExtractAll[[#This Row],[Accruals Plant]]*$BD$3,IF(t_ExtractAll[[#This Row],[Currency2]]="MXN",t_ExtractAll[[#This Row],[Accruals Plant]]*$BD$4,t_ExtractAll[[#This Row],[Accruals Plant]])))</f>
        <v>0</v>
      </c>
      <c r="AV1574" s="20">
        <f>IF(t_ExtractAll[[#This Row],[IMD_Currency]]="GBP",t_ExtractAll[[#This Row],[Accruals ABII]]*$BD$2,IF(t_ExtractAll[[#This Row],[IMD_Currency]]="USD",t_ExtractAll[[#This Row],[Accruals ABII]]*$BD$3,t_ExtractAll[[#This Row],[Accruals ABII]]))</f>
        <v>0</v>
      </c>
      <c r="AW15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4" s="20">
        <f>IF(t_ExtractAll[[#This Row],[IMD_Currency]]="GBP",t_ExtractAll[[#This Row],[Amount Accepted (ABII)]]*$BD$2,IF(t_ExtractAll[[#This Row],[IMD_Currency]]="USD",t_ExtractAll[[#This Row],[Amount Accepted (ABII)]]*$BD$3,t_ExtractAll[[#This Row],[Amount Accepted (ABII)]]))</f>
        <v>0</v>
      </c>
      <c r="AY1574" s="20">
        <f>IF((t_ExtractAll[[#This Row],[Amount Accepted ABII '[EUR']]]-t_ExtractAll[[#This Row],[Amount Accepted Plant '[EUR']]])&lt;0,0,t_ExtractAll[[#This Row],[Amount Accepted ABII '[EUR']]]-t_ExtractAll[[#This Row],[Amount Accepted Plant '[EUR']]])</f>
        <v>0</v>
      </c>
      <c r="AZ15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75" spans="1:52" ht="14.25" hidden="1" customHeight="1" x14ac:dyDescent="0.25">
      <c r="A1575" t="s">
        <v>7654</v>
      </c>
      <c r="B1575" s="16">
        <v>42857</v>
      </c>
      <c r="C1575" s="16">
        <v>42859</v>
      </c>
      <c r="D1575" s="16">
        <v>42864</v>
      </c>
      <c r="E1575">
        <v>2017348</v>
      </c>
      <c r="F1575" t="s">
        <v>64</v>
      </c>
      <c r="G1575" t="s">
        <v>241</v>
      </c>
      <c r="H1575" t="s">
        <v>86</v>
      </c>
      <c r="I1575" t="s">
        <v>242</v>
      </c>
      <c r="J1575" t="s">
        <v>68</v>
      </c>
      <c r="K1575" t="s">
        <v>69</v>
      </c>
      <c r="L1575" t="s">
        <v>4607</v>
      </c>
      <c r="N1575" t="s">
        <v>161</v>
      </c>
      <c r="O1575" t="s">
        <v>211</v>
      </c>
      <c r="P1575" t="s">
        <v>7655</v>
      </c>
      <c r="Q1575">
        <v>9876733</v>
      </c>
      <c r="R1575" t="s">
        <v>7656</v>
      </c>
      <c r="U1575" t="s">
        <v>521</v>
      </c>
      <c r="V1575" t="s">
        <v>313</v>
      </c>
      <c r="W1575">
        <v>6197</v>
      </c>
      <c r="X1575" t="s">
        <v>522</v>
      </c>
      <c r="Y1575">
        <v>9</v>
      </c>
      <c r="Z1575">
        <v>2.7</v>
      </c>
      <c r="AA1575" t="s">
        <v>2824</v>
      </c>
      <c r="AB1575" t="s">
        <v>112</v>
      </c>
      <c r="AC1575" t="s">
        <v>164</v>
      </c>
      <c r="AD1575" s="3" t="s">
        <v>7657</v>
      </c>
      <c r="AE1575" s="3">
        <v>0</v>
      </c>
      <c r="AF1575" s="3"/>
      <c r="AG1575">
        <v>87.17</v>
      </c>
      <c r="AH1575" t="s">
        <v>523</v>
      </c>
      <c r="AI1575" s="18">
        <v>0</v>
      </c>
      <c r="AJ1575">
        <v>0</v>
      </c>
      <c r="AK1575">
        <v>0</v>
      </c>
      <c r="AL1575">
        <v>0</v>
      </c>
      <c r="AM1575" s="19" t="s">
        <v>82</v>
      </c>
      <c r="AN1575">
        <v>87.17</v>
      </c>
      <c r="AO1575">
        <v>0</v>
      </c>
      <c r="AP1575">
        <v>87.17</v>
      </c>
      <c r="AQ1575">
        <v>87.17</v>
      </c>
      <c r="AR1575" s="19" t="s">
        <v>523</v>
      </c>
      <c r="AS1575">
        <v>0</v>
      </c>
      <c r="AT1575" s="20">
        <f>IF(t_ExtractAll[[#This Row],[Currency]]="GBP",t_ExtractAll[[#This Row],[Claimed Amount]]*$BD$2,IF(t_ExtractAll[[#This Row],[Currency]]="USD",t_ExtractAll[[#This Row],[Claimed Amount]]*$BD$3,IF(t_ExtractAll[[#This Row],[Currency]]="MXN",t_ExtractAll[[#This Row],[Claimed Amount]]*$BD$4,t_ExtractAll[[#This Row],[Claimed Amount]])))</f>
        <v>103.191846</v>
      </c>
      <c r="AU1575" s="20">
        <f>IF(t_ExtractAll[[#This Row],[Currency2]]="GBP",t_ExtractAll[[#This Row],[Accruals Plant]]*$BD$2,IF(t_ExtractAll[[#This Row],[Currency2]]="USD",t_ExtractAll[[#This Row],[Accruals Plant]]*$BD$3,IF(t_ExtractAll[[#This Row],[Currency2]]="MXN",t_ExtractAll[[#This Row],[Accruals Plant]]*$BD$4,t_ExtractAll[[#This Row],[Accruals Plant]])))</f>
        <v>103.191846</v>
      </c>
      <c r="AV1575" s="20">
        <f>IF(t_ExtractAll[[#This Row],[IMD_Currency]]="GBP",t_ExtractAll[[#This Row],[Accruals ABII]]*$BD$2,IF(t_ExtractAll[[#This Row],[IMD_Currency]]="USD",t_ExtractAll[[#This Row],[Accruals ABII]]*$BD$3,t_ExtractAll[[#This Row],[Accruals ABII]]))</f>
        <v>0</v>
      </c>
      <c r="AW1575" s="20">
        <f>IF(t_ExtractAll[[#This Row],[Currency2]]="GBP",t_ExtractAll[[#This Row],[PlantAmountAccepted]]*$BD$2,IF(t_ExtractAll[[#This Row],[Currency2]]="USD",t_ExtractAll[[#This Row],[PlantAmountAccepted]]*$BD$3,IF(t_ExtractAll[[#This Row],[Currency2]]="MXN",t_ExtractAll[[#This Row],[PlantAmountAccepted]]*$BD$4,t_ExtractAll[[#This Row],[PlantAmountAccepted]])))</f>
        <v>103.191846</v>
      </c>
      <c r="AX1575" s="20">
        <f>IF(t_ExtractAll[[#This Row],[IMD_Currency]]="GBP",t_ExtractAll[[#This Row],[Amount Accepted (ABII)]]*$BD$2,IF(t_ExtractAll[[#This Row],[IMD_Currency]]="USD",t_ExtractAll[[#This Row],[Amount Accepted (ABII)]]*$BD$3,t_ExtractAll[[#This Row],[Amount Accepted (ABII)]]))</f>
        <v>0</v>
      </c>
      <c r="AY1575" s="20">
        <f>IF((t_ExtractAll[[#This Row],[Amount Accepted ABII '[EUR']]]-t_ExtractAll[[#This Row],[Amount Accepted Plant '[EUR']]])&lt;0,0,t_ExtractAll[[#This Row],[Amount Accepted ABII '[EUR']]]-t_ExtractAll[[#This Row],[Amount Accepted Plant '[EUR']]])</f>
        <v>0</v>
      </c>
      <c r="AZ15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76" spans="1:52" ht="14.25" hidden="1" customHeight="1" x14ac:dyDescent="0.25">
      <c r="A1576" t="s">
        <v>7658</v>
      </c>
      <c r="B1576" s="16">
        <v>42857</v>
      </c>
      <c r="C1576" s="16">
        <v>42872</v>
      </c>
      <c r="D1576" s="16">
        <v>42872</v>
      </c>
      <c r="E1576">
        <v>2017349</v>
      </c>
      <c r="F1576" t="s">
        <v>64</v>
      </c>
      <c r="G1576" t="s">
        <v>65</v>
      </c>
      <c r="H1576" t="s">
        <v>86</v>
      </c>
      <c r="I1576" t="s">
        <v>67</v>
      </c>
      <c r="J1576" t="s">
        <v>68</v>
      </c>
      <c r="K1576" t="s">
        <v>69</v>
      </c>
      <c r="L1576" t="s">
        <v>5779</v>
      </c>
      <c r="M1576" t="s">
        <v>2706</v>
      </c>
      <c r="N1576" t="s">
        <v>161</v>
      </c>
      <c r="O1576" t="s">
        <v>211</v>
      </c>
      <c r="P1576" t="s">
        <v>7659</v>
      </c>
      <c r="Q1576" t="s">
        <v>7660</v>
      </c>
      <c r="R1576" t="s">
        <v>7661</v>
      </c>
      <c r="S1576" t="s">
        <v>7662</v>
      </c>
      <c r="T1576" t="s">
        <v>7663</v>
      </c>
      <c r="U1576" t="s">
        <v>2377</v>
      </c>
      <c r="V1576" t="s">
        <v>117</v>
      </c>
      <c r="W1576">
        <v>55412</v>
      </c>
      <c r="X1576" t="s">
        <v>4537</v>
      </c>
      <c r="Y1576">
        <v>1</v>
      </c>
      <c r="Z1576">
        <v>0.19500000000000001</v>
      </c>
      <c r="AA1576" t="s">
        <v>2824</v>
      </c>
      <c r="AB1576" t="s">
        <v>112</v>
      </c>
      <c r="AC1576" t="s">
        <v>164</v>
      </c>
      <c r="AD1576" s="3" t="s">
        <v>7664</v>
      </c>
      <c r="AE1576" s="3">
        <v>0</v>
      </c>
      <c r="AF1576" s="3"/>
      <c r="AG1576">
        <v>386.5</v>
      </c>
      <c r="AH1576" t="s">
        <v>100</v>
      </c>
      <c r="AI1576" s="18">
        <v>0</v>
      </c>
      <c r="AJ1576">
        <v>0</v>
      </c>
      <c r="AK1576">
        <v>0</v>
      </c>
      <c r="AL1576">
        <v>0</v>
      </c>
      <c r="AM1576" s="19" t="s">
        <v>82</v>
      </c>
      <c r="AN1576">
        <v>386.5</v>
      </c>
      <c r="AO1576">
        <v>0</v>
      </c>
      <c r="AP1576">
        <v>386.5</v>
      </c>
      <c r="AQ1576">
        <v>386.5</v>
      </c>
      <c r="AR1576" s="19" t="s">
        <v>100</v>
      </c>
      <c r="AS1576">
        <v>0</v>
      </c>
      <c r="AT1576" s="20">
        <f>IF(t_ExtractAll[[#This Row],[Currency]]="GBP",t_ExtractAll[[#This Row],[Claimed Amount]]*$BD$2,IF(t_ExtractAll[[#This Row],[Currency]]="USD",t_ExtractAll[[#This Row],[Claimed Amount]]*$BD$3,IF(t_ExtractAll[[#This Row],[Currency]]="MXN",t_ExtractAll[[#This Row],[Claimed Amount]]*$BD$4,t_ExtractAll[[#This Row],[Claimed Amount]])))</f>
        <v>353.60885000000002</v>
      </c>
      <c r="AU1576" s="20">
        <f>IF(t_ExtractAll[[#This Row],[Currency2]]="GBP",t_ExtractAll[[#This Row],[Accruals Plant]]*$BD$2,IF(t_ExtractAll[[#This Row],[Currency2]]="USD",t_ExtractAll[[#This Row],[Accruals Plant]]*$BD$3,IF(t_ExtractAll[[#This Row],[Currency2]]="MXN",t_ExtractAll[[#This Row],[Accruals Plant]]*$BD$4,t_ExtractAll[[#This Row],[Accruals Plant]])))</f>
        <v>353.60885000000002</v>
      </c>
      <c r="AV1576" s="20">
        <f>IF(t_ExtractAll[[#This Row],[IMD_Currency]]="GBP",t_ExtractAll[[#This Row],[Accruals ABII]]*$BD$2,IF(t_ExtractAll[[#This Row],[IMD_Currency]]="USD",t_ExtractAll[[#This Row],[Accruals ABII]]*$BD$3,t_ExtractAll[[#This Row],[Accruals ABII]]))</f>
        <v>0</v>
      </c>
      <c r="AW1576" s="20">
        <f>IF(t_ExtractAll[[#This Row],[Currency2]]="GBP",t_ExtractAll[[#This Row],[PlantAmountAccepted]]*$BD$2,IF(t_ExtractAll[[#This Row],[Currency2]]="USD",t_ExtractAll[[#This Row],[PlantAmountAccepted]]*$BD$3,IF(t_ExtractAll[[#This Row],[Currency2]]="MXN",t_ExtractAll[[#This Row],[PlantAmountAccepted]]*$BD$4,t_ExtractAll[[#This Row],[PlantAmountAccepted]])))</f>
        <v>353.60885000000002</v>
      </c>
      <c r="AX1576" s="20">
        <f>IF(t_ExtractAll[[#This Row],[IMD_Currency]]="GBP",t_ExtractAll[[#This Row],[Amount Accepted (ABII)]]*$BD$2,IF(t_ExtractAll[[#This Row],[IMD_Currency]]="USD",t_ExtractAll[[#This Row],[Amount Accepted (ABII)]]*$BD$3,t_ExtractAll[[#This Row],[Amount Accepted (ABII)]]))</f>
        <v>0</v>
      </c>
      <c r="AY1576" s="20">
        <f>IF((t_ExtractAll[[#This Row],[Amount Accepted ABII '[EUR']]]-t_ExtractAll[[#This Row],[Amount Accepted Plant '[EUR']]])&lt;0,0,t_ExtractAll[[#This Row],[Amount Accepted ABII '[EUR']]]-t_ExtractAll[[#This Row],[Amount Accepted Plant '[EUR']]])</f>
        <v>0</v>
      </c>
      <c r="AZ15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77" spans="1:52" ht="14.25" hidden="1" customHeight="1" x14ac:dyDescent="0.25">
      <c r="A1577" t="s">
        <v>7665</v>
      </c>
      <c r="B1577" s="16">
        <v>42857</v>
      </c>
      <c r="C1577" s="16">
        <v>42865</v>
      </c>
      <c r="D1577" s="16">
        <v>42870</v>
      </c>
      <c r="E1577">
        <v>2017347</v>
      </c>
      <c r="F1577" t="s">
        <v>64</v>
      </c>
      <c r="G1577" t="s">
        <v>65</v>
      </c>
      <c r="H1577" t="s">
        <v>86</v>
      </c>
      <c r="I1577" t="s">
        <v>67</v>
      </c>
      <c r="J1577" t="s">
        <v>68</v>
      </c>
      <c r="K1577" t="s">
        <v>69</v>
      </c>
      <c r="L1577" t="s">
        <v>609</v>
      </c>
      <c r="M1577" t="s">
        <v>2024</v>
      </c>
      <c r="N1577" t="s">
        <v>90</v>
      </c>
      <c r="O1577" t="s">
        <v>91</v>
      </c>
      <c r="P1577" t="s">
        <v>7666</v>
      </c>
      <c r="Q1577" t="s">
        <v>7667</v>
      </c>
      <c r="R1577" t="s">
        <v>7668</v>
      </c>
      <c r="U1577" t="s">
        <v>278</v>
      </c>
      <c r="V1577" t="s">
        <v>145</v>
      </c>
      <c r="W1577">
        <v>58374</v>
      </c>
      <c r="X1577" t="s">
        <v>6982</v>
      </c>
      <c r="Y1577">
        <v>86</v>
      </c>
      <c r="Z1577">
        <v>8.6</v>
      </c>
      <c r="AA1577" t="s">
        <v>2628</v>
      </c>
      <c r="AB1577" t="s">
        <v>97</v>
      </c>
      <c r="AC1577" t="s">
        <v>98</v>
      </c>
      <c r="AD1577" s="3" t="s">
        <v>7669</v>
      </c>
      <c r="AE1577" s="3">
        <v>0</v>
      </c>
      <c r="AF1577" s="3"/>
      <c r="AG1577">
        <v>453</v>
      </c>
      <c r="AH1577" t="s">
        <v>82</v>
      </c>
      <c r="AI1577" s="18">
        <v>0</v>
      </c>
      <c r="AJ1577">
        <v>0</v>
      </c>
      <c r="AK1577">
        <v>0</v>
      </c>
      <c r="AL1577">
        <v>0</v>
      </c>
      <c r="AM1577" s="19" t="s">
        <v>82</v>
      </c>
      <c r="AN1577">
        <v>430</v>
      </c>
      <c r="AO1577">
        <v>23</v>
      </c>
      <c r="AP1577">
        <v>453</v>
      </c>
      <c r="AQ1577">
        <v>453</v>
      </c>
      <c r="AR1577" s="19" t="s">
        <v>82</v>
      </c>
      <c r="AS1577">
        <v>0</v>
      </c>
      <c r="AT1577" s="20">
        <f>IF(t_ExtractAll[[#This Row],[Currency]]="GBP",t_ExtractAll[[#This Row],[Claimed Amount]]*$BD$2,IF(t_ExtractAll[[#This Row],[Currency]]="USD",t_ExtractAll[[#This Row],[Claimed Amount]]*$BD$3,IF(t_ExtractAll[[#This Row],[Currency]]="MXN",t_ExtractAll[[#This Row],[Claimed Amount]]*$BD$4,t_ExtractAll[[#This Row],[Claimed Amount]])))</f>
        <v>453</v>
      </c>
      <c r="AU1577" s="20">
        <f>IF(t_ExtractAll[[#This Row],[Currency2]]="GBP",t_ExtractAll[[#This Row],[Accruals Plant]]*$BD$2,IF(t_ExtractAll[[#This Row],[Currency2]]="USD",t_ExtractAll[[#This Row],[Accruals Plant]]*$BD$3,IF(t_ExtractAll[[#This Row],[Currency2]]="MXN",t_ExtractAll[[#This Row],[Accruals Plant]]*$BD$4,t_ExtractAll[[#This Row],[Accruals Plant]])))</f>
        <v>453</v>
      </c>
      <c r="AV1577" s="20">
        <f>IF(t_ExtractAll[[#This Row],[IMD_Currency]]="GBP",t_ExtractAll[[#This Row],[Accruals ABII]]*$BD$2,IF(t_ExtractAll[[#This Row],[IMD_Currency]]="USD",t_ExtractAll[[#This Row],[Accruals ABII]]*$BD$3,t_ExtractAll[[#This Row],[Accruals ABII]]))</f>
        <v>0</v>
      </c>
      <c r="AW1577" s="20">
        <f>IF(t_ExtractAll[[#This Row],[Currency2]]="GBP",t_ExtractAll[[#This Row],[PlantAmountAccepted]]*$BD$2,IF(t_ExtractAll[[#This Row],[Currency2]]="USD",t_ExtractAll[[#This Row],[PlantAmountAccepted]]*$BD$3,IF(t_ExtractAll[[#This Row],[Currency2]]="MXN",t_ExtractAll[[#This Row],[PlantAmountAccepted]]*$BD$4,t_ExtractAll[[#This Row],[PlantAmountAccepted]])))</f>
        <v>453</v>
      </c>
      <c r="AX1577" s="20">
        <f>IF(t_ExtractAll[[#This Row],[IMD_Currency]]="GBP",t_ExtractAll[[#This Row],[Amount Accepted (ABII)]]*$BD$2,IF(t_ExtractAll[[#This Row],[IMD_Currency]]="USD",t_ExtractAll[[#This Row],[Amount Accepted (ABII)]]*$BD$3,t_ExtractAll[[#This Row],[Amount Accepted (ABII)]]))</f>
        <v>0</v>
      </c>
      <c r="AY1577" s="20">
        <f>IF((t_ExtractAll[[#This Row],[Amount Accepted ABII '[EUR']]]-t_ExtractAll[[#This Row],[Amount Accepted Plant '[EUR']]])&lt;0,0,t_ExtractAll[[#This Row],[Amount Accepted ABII '[EUR']]]-t_ExtractAll[[#This Row],[Amount Accepted Plant '[EUR']]])</f>
        <v>0</v>
      </c>
      <c r="AZ15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78" spans="1:52" ht="14.25" hidden="1" customHeight="1" x14ac:dyDescent="0.25">
      <c r="A1578" t="s">
        <v>7658</v>
      </c>
      <c r="B1578" s="16">
        <v>42857</v>
      </c>
      <c r="C1578" s="16">
        <v>42872</v>
      </c>
      <c r="D1578" s="16">
        <v>42872</v>
      </c>
      <c r="E1578">
        <v>2017349</v>
      </c>
      <c r="F1578" t="s">
        <v>64</v>
      </c>
      <c r="G1578" t="s">
        <v>65</v>
      </c>
      <c r="H1578" t="s">
        <v>86</v>
      </c>
      <c r="I1578" t="s">
        <v>67</v>
      </c>
      <c r="J1578" t="s">
        <v>68</v>
      </c>
      <c r="K1578" t="s">
        <v>69</v>
      </c>
      <c r="L1578" t="s">
        <v>5779</v>
      </c>
      <c r="M1578" t="s">
        <v>2706</v>
      </c>
      <c r="N1578" t="s">
        <v>161</v>
      </c>
      <c r="O1578" t="s">
        <v>211</v>
      </c>
      <c r="P1578" t="s">
        <v>7659</v>
      </c>
      <c r="Q1578" t="s">
        <v>7660</v>
      </c>
      <c r="R1578" t="s">
        <v>7661</v>
      </c>
      <c r="S1578" t="s">
        <v>7662</v>
      </c>
      <c r="T1578" t="s">
        <v>7663</v>
      </c>
      <c r="U1578" t="s">
        <v>3812</v>
      </c>
      <c r="V1578" t="s">
        <v>117</v>
      </c>
      <c r="W1578">
        <v>55413</v>
      </c>
      <c r="X1578" t="s">
        <v>7670</v>
      </c>
      <c r="Y1578">
        <v>8</v>
      </c>
      <c r="Z1578">
        <v>1.56</v>
      </c>
      <c r="AA1578" t="s">
        <v>2824</v>
      </c>
      <c r="AB1578" t="s">
        <v>112</v>
      </c>
      <c r="AC1578" t="s">
        <v>164</v>
      </c>
      <c r="AD1578" t="s">
        <v>7671</v>
      </c>
      <c r="AE1578" s="3">
        <v>0</v>
      </c>
      <c r="AF1578" s="3"/>
      <c r="AG1578">
        <v>386.5</v>
      </c>
      <c r="AH1578" t="s">
        <v>100</v>
      </c>
      <c r="AI1578" s="18">
        <v>0</v>
      </c>
      <c r="AJ1578">
        <v>0</v>
      </c>
      <c r="AK1578">
        <v>0</v>
      </c>
      <c r="AL1578">
        <v>0</v>
      </c>
      <c r="AM1578" s="19" t="s">
        <v>82</v>
      </c>
      <c r="AN1578">
        <v>0</v>
      </c>
      <c r="AO1578">
        <v>0</v>
      </c>
      <c r="AP1578">
        <v>0</v>
      </c>
      <c r="AQ1578">
        <v>0</v>
      </c>
      <c r="AR1578" s="19" t="s">
        <v>82</v>
      </c>
      <c r="AS1578">
        <v>0</v>
      </c>
      <c r="AT1578" s="20">
        <f>IF(t_ExtractAll[[#This Row],[Currency]]="GBP",t_ExtractAll[[#This Row],[Claimed Amount]]*$BD$2,IF(t_ExtractAll[[#This Row],[Currency]]="USD",t_ExtractAll[[#This Row],[Claimed Amount]]*$BD$3,IF(t_ExtractAll[[#This Row],[Currency]]="MXN",t_ExtractAll[[#This Row],[Claimed Amount]]*$BD$4,t_ExtractAll[[#This Row],[Claimed Amount]])))</f>
        <v>353.60885000000002</v>
      </c>
      <c r="AU1578" s="20">
        <f>IF(t_ExtractAll[[#This Row],[Currency2]]="GBP",t_ExtractAll[[#This Row],[Accruals Plant]]*$BD$2,IF(t_ExtractAll[[#This Row],[Currency2]]="USD",t_ExtractAll[[#This Row],[Accruals Plant]]*$BD$3,IF(t_ExtractAll[[#This Row],[Currency2]]="MXN",t_ExtractAll[[#This Row],[Accruals Plant]]*$BD$4,t_ExtractAll[[#This Row],[Accruals Plant]])))</f>
        <v>0</v>
      </c>
      <c r="AV1578" s="20">
        <f>IF(t_ExtractAll[[#This Row],[IMD_Currency]]="GBP",t_ExtractAll[[#This Row],[Accruals ABII]]*$BD$2,IF(t_ExtractAll[[#This Row],[IMD_Currency]]="USD",t_ExtractAll[[#This Row],[Accruals ABII]]*$BD$3,t_ExtractAll[[#This Row],[Accruals ABII]]))</f>
        <v>0</v>
      </c>
      <c r="AW157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8" s="20">
        <f>IF(t_ExtractAll[[#This Row],[IMD_Currency]]="GBP",t_ExtractAll[[#This Row],[Amount Accepted (ABII)]]*$BD$2,IF(t_ExtractAll[[#This Row],[IMD_Currency]]="USD",t_ExtractAll[[#This Row],[Amount Accepted (ABII)]]*$BD$3,t_ExtractAll[[#This Row],[Amount Accepted (ABII)]]))</f>
        <v>0</v>
      </c>
      <c r="AY1578" s="20">
        <f>IF((t_ExtractAll[[#This Row],[Amount Accepted ABII '[EUR']]]-t_ExtractAll[[#This Row],[Amount Accepted Plant '[EUR']]])&lt;0,0,t_ExtractAll[[#This Row],[Amount Accepted ABII '[EUR']]]-t_ExtractAll[[#This Row],[Amount Accepted Plant '[EUR']]])</f>
        <v>0</v>
      </c>
      <c r="AZ157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79" spans="1:52" ht="14.25" hidden="1" customHeight="1" x14ac:dyDescent="0.25">
      <c r="A1579" t="s">
        <v>7672</v>
      </c>
      <c r="B1579" s="16">
        <v>42857</v>
      </c>
      <c r="C1579" s="16">
        <v>42870</v>
      </c>
      <c r="D1579" s="16">
        <v>42871</v>
      </c>
      <c r="E1579">
        <v>2017350</v>
      </c>
      <c r="F1579" t="s">
        <v>64</v>
      </c>
      <c r="G1579" t="s">
        <v>65</v>
      </c>
      <c r="H1579" t="s">
        <v>86</v>
      </c>
      <c r="I1579" t="s">
        <v>67</v>
      </c>
      <c r="J1579" t="s">
        <v>68</v>
      </c>
      <c r="K1579" t="s">
        <v>88</v>
      </c>
      <c r="L1579" t="s">
        <v>609</v>
      </c>
      <c r="N1579" t="s">
        <v>90</v>
      </c>
      <c r="O1579" t="s">
        <v>5609</v>
      </c>
      <c r="P1579" t="s">
        <v>7673</v>
      </c>
      <c r="R1579" t="s">
        <v>7674</v>
      </c>
      <c r="U1579" t="s">
        <v>278</v>
      </c>
      <c r="V1579" t="s">
        <v>145</v>
      </c>
      <c r="W1579">
        <v>58374</v>
      </c>
      <c r="X1579" t="s">
        <v>6982</v>
      </c>
      <c r="Y1579">
        <v>3107</v>
      </c>
      <c r="Z1579">
        <v>310</v>
      </c>
      <c r="AA1579" t="s">
        <v>2628</v>
      </c>
      <c r="AB1579" t="s">
        <v>97</v>
      </c>
      <c r="AC1579" t="s">
        <v>98</v>
      </c>
      <c r="AD1579" s="3" t="s">
        <v>7675</v>
      </c>
      <c r="AE1579" s="3">
        <v>0</v>
      </c>
      <c r="AF1579" s="3"/>
      <c r="AG1579">
        <v>17616</v>
      </c>
      <c r="AH1579" t="s">
        <v>82</v>
      </c>
      <c r="AI1579" s="18">
        <v>0</v>
      </c>
      <c r="AJ1579">
        <v>0</v>
      </c>
      <c r="AK1579">
        <v>0</v>
      </c>
      <c r="AM1579" s="19" t="s">
        <v>82</v>
      </c>
      <c r="AN1579">
        <v>17616</v>
      </c>
      <c r="AO1579">
        <v>0</v>
      </c>
      <c r="AP1579">
        <v>17616</v>
      </c>
      <c r="AR1579" s="19" t="s">
        <v>82</v>
      </c>
      <c r="AS1579">
        <v>0</v>
      </c>
      <c r="AT1579" s="20">
        <f>IF(t_ExtractAll[[#This Row],[Currency]]="GBP",t_ExtractAll[[#This Row],[Claimed Amount]]*$BD$2,IF(t_ExtractAll[[#This Row],[Currency]]="USD",t_ExtractAll[[#This Row],[Claimed Amount]]*$BD$3,IF(t_ExtractAll[[#This Row],[Currency]]="MXN",t_ExtractAll[[#This Row],[Claimed Amount]]*$BD$4,t_ExtractAll[[#This Row],[Claimed Amount]])))</f>
        <v>17616</v>
      </c>
      <c r="AU1579" s="20">
        <f>IF(t_ExtractAll[[#This Row],[Currency2]]="GBP",t_ExtractAll[[#This Row],[Accruals Plant]]*$BD$2,IF(t_ExtractAll[[#This Row],[Currency2]]="USD",t_ExtractAll[[#This Row],[Accruals Plant]]*$BD$3,IF(t_ExtractAll[[#This Row],[Currency2]]="MXN",t_ExtractAll[[#This Row],[Accruals Plant]]*$BD$4,t_ExtractAll[[#This Row],[Accruals Plant]])))</f>
        <v>17616</v>
      </c>
      <c r="AV1579" s="20">
        <f>IF(t_ExtractAll[[#This Row],[IMD_Currency]]="GBP",t_ExtractAll[[#This Row],[Accruals ABII]]*$BD$2,IF(t_ExtractAll[[#This Row],[IMD_Currency]]="USD",t_ExtractAll[[#This Row],[Accruals ABII]]*$BD$3,t_ExtractAll[[#This Row],[Accruals ABII]]))</f>
        <v>0</v>
      </c>
      <c r="AW157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79" s="20">
        <f>IF(t_ExtractAll[[#This Row],[IMD_Currency]]="GBP",t_ExtractAll[[#This Row],[Amount Accepted (ABII)]]*$BD$2,IF(t_ExtractAll[[#This Row],[IMD_Currency]]="USD",t_ExtractAll[[#This Row],[Amount Accepted (ABII)]]*$BD$3,t_ExtractAll[[#This Row],[Amount Accepted (ABII)]]))</f>
        <v>0</v>
      </c>
      <c r="AY1579" s="20">
        <f>IF((t_ExtractAll[[#This Row],[Amount Accepted ABII '[EUR']]]-t_ExtractAll[[#This Row],[Amount Accepted Plant '[EUR']]])&lt;0,0,t_ExtractAll[[#This Row],[Amount Accepted ABII '[EUR']]]-t_ExtractAll[[#This Row],[Amount Accepted Plant '[EUR']]])</f>
        <v>0</v>
      </c>
      <c r="AZ157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80" spans="1:52" ht="14.25" hidden="1" customHeight="1" x14ac:dyDescent="0.25">
      <c r="A1580" t="s">
        <v>7676</v>
      </c>
      <c r="B1580" s="16">
        <v>42859</v>
      </c>
      <c r="C1580" s="16">
        <v>42874</v>
      </c>
      <c r="D1580" s="16">
        <v>42874</v>
      </c>
      <c r="E1580">
        <v>2017352</v>
      </c>
      <c r="F1580" t="s">
        <v>64</v>
      </c>
      <c r="G1580" t="s">
        <v>1619</v>
      </c>
      <c r="H1580" t="s">
        <v>86</v>
      </c>
      <c r="I1580" t="s">
        <v>1620</v>
      </c>
      <c r="J1580" t="s">
        <v>118</v>
      </c>
      <c r="K1580" t="s">
        <v>69</v>
      </c>
      <c r="L1580" t="s">
        <v>609</v>
      </c>
      <c r="M1580" t="s">
        <v>2024</v>
      </c>
      <c r="N1580" t="s">
        <v>90</v>
      </c>
      <c r="O1580" t="s">
        <v>7677</v>
      </c>
      <c r="P1580" t="s">
        <v>7678</v>
      </c>
      <c r="Q1580">
        <v>10096221</v>
      </c>
      <c r="R1580">
        <v>151964</v>
      </c>
      <c r="U1580" t="s">
        <v>282</v>
      </c>
      <c r="V1580" t="s">
        <v>145</v>
      </c>
      <c r="W1580">
        <v>54066</v>
      </c>
      <c r="X1580" t="s">
        <v>5960</v>
      </c>
      <c r="Y1580">
        <v>90</v>
      </c>
      <c r="Z1580">
        <v>10.8</v>
      </c>
      <c r="AA1580" t="s">
        <v>2628</v>
      </c>
      <c r="AB1580" t="s">
        <v>79</v>
      </c>
      <c r="AC1580" t="s">
        <v>127</v>
      </c>
      <c r="AD1580" s="3" t="s">
        <v>7679</v>
      </c>
      <c r="AE1580" s="3">
        <v>0</v>
      </c>
      <c r="AF1580" s="3"/>
      <c r="AG1580">
        <v>0</v>
      </c>
      <c r="AH1580" t="s">
        <v>82</v>
      </c>
      <c r="AI1580" s="18">
        <v>0</v>
      </c>
      <c r="AJ1580">
        <v>0</v>
      </c>
      <c r="AK1580">
        <v>0</v>
      </c>
      <c r="AL1580">
        <v>0</v>
      </c>
      <c r="AM1580" s="19" t="s">
        <v>82</v>
      </c>
      <c r="AN1580">
        <v>0</v>
      </c>
      <c r="AO1580">
        <v>0</v>
      </c>
      <c r="AP1580">
        <v>0</v>
      </c>
      <c r="AQ1580">
        <v>0</v>
      </c>
      <c r="AR1580" s="19" t="s">
        <v>82</v>
      </c>
      <c r="AS1580">
        <v>0</v>
      </c>
      <c r="AT1580" s="20">
        <f>IF(t_ExtractAll[[#This Row],[Currency]]="GBP",t_ExtractAll[[#This Row],[Claimed Amount]]*$BD$2,IF(t_ExtractAll[[#This Row],[Currency]]="USD",t_ExtractAll[[#This Row],[Claimed Amount]]*$BD$3,IF(t_ExtractAll[[#This Row],[Currency]]="MXN",t_ExtractAll[[#This Row],[Claimed Amount]]*$BD$4,t_ExtractAll[[#This Row],[Claimed Amount]])))</f>
        <v>0</v>
      </c>
      <c r="AU1580" s="20">
        <f>IF(t_ExtractAll[[#This Row],[Currency2]]="GBP",t_ExtractAll[[#This Row],[Accruals Plant]]*$BD$2,IF(t_ExtractAll[[#This Row],[Currency2]]="USD",t_ExtractAll[[#This Row],[Accruals Plant]]*$BD$3,IF(t_ExtractAll[[#This Row],[Currency2]]="MXN",t_ExtractAll[[#This Row],[Accruals Plant]]*$BD$4,t_ExtractAll[[#This Row],[Accruals Plant]])))</f>
        <v>0</v>
      </c>
      <c r="AV1580" s="20">
        <f>IF(t_ExtractAll[[#This Row],[IMD_Currency]]="GBP",t_ExtractAll[[#This Row],[Accruals ABII]]*$BD$2,IF(t_ExtractAll[[#This Row],[IMD_Currency]]="USD",t_ExtractAll[[#This Row],[Accruals ABII]]*$BD$3,t_ExtractAll[[#This Row],[Accruals ABII]]))</f>
        <v>0</v>
      </c>
      <c r="AW158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0" s="20">
        <f>IF(t_ExtractAll[[#This Row],[IMD_Currency]]="GBP",t_ExtractAll[[#This Row],[Amount Accepted (ABII)]]*$BD$2,IF(t_ExtractAll[[#This Row],[IMD_Currency]]="USD",t_ExtractAll[[#This Row],[Amount Accepted (ABII)]]*$BD$3,t_ExtractAll[[#This Row],[Amount Accepted (ABII)]]))</f>
        <v>0</v>
      </c>
      <c r="AY1580" s="20">
        <f>IF((t_ExtractAll[[#This Row],[Amount Accepted ABII '[EUR']]]-t_ExtractAll[[#This Row],[Amount Accepted Plant '[EUR']]])&lt;0,0,t_ExtractAll[[#This Row],[Amount Accepted ABII '[EUR']]]-t_ExtractAll[[#This Row],[Amount Accepted Plant '[EUR']]])</f>
        <v>0</v>
      </c>
      <c r="AZ158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81" spans="1:52" ht="14.25" customHeight="1" x14ac:dyDescent="0.25">
      <c r="A1581" t="s">
        <v>7680</v>
      </c>
      <c r="B1581" s="16">
        <v>42859</v>
      </c>
      <c r="C1581" s="16"/>
      <c r="D1581" s="16"/>
      <c r="E1581">
        <v>2017351</v>
      </c>
      <c r="F1581" t="s">
        <v>64</v>
      </c>
      <c r="G1581" t="s">
        <v>7681</v>
      </c>
      <c r="H1581" t="s">
        <v>287</v>
      </c>
      <c r="I1581" t="s">
        <v>7682</v>
      </c>
      <c r="J1581" t="s">
        <v>118</v>
      </c>
      <c r="K1581" t="s">
        <v>2023</v>
      </c>
      <c r="L1581" t="s">
        <v>5461</v>
      </c>
      <c r="M1581" t="s">
        <v>5462</v>
      </c>
      <c r="N1581" t="s">
        <v>90</v>
      </c>
      <c r="O1581" t="s">
        <v>121</v>
      </c>
      <c r="P1581" t="s">
        <v>7683</v>
      </c>
      <c r="Q1581">
        <v>9766269</v>
      </c>
      <c r="R1581">
        <v>4500543274</v>
      </c>
      <c r="S1581">
        <v>80581724</v>
      </c>
      <c r="T1581" t="s">
        <v>7684</v>
      </c>
      <c r="U1581" t="s">
        <v>75</v>
      </c>
      <c r="V1581" t="s">
        <v>76</v>
      </c>
      <c r="W1581">
        <v>54255</v>
      </c>
      <c r="X1581" t="s">
        <v>6502</v>
      </c>
      <c r="Y1581">
        <v>1728</v>
      </c>
      <c r="Z1581">
        <v>147.22</v>
      </c>
      <c r="AA1581" t="s">
        <v>2628</v>
      </c>
      <c r="AB1581" t="s">
        <v>79</v>
      </c>
      <c r="AC1581" t="s">
        <v>127</v>
      </c>
      <c r="AD1581" s="3" t="s">
        <v>7685</v>
      </c>
      <c r="AE1581" s="3">
        <v>0</v>
      </c>
      <c r="AF1581" s="3"/>
      <c r="AG1581">
        <v>5224.8900000000003</v>
      </c>
      <c r="AH1581" t="s">
        <v>82</v>
      </c>
      <c r="AI1581" s="18">
        <v>0</v>
      </c>
      <c r="AJ1581">
        <v>0</v>
      </c>
      <c r="AK1581">
        <v>0</v>
      </c>
      <c r="AM1581" s="19" t="s">
        <v>82</v>
      </c>
      <c r="AN1581">
        <v>0</v>
      </c>
      <c r="AO1581">
        <v>5224.8900000000003</v>
      </c>
      <c r="AP1581">
        <v>5224.8900000000003</v>
      </c>
      <c r="AR1581" s="19" t="s">
        <v>82</v>
      </c>
      <c r="AS1581">
        <v>0</v>
      </c>
      <c r="AT1581" s="20">
        <f>IF(t_ExtractAll[[#This Row],[Currency]]="GBP",t_ExtractAll[[#This Row],[Claimed Amount]]*$BD$2,IF(t_ExtractAll[[#This Row],[Currency]]="USD",t_ExtractAll[[#This Row],[Claimed Amount]]*$BD$3,IF(t_ExtractAll[[#This Row],[Currency]]="MXN",t_ExtractAll[[#This Row],[Claimed Amount]]*$BD$4,t_ExtractAll[[#This Row],[Claimed Amount]])))</f>
        <v>5224.8900000000003</v>
      </c>
      <c r="AU1581" s="20">
        <f>IF(t_ExtractAll[[#This Row],[Currency2]]="GBP",t_ExtractAll[[#This Row],[Accruals Plant]]*$BD$2,IF(t_ExtractAll[[#This Row],[Currency2]]="USD",t_ExtractAll[[#This Row],[Accruals Plant]]*$BD$3,IF(t_ExtractAll[[#This Row],[Currency2]]="MXN",t_ExtractAll[[#This Row],[Accruals Plant]]*$BD$4,t_ExtractAll[[#This Row],[Accruals Plant]])))</f>
        <v>5224.8900000000003</v>
      </c>
      <c r="AV1581" s="20">
        <f>IF(t_ExtractAll[[#This Row],[IMD_Currency]]="GBP",t_ExtractAll[[#This Row],[Accruals ABII]]*$BD$2,IF(t_ExtractAll[[#This Row],[IMD_Currency]]="USD",t_ExtractAll[[#This Row],[Accruals ABII]]*$BD$3,t_ExtractAll[[#This Row],[Accruals ABII]]))</f>
        <v>0</v>
      </c>
      <c r="AW158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1" s="20">
        <f>IF(t_ExtractAll[[#This Row],[IMD_Currency]]="GBP",t_ExtractAll[[#This Row],[Amount Accepted (ABII)]]*$BD$2,IF(t_ExtractAll[[#This Row],[IMD_Currency]]="USD",t_ExtractAll[[#This Row],[Amount Accepted (ABII)]]*$BD$3,t_ExtractAll[[#This Row],[Amount Accepted (ABII)]]))</f>
        <v>0</v>
      </c>
      <c r="AY1581" s="20">
        <f>IF((t_ExtractAll[[#This Row],[Amount Accepted ABII '[EUR']]]-t_ExtractAll[[#This Row],[Amount Accepted Plant '[EUR']]])&lt;0,0,t_ExtractAll[[#This Row],[Amount Accepted ABII '[EUR']]]-t_ExtractAll[[#This Row],[Amount Accepted Plant '[EUR']]])</f>
        <v>0</v>
      </c>
      <c r="AZ158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582" spans="1:52" ht="14.25" customHeight="1" x14ac:dyDescent="0.25">
      <c r="A1582" t="s">
        <v>7686</v>
      </c>
      <c r="B1582" s="16">
        <v>42859</v>
      </c>
      <c r="C1582" s="16"/>
      <c r="D1582" s="16"/>
      <c r="E1582">
        <v>2017356</v>
      </c>
      <c r="F1582" t="s">
        <v>64</v>
      </c>
      <c r="G1582" t="s">
        <v>1639</v>
      </c>
      <c r="H1582" t="s">
        <v>66</v>
      </c>
      <c r="I1582" t="s">
        <v>1640</v>
      </c>
      <c r="J1582" t="s">
        <v>68</v>
      </c>
      <c r="K1582" t="s">
        <v>2023</v>
      </c>
      <c r="L1582" t="s">
        <v>5461</v>
      </c>
      <c r="M1582" t="s">
        <v>5462</v>
      </c>
      <c r="N1582" t="s">
        <v>90</v>
      </c>
      <c r="O1582" t="s">
        <v>121</v>
      </c>
      <c r="P1582" t="s">
        <v>7687</v>
      </c>
      <c r="Q1582">
        <v>9812595</v>
      </c>
      <c r="R1582" t="s">
        <v>7688</v>
      </c>
      <c r="S1582">
        <v>80577198</v>
      </c>
      <c r="T1582" t="s">
        <v>7689</v>
      </c>
      <c r="U1582" t="s">
        <v>75</v>
      </c>
      <c r="V1582" t="s">
        <v>76</v>
      </c>
      <c r="W1582">
        <v>52468</v>
      </c>
      <c r="X1582" t="s">
        <v>2133</v>
      </c>
      <c r="Y1582">
        <v>144</v>
      </c>
      <c r="Z1582">
        <v>12.26</v>
      </c>
      <c r="AB1582" t="s">
        <v>79</v>
      </c>
      <c r="AC1582" t="s">
        <v>127</v>
      </c>
      <c r="AD1582" s="3" t="s">
        <v>7690</v>
      </c>
      <c r="AE1582" s="3">
        <v>0</v>
      </c>
      <c r="AF1582" s="3"/>
      <c r="AG1582">
        <v>1512</v>
      </c>
      <c r="AH1582" t="s">
        <v>82</v>
      </c>
      <c r="AI1582" s="18">
        <v>0</v>
      </c>
      <c r="AJ1582">
        <v>0</v>
      </c>
      <c r="AK1582">
        <v>0</v>
      </c>
      <c r="AM1582" s="19" t="s">
        <v>82</v>
      </c>
      <c r="AN1582">
        <v>1512</v>
      </c>
      <c r="AO1582">
        <v>0</v>
      </c>
      <c r="AP1582">
        <v>1512</v>
      </c>
      <c r="AR1582" s="19" t="s">
        <v>82</v>
      </c>
      <c r="AS1582">
        <v>0</v>
      </c>
      <c r="AT1582" s="20">
        <f>IF(t_ExtractAll[[#This Row],[Currency]]="GBP",t_ExtractAll[[#This Row],[Claimed Amount]]*$BD$2,IF(t_ExtractAll[[#This Row],[Currency]]="USD",t_ExtractAll[[#This Row],[Claimed Amount]]*$BD$3,IF(t_ExtractAll[[#This Row],[Currency]]="MXN",t_ExtractAll[[#This Row],[Claimed Amount]]*$BD$4,t_ExtractAll[[#This Row],[Claimed Amount]])))</f>
        <v>1512</v>
      </c>
      <c r="AU1582" s="20">
        <f>IF(t_ExtractAll[[#This Row],[Currency2]]="GBP",t_ExtractAll[[#This Row],[Accruals Plant]]*$BD$2,IF(t_ExtractAll[[#This Row],[Currency2]]="USD",t_ExtractAll[[#This Row],[Accruals Plant]]*$BD$3,IF(t_ExtractAll[[#This Row],[Currency2]]="MXN",t_ExtractAll[[#This Row],[Accruals Plant]]*$BD$4,t_ExtractAll[[#This Row],[Accruals Plant]])))</f>
        <v>1512</v>
      </c>
      <c r="AV1582" s="20">
        <f>IF(t_ExtractAll[[#This Row],[IMD_Currency]]="GBP",t_ExtractAll[[#This Row],[Accruals ABII]]*$BD$2,IF(t_ExtractAll[[#This Row],[IMD_Currency]]="USD",t_ExtractAll[[#This Row],[Accruals ABII]]*$BD$3,t_ExtractAll[[#This Row],[Accruals ABII]]))</f>
        <v>0</v>
      </c>
      <c r="AW158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2" s="20">
        <f>IF(t_ExtractAll[[#This Row],[IMD_Currency]]="GBP",t_ExtractAll[[#This Row],[Amount Accepted (ABII)]]*$BD$2,IF(t_ExtractAll[[#This Row],[IMD_Currency]]="USD",t_ExtractAll[[#This Row],[Amount Accepted (ABII)]]*$BD$3,t_ExtractAll[[#This Row],[Amount Accepted (ABII)]]))</f>
        <v>0</v>
      </c>
      <c r="AY1582" s="20">
        <f>IF((t_ExtractAll[[#This Row],[Amount Accepted ABII '[EUR']]]-t_ExtractAll[[#This Row],[Amount Accepted Plant '[EUR']]])&lt;0,0,t_ExtractAll[[#This Row],[Amount Accepted ABII '[EUR']]]-t_ExtractAll[[#This Row],[Amount Accepted Plant '[EUR']]])</f>
        <v>0</v>
      </c>
      <c r="AZ158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83" spans="1:52" ht="14.25" customHeight="1" x14ac:dyDescent="0.25">
      <c r="A1583" t="s">
        <v>7686</v>
      </c>
      <c r="B1583" s="16">
        <v>42859</v>
      </c>
      <c r="C1583" s="16"/>
      <c r="D1583" s="16"/>
      <c r="E1583">
        <v>2017356</v>
      </c>
      <c r="F1583" t="s">
        <v>64</v>
      </c>
      <c r="G1583" t="s">
        <v>1639</v>
      </c>
      <c r="H1583" t="s">
        <v>66</v>
      </c>
      <c r="I1583" t="s">
        <v>1640</v>
      </c>
      <c r="J1583" t="s">
        <v>68</v>
      </c>
      <c r="K1583" t="s">
        <v>2023</v>
      </c>
      <c r="L1583" t="s">
        <v>5461</v>
      </c>
      <c r="M1583" t="s">
        <v>5462</v>
      </c>
      <c r="N1583" t="s">
        <v>90</v>
      </c>
      <c r="O1583" t="s">
        <v>121</v>
      </c>
      <c r="P1583" t="s">
        <v>7687</v>
      </c>
      <c r="Q1583">
        <v>9812595</v>
      </c>
      <c r="R1583" t="s">
        <v>7688</v>
      </c>
      <c r="S1583">
        <v>80577198</v>
      </c>
      <c r="T1583" t="s">
        <v>7689</v>
      </c>
      <c r="U1583" t="s">
        <v>5138</v>
      </c>
      <c r="V1583" t="s">
        <v>76</v>
      </c>
      <c r="W1583">
        <v>51034</v>
      </c>
      <c r="X1583" t="s">
        <v>7691</v>
      </c>
      <c r="Y1583">
        <v>72</v>
      </c>
      <c r="Z1583">
        <v>6.13</v>
      </c>
      <c r="AA1583" t="s">
        <v>2628</v>
      </c>
      <c r="AB1583" t="s">
        <v>79</v>
      </c>
      <c r="AC1583" t="s">
        <v>127</v>
      </c>
      <c r="AD1583" t="s">
        <v>7692</v>
      </c>
      <c r="AE1583" s="3">
        <v>0</v>
      </c>
      <c r="AF1583" s="3"/>
      <c r="AG1583">
        <v>1512</v>
      </c>
      <c r="AH1583" t="s">
        <v>82</v>
      </c>
      <c r="AI1583" s="18">
        <v>0</v>
      </c>
      <c r="AJ1583">
        <v>0</v>
      </c>
      <c r="AK1583">
        <v>0</v>
      </c>
      <c r="AM1583" s="19" t="s">
        <v>82</v>
      </c>
      <c r="AN1583">
        <v>0</v>
      </c>
      <c r="AO1583">
        <v>0</v>
      </c>
      <c r="AP1583">
        <v>0</v>
      </c>
      <c r="AR1583" s="19" t="s">
        <v>82</v>
      </c>
      <c r="AS1583">
        <v>0</v>
      </c>
      <c r="AT1583" s="20">
        <f>IF(t_ExtractAll[[#This Row],[Currency]]="GBP",t_ExtractAll[[#This Row],[Claimed Amount]]*$BD$2,IF(t_ExtractAll[[#This Row],[Currency]]="USD",t_ExtractAll[[#This Row],[Claimed Amount]]*$BD$3,IF(t_ExtractAll[[#This Row],[Currency]]="MXN",t_ExtractAll[[#This Row],[Claimed Amount]]*$BD$4,t_ExtractAll[[#This Row],[Claimed Amount]])))</f>
        <v>1512</v>
      </c>
      <c r="AU1583" s="20">
        <f>IF(t_ExtractAll[[#This Row],[Currency2]]="GBP",t_ExtractAll[[#This Row],[Accruals Plant]]*$BD$2,IF(t_ExtractAll[[#This Row],[Currency2]]="USD",t_ExtractAll[[#This Row],[Accruals Plant]]*$BD$3,IF(t_ExtractAll[[#This Row],[Currency2]]="MXN",t_ExtractAll[[#This Row],[Accruals Plant]]*$BD$4,t_ExtractAll[[#This Row],[Accruals Plant]])))</f>
        <v>0</v>
      </c>
      <c r="AV1583" s="20">
        <f>IF(t_ExtractAll[[#This Row],[IMD_Currency]]="GBP",t_ExtractAll[[#This Row],[Accruals ABII]]*$BD$2,IF(t_ExtractAll[[#This Row],[IMD_Currency]]="USD",t_ExtractAll[[#This Row],[Accruals ABII]]*$BD$3,t_ExtractAll[[#This Row],[Accruals ABII]]))</f>
        <v>0</v>
      </c>
      <c r="AW158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3" s="20">
        <f>IF(t_ExtractAll[[#This Row],[IMD_Currency]]="GBP",t_ExtractAll[[#This Row],[Amount Accepted (ABII)]]*$BD$2,IF(t_ExtractAll[[#This Row],[IMD_Currency]]="USD",t_ExtractAll[[#This Row],[Amount Accepted (ABII)]]*$BD$3,t_ExtractAll[[#This Row],[Amount Accepted (ABII)]]))</f>
        <v>0</v>
      </c>
      <c r="AY1583" s="20">
        <f>IF((t_ExtractAll[[#This Row],[Amount Accepted ABII '[EUR']]]-t_ExtractAll[[#This Row],[Amount Accepted Plant '[EUR']]])&lt;0,0,t_ExtractAll[[#This Row],[Amount Accepted ABII '[EUR']]]-t_ExtractAll[[#This Row],[Amount Accepted Plant '[EUR']]])</f>
        <v>0</v>
      </c>
      <c r="AZ158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84" spans="1:52" ht="14.25" hidden="1" customHeight="1" x14ac:dyDescent="0.25">
      <c r="A1584" t="s">
        <v>7693</v>
      </c>
      <c r="B1584" s="16">
        <v>42859</v>
      </c>
      <c r="C1584" s="16">
        <v>42877</v>
      </c>
      <c r="D1584" s="16">
        <v>42877</v>
      </c>
      <c r="E1584">
        <v>2017357</v>
      </c>
      <c r="F1584" t="s">
        <v>64</v>
      </c>
      <c r="G1584" t="s">
        <v>7694</v>
      </c>
      <c r="H1584" t="s">
        <v>287</v>
      </c>
      <c r="I1584" t="s">
        <v>1129</v>
      </c>
      <c r="J1584" t="s">
        <v>118</v>
      </c>
      <c r="K1584" t="s">
        <v>69</v>
      </c>
      <c r="L1584" t="s">
        <v>5461</v>
      </c>
      <c r="M1584" t="s">
        <v>5462</v>
      </c>
      <c r="N1584" t="s">
        <v>90</v>
      </c>
      <c r="O1584" t="s">
        <v>121</v>
      </c>
      <c r="P1584" t="s">
        <v>7695</v>
      </c>
      <c r="Q1584">
        <v>9823487</v>
      </c>
      <c r="R1584" t="s">
        <v>7696</v>
      </c>
      <c r="S1584">
        <v>80571251</v>
      </c>
      <c r="T1584" t="s">
        <v>7697</v>
      </c>
      <c r="U1584" t="s">
        <v>75</v>
      </c>
      <c r="V1584" t="s">
        <v>76</v>
      </c>
      <c r="W1584">
        <v>54638</v>
      </c>
      <c r="X1584" t="s">
        <v>7698</v>
      </c>
      <c r="Y1584">
        <v>126</v>
      </c>
      <c r="Z1584">
        <v>10.73</v>
      </c>
      <c r="AA1584" t="s">
        <v>2628</v>
      </c>
      <c r="AB1584" t="s">
        <v>79</v>
      </c>
      <c r="AC1584" t="s">
        <v>127</v>
      </c>
      <c r="AD1584" s="3" t="s">
        <v>7699</v>
      </c>
      <c r="AE1584" s="3">
        <v>0</v>
      </c>
      <c r="AF1584" s="3"/>
      <c r="AG1584">
        <v>1469.16</v>
      </c>
      <c r="AH1584" t="s">
        <v>82</v>
      </c>
      <c r="AI1584" s="18">
        <v>1469.16</v>
      </c>
      <c r="AJ1584">
        <v>0</v>
      </c>
      <c r="AK1584">
        <v>1469.16</v>
      </c>
      <c r="AL1584">
        <v>1469.16</v>
      </c>
      <c r="AM1584" s="19" t="s">
        <v>82</v>
      </c>
      <c r="AN1584">
        <v>1469.16</v>
      </c>
      <c r="AO1584">
        <v>0</v>
      </c>
      <c r="AP1584">
        <v>1469.16</v>
      </c>
      <c r="AQ1584">
        <v>1469.16</v>
      </c>
      <c r="AR1584" s="19" t="s">
        <v>82</v>
      </c>
      <c r="AS1584">
        <v>0</v>
      </c>
      <c r="AT1584" s="20">
        <f>IF(t_ExtractAll[[#This Row],[Currency]]="GBP",t_ExtractAll[[#This Row],[Claimed Amount]]*$BD$2,IF(t_ExtractAll[[#This Row],[Currency]]="USD",t_ExtractAll[[#This Row],[Claimed Amount]]*$BD$3,IF(t_ExtractAll[[#This Row],[Currency]]="MXN",t_ExtractAll[[#This Row],[Claimed Amount]]*$BD$4,t_ExtractAll[[#This Row],[Claimed Amount]])))</f>
        <v>1469.16</v>
      </c>
      <c r="AU1584" s="20">
        <f>IF(t_ExtractAll[[#This Row],[Currency2]]="GBP",t_ExtractAll[[#This Row],[Accruals Plant]]*$BD$2,IF(t_ExtractAll[[#This Row],[Currency2]]="USD",t_ExtractAll[[#This Row],[Accruals Plant]]*$BD$3,IF(t_ExtractAll[[#This Row],[Currency2]]="MXN",t_ExtractAll[[#This Row],[Accruals Plant]]*$BD$4,t_ExtractAll[[#This Row],[Accruals Plant]])))</f>
        <v>1469.16</v>
      </c>
      <c r="AV1584" s="20">
        <f>IF(t_ExtractAll[[#This Row],[IMD_Currency]]="GBP",t_ExtractAll[[#This Row],[Accruals ABII]]*$BD$2,IF(t_ExtractAll[[#This Row],[IMD_Currency]]="USD",t_ExtractAll[[#This Row],[Accruals ABII]]*$BD$3,t_ExtractAll[[#This Row],[Accruals ABII]]))</f>
        <v>1469.16</v>
      </c>
      <c r="AW1584" s="20">
        <f>IF(t_ExtractAll[[#This Row],[Currency2]]="GBP",t_ExtractAll[[#This Row],[PlantAmountAccepted]]*$BD$2,IF(t_ExtractAll[[#This Row],[Currency2]]="USD",t_ExtractAll[[#This Row],[PlantAmountAccepted]]*$BD$3,IF(t_ExtractAll[[#This Row],[Currency2]]="MXN",t_ExtractAll[[#This Row],[PlantAmountAccepted]]*$BD$4,t_ExtractAll[[#This Row],[PlantAmountAccepted]])))</f>
        <v>1469.16</v>
      </c>
      <c r="AX1584" s="20">
        <f>IF(t_ExtractAll[[#This Row],[IMD_Currency]]="GBP",t_ExtractAll[[#This Row],[Amount Accepted (ABII)]]*$BD$2,IF(t_ExtractAll[[#This Row],[IMD_Currency]]="USD",t_ExtractAll[[#This Row],[Amount Accepted (ABII)]]*$BD$3,t_ExtractAll[[#This Row],[Amount Accepted (ABII)]]))</f>
        <v>1469.16</v>
      </c>
      <c r="AY1584" s="20">
        <f>IF((t_ExtractAll[[#This Row],[Amount Accepted ABII '[EUR']]]-t_ExtractAll[[#This Row],[Amount Accepted Plant '[EUR']]])&lt;0,0,t_ExtractAll[[#This Row],[Amount Accepted ABII '[EUR']]]-t_ExtractAll[[#This Row],[Amount Accepted Plant '[EUR']]])</f>
        <v>0</v>
      </c>
      <c r="AZ158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85" spans="1:52" ht="14.25" customHeight="1" x14ac:dyDescent="0.25">
      <c r="A1585" t="s">
        <v>7700</v>
      </c>
      <c r="B1585" s="16">
        <v>42858</v>
      </c>
      <c r="C1585" s="16"/>
      <c r="D1585" s="16"/>
      <c r="E1585">
        <v>2017358</v>
      </c>
      <c r="F1585" t="s">
        <v>64</v>
      </c>
      <c r="G1585" t="s">
        <v>2055</v>
      </c>
      <c r="H1585" t="s">
        <v>287</v>
      </c>
      <c r="I1585" t="s">
        <v>1319</v>
      </c>
      <c r="J1585" t="s">
        <v>68</v>
      </c>
      <c r="K1585" t="s">
        <v>2023</v>
      </c>
      <c r="L1585" t="s">
        <v>471</v>
      </c>
      <c r="M1585" t="s">
        <v>3017</v>
      </c>
      <c r="N1585" t="s">
        <v>90</v>
      </c>
      <c r="O1585" t="s">
        <v>131</v>
      </c>
      <c r="P1585" t="s">
        <v>7517</v>
      </c>
      <c r="Q1585">
        <v>9927935</v>
      </c>
      <c r="R1585" t="s">
        <v>7701</v>
      </c>
      <c r="S1585" t="s">
        <v>7702</v>
      </c>
      <c r="T1585" t="s">
        <v>7703</v>
      </c>
      <c r="U1585" t="s">
        <v>2441</v>
      </c>
      <c r="V1585" t="s">
        <v>117</v>
      </c>
      <c r="W1585">
        <v>54083</v>
      </c>
      <c r="X1585" t="s">
        <v>7704</v>
      </c>
      <c r="Y1585">
        <v>896</v>
      </c>
      <c r="Z1585">
        <v>76.33</v>
      </c>
      <c r="AA1585" t="s">
        <v>2628</v>
      </c>
      <c r="AB1585" t="s">
        <v>97</v>
      </c>
      <c r="AC1585" t="s">
        <v>98</v>
      </c>
      <c r="AD1585" s="3" t="s">
        <v>7705</v>
      </c>
      <c r="AE1585" s="3">
        <v>0</v>
      </c>
      <c r="AF1585" s="3"/>
      <c r="AG1585">
        <v>8843.52</v>
      </c>
      <c r="AH1585" t="s">
        <v>100</v>
      </c>
      <c r="AI1585" s="18">
        <v>0</v>
      </c>
      <c r="AJ1585">
        <v>0</v>
      </c>
      <c r="AK1585">
        <v>0</v>
      </c>
      <c r="AM1585" s="19" t="s">
        <v>82</v>
      </c>
      <c r="AN1585">
        <v>8843.52</v>
      </c>
      <c r="AO1585">
        <v>0</v>
      </c>
      <c r="AP1585">
        <v>8843.52</v>
      </c>
      <c r="AR1585" s="19" t="s">
        <v>100</v>
      </c>
      <c r="AS1585">
        <v>0</v>
      </c>
      <c r="AT1585" s="20">
        <f>IF(t_ExtractAll[[#This Row],[Currency]]="GBP",t_ExtractAll[[#This Row],[Claimed Amount]]*$BD$2,IF(t_ExtractAll[[#This Row],[Currency]]="USD",t_ExtractAll[[#This Row],[Claimed Amount]]*$BD$3,IF(t_ExtractAll[[#This Row],[Currency]]="MXN",t_ExtractAll[[#This Row],[Claimed Amount]]*$BD$4,t_ExtractAll[[#This Row],[Claimed Amount]])))</f>
        <v>8090.9364480000004</v>
      </c>
      <c r="AU1585" s="20">
        <f>IF(t_ExtractAll[[#This Row],[Currency2]]="GBP",t_ExtractAll[[#This Row],[Accruals Plant]]*$BD$2,IF(t_ExtractAll[[#This Row],[Currency2]]="USD",t_ExtractAll[[#This Row],[Accruals Plant]]*$BD$3,IF(t_ExtractAll[[#This Row],[Currency2]]="MXN",t_ExtractAll[[#This Row],[Accruals Plant]]*$BD$4,t_ExtractAll[[#This Row],[Accruals Plant]])))</f>
        <v>8090.9364480000004</v>
      </c>
      <c r="AV1585" s="20">
        <f>IF(t_ExtractAll[[#This Row],[IMD_Currency]]="GBP",t_ExtractAll[[#This Row],[Accruals ABII]]*$BD$2,IF(t_ExtractAll[[#This Row],[IMD_Currency]]="USD",t_ExtractAll[[#This Row],[Accruals ABII]]*$BD$3,t_ExtractAll[[#This Row],[Accruals ABII]]))</f>
        <v>0</v>
      </c>
      <c r="AW158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5" s="20">
        <f>IF(t_ExtractAll[[#This Row],[IMD_Currency]]="GBP",t_ExtractAll[[#This Row],[Amount Accepted (ABII)]]*$BD$2,IF(t_ExtractAll[[#This Row],[IMD_Currency]]="USD",t_ExtractAll[[#This Row],[Amount Accepted (ABII)]]*$BD$3,t_ExtractAll[[#This Row],[Amount Accepted (ABII)]]))</f>
        <v>0</v>
      </c>
      <c r="AY1585" s="20">
        <f>IF((t_ExtractAll[[#This Row],[Amount Accepted ABII '[EUR']]]-t_ExtractAll[[#This Row],[Amount Accepted Plant '[EUR']]])&lt;0,0,t_ExtractAll[[#This Row],[Amount Accepted ABII '[EUR']]]-t_ExtractAll[[#This Row],[Amount Accepted Plant '[EUR']]])</f>
        <v>0</v>
      </c>
      <c r="AZ158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586" spans="1:52" ht="14.25" hidden="1" customHeight="1" x14ac:dyDescent="0.25">
      <c r="A1586" t="s">
        <v>7706</v>
      </c>
      <c r="B1586" s="16">
        <v>42857</v>
      </c>
      <c r="C1586" s="16">
        <v>42865</v>
      </c>
      <c r="D1586" s="16">
        <v>42870</v>
      </c>
      <c r="E1586">
        <v>2017359</v>
      </c>
      <c r="F1586" t="s">
        <v>64</v>
      </c>
      <c r="G1586" t="s">
        <v>396</v>
      </c>
      <c r="H1586" t="s">
        <v>1695</v>
      </c>
      <c r="I1586" t="s">
        <v>117</v>
      </c>
      <c r="J1586" t="s">
        <v>68</v>
      </c>
      <c r="K1586" t="s">
        <v>69</v>
      </c>
      <c r="L1586" t="s">
        <v>609</v>
      </c>
      <c r="M1586" t="s">
        <v>2024</v>
      </c>
      <c r="N1586" t="s">
        <v>90</v>
      </c>
      <c r="O1586" t="s">
        <v>91</v>
      </c>
      <c r="P1586" t="s">
        <v>7707</v>
      </c>
      <c r="Q1586" t="s">
        <v>7708</v>
      </c>
      <c r="R1586" t="s">
        <v>7709</v>
      </c>
      <c r="U1586" t="s">
        <v>278</v>
      </c>
      <c r="V1586" t="s">
        <v>145</v>
      </c>
      <c r="W1586">
        <v>30282</v>
      </c>
      <c r="X1586" t="s">
        <v>7710</v>
      </c>
      <c r="Y1586">
        <v>20</v>
      </c>
      <c r="Z1586">
        <v>2</v>
      </c>
      <c r="AA1586" t="s">
        <v>2628</v>
      </c>
      <c r="AB1586" t="s">
        <v>97</v>
      </c>
      <c r="AC1586" t="s">
        <v>98</v>
      </c>
      <c r="AD1586" s="3" t="s">
        <v>7711</v>
      </c>
      <c r="AE1586" s="3">
        <v>0</v>
      </c>
      <c r="AF1586" s="3"/>
      <c r="AG1586">
        <v>454</v>
      </c>
      <c r="AH1586" t="s">
        <v>82</v>
      </c>
      <c r="AI1586" s="18">
        <v>0</v>
      </c>
      <c r="AJ1586">
        <v>0</v>
      </c>
      <c r="AK1586">
        <v>0</v>
      </c>
      <c r="AL1586">
        <v>0</v>
      </c>
      <c r="AM1586" s="19" t="s">
        <v>82</v>
      </c>
      <c r="AN1586">
        <v>287</v>
      </c>
      <c r="AO1586">
        <v>0</v>
      </c>
      <c r="AP1586">
        <v>287</v>
      </c>
      <c r="AQ1586">
        <v>287</v>
      </c>
      <c r="AR1586" s="19" t="s">
        <v>82</v>
      </c>
      <c r="AS1586">
        <v>0</v>
      </c>
      <c r="AT1586" s="20">
        <f>IF(t_ExtractAll[[#This Row],[Currency]]="GBP",t_ExtractAll[[#This Row],[Claimed Amount]]*$BD$2,IF(t_ExtractAll[[#This Row],[Currency]]="USD",t_ExtractAll[[#This Row],[Claimed Amount]]*$BD$3,IF(t_ExtractAll[[#This Row],[Currency]]="MXN",t_ExtractAll[[#This Row],[Claimed Amount]]*$BD$4,t_ExtractAll[[#This Row],[Claimed Amount]])))</f>
        <v>454</v>
      </c>
      <c r="AU1586" s="20">
        <f>IF(t_ExtractAll[[#This Row],[Currency2]]="GBP",t_ExtractAll[[#This Row],[Accruals Plant]]*$BD$2,IF(t_ExtractAll[[#This Row],[Currency2]]="USD",t_ExtractAll[[#This Row],[Accruals Plant]]*$BD$3,IF(t_ExtractAll[[#This Row],[Currency2]]="MXN",t_ExtractAll[[#This Row],[Accruals Plant]]*$BD$4,t_ExtractAll[[#This Row],[Accruals Plant]])))</f>
        <v>287</v>
      </c>
      <c r="AV1586" s="20">
        <f>IF(t_ExtractAll[[#This Row],[IMD_Currency]]="GBP",t_ExtractAll[[#This Row],[Accruals ABII]]*$BD$2,IF(t_ExtractAll[[#This Row],[IMD_Currency]]="USD",t_ExtractAll[[#This Row],[Accruals ABII]]*$BD$3,t_ExtractAll[[#This Row],[Accruals ABII]]))</f>
        <v>0</v>
      </c>
      <c r="AW1586" s="20">
        <f>IF(t_ExtractAll[[#This Row],[Currency2]]="GBP",t_ExtractAll[[#This Row],[PlantAmountAccepted]]*$BD$2,IF(t_ExtractAll[[#This Row],[Currency2]]="USD",t_ExtractAll[[#This Row],[PlantAmountAccepted]]*$BD$3,IF(t_ExtractAll[[#This Row],[Currency2]]="MXN",t_ExtractAll[[#This Row],[PlantAmountAccepted]]*$BD$4,t_ExtractAll[[#This Row],[PlantAmountAccepted]])))</f>
        <v>287</v>
      </c>
      <c r="AX1586" s="20">
        <f>IF(t_ExtractAll[[#This Row],[IMD_Currency]]="GBP",t_ExtractAll[[#This Row],[Amount Accepted (ABII)]]*$BD$2,IF(t_ExtractAll[[#This Row],[IMD_Currency]]="USD",t_ExtractAll[[#This Row],[Amount Accepted (ABII)]]*$BD$3,t_ExtractAll[[#This Row],[Amount Accepted (ABII)]]))</f>
        <v>0</v>
      </c>
      <c r="AY1586" s="20">
        <f>IF((t_ExtractAll[[#This Row],[Amount Accepted ABII '[EUR']]]-t_ExtractAll[[#This Row],[Amount Accepted Plant '[EUR']]])&lt;0,0,t_ExtractAll[[#This Row],[Amount Accepted ABII '[EUR']]]-t_ExtractAll[[#This Row],[Amount Accepted Plant '[EUR']]])</f>
        <v>0</v>
      </c>
      <c r="AZ158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87" spans="1:52" ht="14.25" customHeight="1" x14ac:dyDescent="0.25">
      <c r="A1587" t="s">
        <v>7712</v>
      </c>
      <c r="B1587" s="16">
        <v>42858</v>
      </c>
      <c r="C1587" s="16"/>
      <c r="D1587" s="16"/>
      <c r="E1587">
        <v>2017361</v>
      </c>
      <c r="F1587" t="s">
        <v>64</v>
      </c>
      <c r="G1587" t="s">
        <v>2055</v>
      </c>
      <c r="H1587" t="s">
        <v>287</v>
      </c>
      <c r="I1587" t="s">
        <v>1319</v>
      </c>
      <c r="J1587" t="s">
        <v>68</v>
      </c>
      <c r="K1587" t="s">
        <v>2023</v>
      </c>
      <c r="L1587" t="s">
        <v>471</v>
      </c>
      <c r="M1587" t="s">
        <v>7109</v>
      </c>
      <c r="N1587" t="s">
        <v>90</v>
      </c>
      <c r="O1587" t="s">
        <v>131</v>
      </c>
      <c r="P1587" t="s">
        <v>7713</v>
      </c>
      <c r="Q1587" t="s">
        <v>7714</v>
      </c>
      <c r="R1587" t="s">
        <v>7715</v>
      </c>
      <c r="S1587" t="s">
        <v>7716</v>
      </c>
      <c r="T1587" t="s">
        <v>7717</v>
      </c>
      <c r="U1587" t="s">
        <v>269</v>
      </c>
      <c r="V1587" t="s">
        <v>117</v>
      </c>
      <c r="W1587">
        <v>53109</v>
      </c>
      <c r="X1587" t="s">
        <v>7294</v>
      </c>
      <c r="Y1587">
        <v>2728</v>
      </c>
      <c r="Z1587">
        <v>309.7</v>
      </c>
      <c r="AA1587" t="s">
        <v>2628</v>
      </c>
      <c r="AB1587" t="s">
        <v>97</v>
      </c>
      <c r="AC1587" t="s">
        <v>98</v>
      </c>
      <c r="AD1587" s="3" t="s">
        <v>7718</v>
      </c>
      <c r="AE1587" s="3">
        <v>0</v>
      </c>
      <c r="AF1587" s="3"/>
      <c r="AG1587">
        <v>21205.919999999998</v>
      </c>
      <c r="AH1587" t="s">
        <v>100</v>
      </c>
      <c r="AI1587" s="18">
        <v>0</v>
      </c>
      <c r="AJ1587">
        <v>0</v>
      </c>
      <c r="AK1587">
        <v>0</v>
      </c>
      <c r="AM1587" s="19" t="s">
        <v>82</v>
      </c>
      <c r="AN1587">
        <v>20995.919999999998</v>
      </c>
      <c r="AO1587">
        <v>0</v>
      </c>
      <c r="AP1587">
        <v>20995.919999999998</v>
      </c>
      <c r="AR1587" s="19" t="s">
        <v>100</v>
      </c>
      <c r="AS1587">
        <v>0</v>
      </c>
      <c r="AT1587" s="20">
        <f>IF(t_ExtractAll[[#This Row],[Currency]]="GBP",t_ExtractAll[[#This Row],[Claimed Amount]]*$BD$2,IF(t_ExtractAll[[#This Row],[Currency]]="USD",t_ExtractAll[[#This Row],[Claimed Amount]]*$BD$3,IF(t_ExtractAll[[#This Row],[Currency]]="MXN",t_ExtractAll[[#This Row],[Claimed Amount]]*$BD$4,t_ExtractAll[[#This Row],[Claimed Amount]])))</f>
        <v>19401.296208</v>
      </c>
      <c r="AU1587" s="20">
        <f>IF(t_ExtractAll[[#This Row],[Currency2]]="GBP",t_ExtractAll[[#This Row],[Accruals Plant]]*$BD$2,IF(t_ExtractAll[[#This Row],[Currency2]]="USD",t_ExtractAll[[#This Row],[Accruals Plant]]*$BD$3,IF(t_ExtractAll[[#This Row],[Currency2]]="MXN",t_ExtractAll[[#This Row],[Accruals Plant]]*$BD$4,t_ExtractAll[[#This Row],[Accruals Plant]])))</f>
        <v>19209.167207999999</v>
      </c>
      <c r="AV1587" s="20">
        <f>IF(t_ExtractAll[[#This Row],[IMD_Currency]]="GBP",t_ExtractAll[[#This Row],[Accruals ABII]]*$BD$2,IF(t_ExtractAll[[#This Row],[IMD_Currency]]="USD",t_ExtractAll[[#This Row],[Accruals ABII]]*$BD$3,t_ExtractAll[[#This Row],[Accruals ABII]]))</f>
        <v>0</v>
      </c>
      <c r="AW158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7" s="20">
        <f>IF(t_ExtractAll[[#This Row],[IMD_Currency]]="GBP",t_ExtractAll[[#This Row],[Amount Accepted (ABII)]]*$BD$2,IF(t_ExtractAll[[#This Row],[IMD_Currency]]="USD",t_ExtractAll[[#This Row],[Amount Accepted (ABII)]]*$BD$3,t_ExtractAll[[#This Row],[Amount Accepted (ABII)]]))</f>
        <v>0</v>
      </c>
      <c r="AY1587" s="20">
        <f>IF((t_ExtractAll[[#This Row],[Amount Accepted ABII '[EUR']]]-t_ExtractAll[[#This Row],[Amount Accepted Plant '[EUR']]])&lt;0,0,t_ExtractAll[[#This Row],[Amount Accepted ABII '[EUR']]]-t_ExtractAll[[#This Row],[Amount Accepted Plant '[EUR']]])</f>
        <v>0</v>
      </c>
      <c r="AZ158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88" spans="1:52" ht="14.25" customHeight="1" x14ac:dyDescent="0.25">
      <c r="A1588" t="s">
        <v>7712</v>
      </c>
      <c r="B1588" s="16">
        <v>42858</v>
      </c>
      <c r="C1588" s="16"/>
      <c r="D1588" s="16"/>
      <c r="E1588">
        <v>2017361</v>
      </c>
      <c r="F1588" t="s">
        <v>64</v>
      </c>
      <c r="G1588" t="s">
        <v>2055</v>
      </c>
      <c r="H1588" t="s">
        <v>287</v>
      </c>
      <c r="I1588" t="s">
        <v>1319</v>
      </c>
      <c r="J1588" t="s">
        <v>68</v>
      </c>
      <c r="K1588" t="s">
        <v>2023</v>
      </c>
      <c r="L1588" t="s">
        <v>471</v>
      </c>
      <c r="M1588" t="s">
        <v>7109</v>
      </c>
      <c r="N1588" t="s">
        <v>90</v>
      </c>
      <c r="O1588" t="s">
        <v>131</v>
      </c>
      <c r="P1588" t="s">
        <v>7713</v>
      </c>
      <c r="Q1588" t="s">
        <v>7714</v>
      </c>
      <c r="R1588" t="s">
        <v>7715</v>
      </c>
      <c r="S1588" t="s">
        <v>7716</v>
      </c>
      <c r="U1588" t="s">
        <v>261</v>
      </c>
      <c r="V1588" t="s">
        <v>117</v>
      </c>
      <c r="W1588">
        <v>53108</v>
      </c>
      <c r="X1588" t="s">
        <v>3032</v>
      </c>
      <c r="Y1588">
        <v>30</v>
      </c>
      <c r="Z1588">
        <v>3.4</v>
      </c>
      <c r="AA1588" t="s">
        <v>2628</v>
      </c>
      <c r="AB1588" t="s">
        <v>97</v>
      </c>
      <c r="AC1588" t="s">
        <v>98</v>
      </c>
      <c r="AD1588" s="3" t="s">
        <v>7719</v>
      </c>
      <c r="AE1588" s="3">
        <v>0</v>
      </c>
      <c r="AF1588" s="3"/>
      <c r="AG1588">
        <v>21205.919999999998</v>
      </c>
      <c r="AH1588" t="s">
        <v>100</v>
      </c>
      <c r="AI1588" s="18">
        <v>0</v>
      </c>
      <c r="AJ1588">
        <v>0</v>
      </c>
      <c r="AK1588">
        <v>0</v>
      </c>
      <c r="AM1588" s="19" t="s">
        <v>82</v>
      </c>
      <c r="AN1588">
        <v>210.6</v>
      </c>
      <c r="AO1588">
        <v>0</v>
      </c>
      <c r="AP1588">
        <v>210.6</v>
      </c>
      <c r="AR1588" s="19" t="s">
        <v>100</v>
      </c>
      <c r="AS1588">
        <v>0</v>
      </c>
      <c r="AT1588" s="20">
        <f>IF(t_ExtractAll[[#This Row],[Currency]]="GBP",t_ExtractAll[[#This Row],[Claimed Amount]]*$BD$2,IF(t_ExtractAll[[#This Row],[Currency]]="USD",t_ExtractAll[[#This Row],[Claimed Amount]]*$BD$3,IF(t_ExtractAll[[#This Row],[Currency]]="MXN",t_ExtractAll[[#This Row],[Claimed Amount]]*$BD$4,t_ExtractAll[[#This Row],[Claimed Amount]])))</f>
        <v>19401.296208</v>
      </c>
      <c r="AU1588" s="20">
        <f>IF(t_ExtractAll[[#This Row],[Currency2]]="GBP",t_ExtractAll[[#This Row],[Accruals Plant]]*$BD$2,IF(t_ExtractAll[[#This Row],[Currency2]]="USD",t_ExtractAll[[#This Row],[Accruals Plant]]*$BD$3,IF(t_ExtractAll[[#This Row],[Currency2]]="MXN",t_ExtractAll[[#This Row],[Accruals Plant]]*$BD$4,t_ExtractAll[[#This Row],[Accruals Plant]])))</f>
        <v>192.67794000000001</v>
      </c>
      <c r="AV1588" s="20">
        <f>IF(t_ExtractAll[[#This Row],[IMD_Currency]]="GBP",t_ExtractAll[[#This Row],[Accruals ABII]]*$BD$2,IF(t_ExtractAll[[#This Row],[IMD_Currency]]="USD",t_ExtractAll[[#This Row],[Accruals ABII]]*$BD$3,t_ExtractAll[[#This Row],[Accruals ABII]]))</f>
        <v>0</v>
      </c>
      <c r="AW158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8" s="20">
        <f>IF(t_ExtractAll[[#This Row],[IMD_Currency]]="GBP",t_ExtractAll[[#This Row],[Amount Accepted (ABII)]]*$BD$2,IF(t_ExtractAll[[#This Row],[IMD_Currency]]="USD",t_ExtractAll[[#This Row],[Amount Accepted (ABII)]]*$BD$3,t_ExtractAll[[#This Row],[Amount Accepted (ABII)]]))</f>
        <v>0</v>
      </c>
      <c r="AY1588" s="20">
        <f>IF((t_ExtractAll[[#This Row],[Amount Accepted ABII '[EUR']]]-t_ExtractAll[[#This Row],[Amount Accepted Plant '[EUR']]])&lt;0,0,t_ExtractAll[[#This Row],[Amount Accepted ABII '[EUR']]]-t_ExtractAll[[#This Row],[Amount Accepted Plant '[EUR']]])</f>
        <v>0</v>
      </c>
      <c r="AZ158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589" spans="1:52" ht="14.25" hidden="1" customHeight="1" x14ac:dyDescent="0.25">
      <c r="A1589" t="s">
        <v>7720</v>
      </c>
      <c r="B1589" s="16">
        <v>42859</v>
      </c>
      <c r="C1589" s="16">
        <v>42870</v>
      </c>
      <c r="D1589" s="16">
        <v>42870</v>
      </c>
      <c r="E1589">
        <v>2017363</v>
      </c>
      <c r="F1589" t="s">
        <v>64</v>
      </c>
      <c r="G1589" t="s">
        <v>1409</v>
      </c>
      <c r="H1589" t="s">
        <v>287</v>
      </c>
      <c r="I1589" t="s">
        <v>429</v>
      </c>
      <c r="J1589" t="s">
        <v>118</v>
      </c>
      <c r="K1589" t="s">
        <v>69</v>
      </c>
      <c r="L1589" t="s">
        <v>6245</v>
      </c>
      <c r="M1589" t="s">
        <v>6933</v>
      </c>
      <c r="N1589" t="s">
        <v>90</v>
      </c>
      <c r="O1589" t="s">
        <v>121</v>
      </c>
      <c r="P1589" t="s">
        <v>7721</v>
      </c>
      <c r="Q1589">
        <v>9800923</v>
      </c>
      <c r="R1589" t="s">
        <v>7722</v>
      </c>
      <c r="S1589">
        <v>80576471</v>
      </c>
      <c r="T1589" t="s">
        <v>7723</v>
      </c>
      <c r="U1589" t="s">
        <v>75</v>
      </c>
      <c r="V1589" t="s">
        <v>76</v>
      </c>
      <c r="W1589">
        <v>51006</v>
      </c>
      <c r="X1589" t="s">
        <v>1413</v>
      </c>
      <c r="Y1589">
        <v>3</v>
      </c>
      <c r="Z1589">
        <v>0.25</v>
      </c>
      <c r="AB1589" t="s">
        <v>79</v>
      </c>
      <c r="AC1589" t="s">
        <v>127</v>
      </c>
      <c r="AD1589" s="3" t="s">
        <v>7724</v>
      </c>
      <c r="AE1589" s="3">
        <v>0</v>
      </c>
      <c r="AF1589" s="3"/>
      <c r="AG1589">
        <v>30.69</v>
      </c>
      <c r="AH1589" t="s">
        <v>100</v>
      </c>
      <c r="AI1589" s="18">
        <v>30.69</v>
      </c>
      <c r="AJ1589">
        <v>0</v>
      </c>
      <c r="AK1589">
        <v>30.69</v>
      </c>
      <c r="AL1589">
        <v>30.69</v>
      </c>
      <c r="AM1589" s="19" t="s">
        <v>82</v>
      </c>
      <c r="AN1589">
        <v>0</v>
      </c>
      <c r="AO1589">
        <v>0</v>
      </c>
      <c r="AP1589">
        <v>0</v>
      </c>
      <c r="AQ1589">
        <v>0</v>
      </c>
      <c r="AR1589" s="19" t="s">
        <v>100</v>
      </c>
      <c r="AS1589">
        <v>0</v>
      </c>
      <c r="AT1589" s="20">
        <f>IF(t_ExtractAll[[#This Row],[Currency]]="GBP",t_ExtractAll[[#This Row],[Claimed Amount]]*$BD$2,IF(t_ExtractAll[[#This Row],[Currency]]="USD",t_ExtractAll[[#This Row],[Claimed Amount]]*$BD$3,IF(t_ExtractAll[[#This Row],[Currency]]="MXN",t_ExtractAll[[#This Row],[Claimed Amount]]*$BD$4,t_ExtractAll[[#This Row],[Claimed Amount]])))</f>
        <v>28.078281000000004</v>
      </c>
      <c r="AU1589" s="20">
        <f>IF(t_ExtractAll[[#This Row],[Currency2]]="GBP",t_ExtractAll[[#This Row],[Accruals Plant]]*$BD$2,IF(t_ExtractAll[[#This Row],[Currency2]]="USD",t_ExtractAll[[#This Row],[Accruals Plant]]*$BD$3,IF(t_ExtractAll[[#This Row],[Currency2]]="MXN",t_ExtractAll[[#This Row],[Accruals Plant]]*$BD$4,t_ExtractAll[[#This Row],[Accruals Plant]])))</f>
        <v>0</v>
      </c>
      <c r="AV1589" s="20">
        <f>IF(t_ExtractAll[[#This Row],[IMD_Currency]]="GBP",t_ExtractAll[[#This Row],[Accruals ABII]]*$BD$2,IF(t_ExtractAll[[#This Row],[IMD_Currency]]="USD",t_ExtractAll[[#This Row],[Accruals ABII]]*$BD$3,t_ExtractAll[[#This Row],[Accruals ABII]]))</f>
        <v>30.69</v>
      </c>
      <c r="AW158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89" s="20">
        <f>IF(t_ExtractAll[[#This Row],[IMD_Currency]]="GBP",t_ExtractAll[[#This Row],[Amount Accepted (ABII)]]*$BD$2,IF(t_ExtractAll[[#This Row],[IMD_Currency]]="USD",t_ExtractAll[[#This Row],[Amount Accepted (ABII)]]*$BD$3,t_ExtractAll[[#This Row],[Amount Accepted (ABII)]]))</f>
        <v>30.69</v>
      </c>
      <c r="AY1589" s="20">
        <f>IF((t_ExtractAll[[#This Row],[Amount Accepted ABII '[EUR']]]-t_ExtractAll[[#This Row],[Amount Accepted Plant '[EUR']]])&lt;0,0,t_ExtractAll[[#This Row],[Amount Accepted ABII '[EUR']]]-t_ExtractAll[[#This Row],[Amount Accepted Plant '[EUR']]])</f>
        <v>30.69</v>
      </c>
      <c r="AZ158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90" spans="1:52" ht="14.25" hidden="1" customHeight="1" x14ac:dyDescent="0.25">
      <c r="A1590" t="s">
        <v>7725</v>
      </c>
      <c r="B1590" s="16">
        <v>42860</v>
      </c>
      <c r="C1590" s="16">
        <v>42881</v>
      </c>
      <c r="D1590" s="16">
        <v>42881</v>
      </c>
      <c r="E1590">
        <v>2017364</v>
      </c>
      <c r="F1590" t="s">
        <v>64</v>
      </c>
      <c r="G1590" t="s">
        <v>4612</v>
      </c>
      <c r="H1590" t="s">
        <v>66</v>
      </c>
      <c r="I1590" t="s">
        <v>313</v>
      </c>
      <c r="J1590" t="s">
        <v>68</v>
      </c>
      <c r="K1590" t="s">
        <v>88</v>
      </c>
      <c r="L1590" t="s">
        <v>5461</v>
      </c>
      <c r="M1590" t="s">
        <v>5462</v>
      </c>
      <c r="N1590" t="s">
        <v>90</v>
      </c>
      <c r="O1590" t="s">
        <v>91</v>
      </c>
      <c r="P1590" t="s">
        <v>7726</v>
      </c>
      <c r="Q1590">
        <v>9463177</v>
      </c>
      <c r="R1590">
        <v>4503355211</v>
      </c>
      <c r="S1590">
        <v>80574789</v>
      </c>
      <c r="T1590" t="s">
        <v>7727</v>
      </c>
      <c r="U1590" t="s">
        <v>75</v>
      </c>
      <c r="V1590" t="s">
        <v>76</v>
      </c>
      <c r="W1590">
        <v>57907</v>
      </c>
      <c r="X1590" t="s">
        <v>6439</v>
      </c>
      <c r="Y1590">
        <v>16</v>
      </c>
      <c r="Z1590">
        <v>1.36</v>
      </c>
      <c r="AA1590" t="s">
        <v>2628</v>
      </c>
      <c r="AB1590" t="s">
        <v>97</v>
      </c>
      <c r="AC1590" t="s">
        <v>98</v>
      </c>
      <c r="AD1590" s="3" t="s">
        <v>7728</v>
      </c>
      <c r="AE1590" s="3">
        <v>0</v>
      </c>
      <c r="AF1590" s="3"/>
      <c r="AG1590">
        <v>103.84</v>
      </c>
      <c r="AH1590" t="s">
        <v>82</v>
      </c>
      <c r="AI1590" s="18">
        <v>0</v>
      </c>
      <c r="AJ1590">
        <v>0</v>
      </c>
      <c r="AK1590">
        <v>0</v>
      </c>
      <c r="AM1590" s="19" t="s">
        <v>82</v>
      </c>
      <c r="AN1590">
        <v>103.84</v>
      </c>
      <c r="AO1590">
        <v>0</v>
      </c>
      <c r="AP1590">
        <v>103.84</v>
      </c>
      <c r="AR1590" s="19" t="s">
        <v>82</v>
      </c>
      <c r="AS1590">
        <v>0</v>
      </c>
      <c r="AT1590" s="20">
        <f>IF(t_ExtractAll[[#This Row],[Currency]]="GBP",t_ExtractAll[[#This Row],[Claimed Amount]]*$BD$2,IF(t_ExtractAll[[#This Row],[Currency]]="USD",t_ExtractAll[[#This Row],[Claimed Amount]]*$BD$3,IF(t_ExtractAll[[#This Row],[Currency]]="MXN",t_ExtractAll[[#This Row],[Claimed Amount]]*$BD$4,t_ExtractAll[[#This Row],[Claimed Amount]])))</f>
        <v>103.84</v>
      </c>
      <c r="AU1590" s="20">
        <f>IF(t_ExtractAll[[#This Row],[Currency2]]="GBP",t_ExtractAll[[#This Row],[Accruals Plant]]*$BD$2,IF(t_ExtractAll[[#This Row],[Currency2]]="USD",t_ExtractAll[[#This Row],[Accruals Plant]]*$BD$3,IF(t_ExtractAll[[#This Row],[Currency2]]="MXN",t_ExtractAll[[#This Row],[Accruals Plant]]*$BD$4,t_ExtractAll[[#This Row],[Accruals Plant]])))</f>
        <v>103.84</v>
      </c>
      <c r="AV1590" s="20">
        <f>IF(t_ExtractAll[[#This Row],[IMD_Currency]]="GBP",t_ExtractAll[[#This Row],[Accruals ABII]]*$BD$2,IF(t_ExtractAll[[#This Row],[IMD_Currency]]="USD",t_ExtractAll[[#This Row],[Accruals ABII]]*$BD$3,t_ExtractAll[[#This Row],[Accruals ABII]]))</f>
        <v>0</v>
      </c>
      <c r="AW159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0" s="20">
        <f>IF(t_ExtractAll[[#This Row],[IMD_Currency]]="GBP",t_ExtractAll[[#This Row],[Amount Accepted (ABII)]]*$BD$2,IF(t_ExtractAll[[#This Row],[IMD_Currency]]="USD",t_ExtractAll[[#This Row],[Amount Accepted (ABII)]]*$BD$3,t_ExtractAll[[#This Row],[Amount Accepted (ABII)]]))</f>
        <v>0</v>
      </c>
      <c r="AY1590" s="20">
        <f>IF((t_ExtractAll[[#This Row],[Amount Accepted ABII '[EUR']]]-t_ExtractAll[[#This Row],[Amount Accepted Plant '[EUR']]])&lt;0,0,t_ExtractAll[[#This Row],[Amount Accepted ABII '[EUR']]]-t_ExtractAll[[#This Row],[Amount Accepted Plant '[EUR']]])</f>
        <v>0</v>
      </c>
      <c r="AZ159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91" spans="1:52" ht="14.25" hidden="1" customHeight="1" x14ac:dyDescent="0.25">
      <c r="A1591" t="s">
        <v>7729</v>
      </c>
      <c r="B1591" s="16">
        <v>42859</v>
      </c>
      <c r="C1591" s="16">
        <v>42860</v>
      </c>
      <c r="D1591" s="16">
        <v>42860</v>
      </c>
      <c r="E1591">
        <v>2017353</v>
      </c>
      <c r="F1591" t="s">
        <v>64</v>
      </c>
      <c r="G1591" t="s">
        <v>1312</v>
      </c>
      <c r="H1591" t="s">
        <v>306</v>
      </c>
      <c r="I1591" t="s">
        <v>109</v>
      </c>
      <c r="J1591" t="s">
        <v>118</v>
      </c>
      <c r="K1591" t="s">
        <v>69</v>
      </c>
      <c r="L1591" t="s">
        <v>202</v>
      </c>
      <c r="M1591" t="s">
        <v>4665</v>
      </c>
      <c r="N1591" t="s">
        <v>90</v>
      </c>
      <c r="O1591" t="s">
        <v>211</v>
      </c>
      <c r="P1591" t="s">
        <v>7730</v>
      </c>
      <c r="Q1591">
        <v>9852326</v>
      </c>
      <c r="R1591" t="s">
        <v>7731</v>
      </c>
      <c r="U1591" t="s">
        <v>108</v>
      </c>
      <c r="V1591" t="s">
        <v>109</v>
      </c>
      <c r="W1591">
        <v>18690</v>
      </c>
      <c r="X1591" t="s">
        <v>4252</v>
      </c>
      <c r="Y1591">
        <v>1</v>
      </c>
      <c r="Z1591">
        <v>0.06</v>
      </c>
      <c r="AA1591" t="s">
        <v>2824</v>
      </c>
      <c r="AB1591" t="s">
        <v>112</v>
      </c>
      <c r="AC1591" t="s">
        <v>164</v>
      </c>
      <c r="AD1591" s="3" t="s">
        <v>7732</v>
      </c>
      <c r="AE1591" s="3">
        <v>0</v>
      </c>
      <c r="AF1591" s="3"/>
      <c r="AG1591">
        <v>0</v>
      </c>
      <c r="AH1591" t="s">
        <v>82</v>
      </c>
      <c r="AI1591" s="18">
        <v>0</v>
      </c>
      <c r="AJ1591">
        <v>0</v>
      </c>
      <c r="AK1591">
        <v>0</v>
      </c>
      <c r="AL1591">
        <v>0</v>
      </c>
      <c r="AM1591" s="19" t="s">
        <v>82</v>
      </c>
      <c r="AN1591">
        <v>0</v>
      </c>
      <c r="AO1591">
        <v>0</v>
      </c>
      <c r="AP1591">
        <v>0</v>
      </c>
      <c r="AQ1591">
        <v>0</v>
      </c>
      <c r="AR1591" s="19" t="s">
        <v>82</v>
      </c>
      <c r="AS1591">
        <v>0</v>
      </c>
      <c r="AT1591" s="20">
        <f>IF(t_ExtractAll[[#This Row],[Currency]]="GBP",t_ExtractAll[[#This Row],[Claimed Amount]]*$BD$2,IF(t_ExtractAll[[#This Row],[Currency]]="USD",t_ExtractAll[[#This Row],[Claimed Amount]]*$BD$3,IF(t_ExtractAll[[#This Row],[Currency]]="MXN",t_ExtractAll[[#This Row],[Claimed Amount]]*$BD$4,t_ExtractAll[[#This Row],[Claimed Amount]])))</f>
        <v>0</v>
      </c>
      <c r="AU1591" s="20">
        <f>IF(t_ExtractAll[[#This Row],[Currency2]]="GBP",t_ExtractAll[[#This Row],[Accruals Plant]]*$BD$2,IF(t_ExtractAll[[#This Row],[Currency2]]="USD",t_ExtractAll[[#This Row],[Accruals Plant]]*$BD$3,IF(t_ExtractAll[[#This Row],[Currency2]]="MXN",t_ExtractAll[[#This Row],[Accruals Plant]]*$BD$4,t_ExtractAll[[#This Row],[Accruals Plant]])))</f>
        <v>0</v>
      </c>
      <c r="AV1591" s="20">
        <f>IF(t_ExtractAll[[#This Row],[IMD_Currency]]="GBP",t_ExtractAll[[#This Row],[Accruals ABII]]*$BD$2,IF(t_ExtractAll[[#This Row],[IMD_Currency]]="USD",t_ExtractAll[[#This Row],[Accruals ABII]]*$BD$3,t_ExtractAll[[#This Row],[Accruals ABII]]))</f>
        <v>0</v>
      </c>
      <c r="AW159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1" s="20">
        <f>IF(t_ExtractAll[[#This Row],[IMD_Currency]]="GBP",t_ExtractAll[[#This Row],[Amount Accepted (ABII)]]*$BD$2,IF(t_ExtractAll[[#This Row],[IMD_Currency]]="USD",t_ExtractAll[[#This Row],[Amount Accepted (ABII)]]*$BD$3,t_ExtractAll[[#This Row],[Amount Accepted (ABII)]]))</f>
        <v>0</v>
      </c>
      <c r="AY1591" s="20">
        <f>IF((t_ExtractAll[[#This Row],[Amount Accepted ABII '[EUR']]]-t_ExtractAll[[#This Row],[Amount Accepted Plant '[EUR']]])&lt;0,0,t_ExtractAll[[#This Row],[Amount Accepted ABII '[EUR']]]-t_ExtractAll[[#This Row],[Amount Accepted Plant '[EUR']]])</f>
        <v>0</v>
      </c>
      <c r="AZ159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92" spans="1:52" ht="14.25" hidden="1" customHeight="1" x14ac:dyDescent="0.25">
      <c r="A1592" t="s">
        <v>7733</v>
      </c>
      <c r="B1592" s="16">
        <v>42859</v>
      </c>
      <c r="C1592" s="16">
        <v>42860</v>
      </c>
      <c r="D1592" s="16">
        <v>42860</v>
      </c>
      <c r="E1592">
        <v>2017355</v>
      </c>
      <c r="F1592" t="s">
        <v>64</v>
      </c>
      <c r="G1592" t="s">
        <v>478</v>
      </c>
      <c r="H1592" t="s">
        <v>273</v>
      </c>
      <c r="I1592" t="s">
        <v>479</v>
      </c>
      <c r="J1592" t="s">
        <v>118</v>
      </c>
      <c r="K1592" t="s">
        <v>88</v>
      </c>
      <c r="L1592" t="s">
        <v>70</v>
      </c>
      <c r="N1592" t="s">
        <v>90</v>
      </c>
      <c r="O1592" t="s">
        <v>361</v>
      </c>
      <c r="P1592" t="s">
        <v>7734</v>
      </c>
      <c r="Q1592">
        <v>9966467</v>
      </c>
      <c r="R1592" t="s">
        <v>7735</v>
      </c>
      <c r="U1592" t="s">
        <v>108</v>
      </c>
      <c r="V1592" t="s">
        <v>145</v>
      </c>
      <c r="W1592">
        <v>3452</v>
      </c>
      <c r="X1592" t="s">
        <v>898</v>
      </c>
      <c r="Z1592">
        <v>0</v>
      </c>
      <c r="AB1592" t="s">
        <v>79</v>
      </c>
      <c r="AC1592" t="s">
        <v>80</v>
      </c>
      <c r="AD1592" s="3" t="s">
        <v>7736</v>
      </c>
      <c r="AE1592" s="3">
        <v>0</v>
      </c>
      <c r="AF1592" s="3"/>
      <c r="AG1592">
        <v>434.58</v>
      </c>
      <c r="AH1592" t="s">
        <v>82</v>
      </c>
      <c r="AI1592" s="18">
        <v>0</v>
      </c>
      <c r="AJ1592">
        <v>434.58</v>
      </c>
      <c r="AK1592">
        <v>434.58</v>
      </c>
      <c r="AM1592" s="19" t="s">
        <v>82</v>
      </c>
      <c r="AN1592">
        <v>0</v>
      </c>
      <c r="AO1592">
        <v>0</v>
      </c>
      <c r="AP1592">
        <v>0</v>
      </c>
      <c r="AR1592" s="19" t="s">
        <v>82</v>
      </c>
      <c r="AS1592">
        <v>0</v>
      </c>
      <c r="AT1592" s="20">
        <f>IF(t_ExtractAll[[#This Row],[Currency]]="GBP",t_ExtractAll[[#This Row],[Claimed Amount]]*$BD$2,IF(t_ExtractAll[[#This Row],[Currency]]="USD",t_ExtractAll[[#This Row],[Claimed Amount]]*$BD$3,IF(t_ExtractAll[[#This Row],[Currency]]="MXN",t_ExtractAll[[#This Row],[Claimed Amount]]*$BD$4,t_ExtractAll[[#This Row],[Claimed Amount]])))</f>
        <v>434.58</v>
      </c>
      <c r="AU1592" s="20">
        <f>IF(t_ExtractAll[[#This Row],[Currency2]]="GBP",t_ExtractAll[[#This Row],[Accruals Plant]]*$BD$2,IF(t_ExtractAll[[#This Row],[Currency2]]="USD",t_ExtractAll[[#This Row],[Accruals Plant]]*$BD$3,IF(t_ExtractAll[[#This Row],[Currency2]]="MXN",t_ExtractAll[[#This Row],[Accruals Plant]]*$BD$4,t_ExtractAll[[#This Row],[Accruals Plant]])))</f>
        <v>0</v>
      </c>
      <c r="AV1592" s="20">
        <f>IF(t_ExtractAll[[#This Row],[IMD_Currency]]="GBP",t_ExtractAll[[#This Row],[Accruals ABII]]*$BD$2,IF(t_ExtractAll[[#This Row],[IMD_Currency]]="USD",t_ExtractAll[[#This Row],[Accruals ABII]]*$BD$3,t_ExtractAll[[#This Row],[Accruals ABII]]))</f>
        <v>434.58</v>
      </c>
      <c r="AW159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2" s="20">
        <f>IF(t_ExtractAll[[#This Row],[IMD_Currency]]="GBP",t_ExtractAll[[#This Row],[Amount Accepted (ABII)]]*$BD$2,IF(t_ExtractAll[[#This Row],[IMD_Currency]]="USD",t_ExtractAll[[#This Row],[Amount Accepted (ABII)]]*$BD$3,t_ExtractAll[[#This Row],[Amount Accepted (ABII)]]))</f>
        <v>0</v>
      </c>
      <c r="AY1592" s="20">
        <f>IF((t_ExtractAll[[#This Row],[Amount Accepted ABII '[EUR']]]-t_ExtractAll[[#This Row],[Amount Accepted Plant '[EUR']]])&lt;0,0,t_ExtractAll[[#This Row],[Amount Accepted ABII '[EUR']]]-t_ExtractAll[[#This Row],[Amount Accepted Plant '[EUR']]])</f>
        <v>0</v>
      </c>
      <c r="AZ159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593" spans="1:52" ht="14.25" hidden="1" customHeight="1" x14ac:dyDescent="0.25">
      <c r="A1593" t="s">
        <v>7737</v>
      </c>
      <c r="B1593" s="16">
        <v>42859</v>
      </c>
      <c r="C1593" s="16">
        <v>42886</v>
      </c>
      <c r="D1593" s="16">
        <v>42886</v>
      </c>
      <c r="E1593">
        <v>2017360</v>
      </c>
      <c r="F1593" t="s">
        <v>64</v>
      </c>
      <c r="G1593" t="s">
        <v>4645</v>
      </c>
      <c r="I1593" t="s">
        <v>4646</v>
      </c>
      <c r="J1593" t="s">
        <v>118</v>
      </c>
      <c r="K1593" t="s">
        <v>69</v>
      </c>
      <c r="L1593" t="s">
        <v>70</v>
      </c>
      <c r="N1593" t="s">
        <v>71</v>
      </c>
      <c r="O1593" t="s">
        <v>72</v>
      </c>
      <c r="P1593" t="s">
        <v>7738</v>
      </c>
      <c r="Q1593">
        <v>9847768</v>
      </c>
      <c r="R1593">
        <v>58451</v>
      </c>
      <c r="S1593">
        <v>80584883</v>
      </c>
      <c r="T1593" t="s">
        <v>4649</v>
      </c>
      <c r="U1593" t="s">
        <v>341</v>
      </c>
      <c r="V1593" t="s">
        <v>145</v>
      </c>
      <c r="W1593">
        <v>45416</v>
      </c>
      <c r="X1593" t="s">
        <v>529</v>
      </c>
      <c r="Y1593">
        <v>528</v>
      </c>
      <c r="Z1593">
        <v>158.4</v>
      </c>
      <c r="AA1593" t="s">
        <v>2824</v>
      </c>
      <c r="AB1593" t="s">
        <v>79</v>
      </c>
      <c r="AC1593" t="s">
        <v>80</v>
      </c>
      <c r="AD1593" s="3" t="s">
        <v>7739</v>
      </c>
      <c r="AE1593" s="3">
        <v>0</v>
      </c>
      <c r="AF1593" s="3"/>
      <c r="AG1593">
        <v>0</v>
      </c>
      <c r="AH1593" t="s">
        <v>82</v>
      </c>
      <c r="AI1593" s="18">
        <v>0</v>
      </c>
      <c r="AJ1593">
        <v>0</v>
      </c>
      <c r="AK1593">
        <v>0</v>
      </c>
      <c r="AL1593">
        <v>0</v>
      </c>
      <c r="AM1593" s="19" t="s">
        <v>82</v>
      </c>
      <c r="AN1593">
        <v>0</v>
      </c>
      <c r="AO1593">
        <v>0</v>
      </c>
      <c r="AP1593">
        <v>0</v>
      </c>
      <c r="AQ1593">
        <v>0</v>
      </c>
      <c r="AR1593" s="19" t="s">
        <v>82</v>
      </c>
      <c r="AS1593">
        <v>0</v>
      </c>
      <c r="AT1593" s="20">
        <f>IF(t_ExtractAll[[#This Row],[Currency]]="GBP",t_ExtractAll[[#This Row],[Claimed Amount]]*$BD$2,IF(t_ExtractAll[[#This Row],[Currency]]="USD",t_ExtractAll[[#This Row],[Claimed Amount]]*$BD$3,IF(t_ExtractAll[[#This Row],[Currency]]="MXN",t_ExtractAll[[#This Row],[Claimed Amount]]*$BD$4,t_ExtractAll[[#This Row],[Claimed Amount]])))</f>
        <v>0</v>
      </c>
      <c r="AU1593" s="20">
        <f>IF(t_ExtractAll[[#This Row],[Currency2]]="GBP",t_ExtractAll[[#This Row],[Accruals Plant]]*$BD$2,IF(t_ExtractAll[[#This Row],[Currency2]]="USD",t_ExtractAll[[#This Row],[Accruals Plant]]*$BD$3,IF(t_ExtractAll[[#This Row],[Currency2]]="MXN",t_ExtractAll[[#This Row],[Accruals Plant]]*$BD$4,t_ExtractAll[[#This Row],[Accruals Plant]])))</f>
        <v>0</v>
      </c>
      <c r="AV1593" s="20">
        <f>IF(t_ExtractAll[[#This Row],[IMD_Currency]]="GBP",t_ExtractAll[[#This Row],[Accruals ABII]]*$BD$2,IF(t_ExtractAll[[#This Row],[IMD_Currency]]="USD",t_ExtractAll[[#This Row],[Accruals ABII]]*$BD$3,t_ExtractAll[[#This Row],[Accruals ABII]]))</f>
        <v>0</v>
      </c>
      <c r="AW159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3" s="20">
        <f>IF(t_ExtractAll[[#This Row],[IMD_Currency]]="GBP",t_ExtractAll[[#This Row],[Amount Accepted (ABII)]]*$BD$2,IF(t_ExtractAll[[#This Row],[IMD_Currency]]="USD",t_ExtractAll[[#This Row],[Amount Accepted (ABII)]]*$BD$3,t_ExtractAll[[#This Row],[Amount Accepted (ABII)]]))</f>
        <v>0</v>
      </c>
      <c r="AY1593" s="20">
        <f>IF((t_ExtractAll[[#This Row],[Amount Accepted ABII '[EUR']]]-t_ExtractAll[[#This Row],[Amount Accepted Plant '[EUR']]])&lt;0,0,t_ExtractAll[[#This Row],[Amount Accepted ABII '[EUR']]]-t_ExtractAll[[#This Row],[Amount Accepted Plant '[EUR']]])</f>
        <v>0</v>
      </c>
      <c r="AZ159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94" spans="1:52" ht="14.25" customHeight="1" x14ac:dyDescent="0.25">
      <c r="A1594" t="s">
        <v>7740</v>
      </c>
      <c r="B1594" s="16">
        <v>42860</v>
      </c>
      <c r="C1594" s="16"/>
      <c r="D1594" s="16"/>
      <c r="E1594">
        <v>2017365</v>
      </c>
      <c r="F1594" t="s">
        <v>64</v>
      </c>
      <c r="G1594" t="s">
        <v>478</v>
      </c>
      <c r="H1594" t="s">
        <v>287</v>
      </c>
      <c r="I1594" t="s">
        <v>479</v>
      </c>
      <c r="J1594" t="s">
        <v>118</v>
      </c>
      <c r="K1594" t="s">
        <v>2023</v>
      </c>
      <c r="L1594" t="s">
        <v>70</v>
      </c>
      <c r="N1594" t="s">
        <v>71</v>
      </c>
      <c r="O1594" t="s">
        <v>444</v>
      </c>
      <c r="P1594" t="s">
        <v>7741</v>
      </c>
      <c r="Q1594">
        <v>9711238</v>
      </c>
      <c r="R1594" t="s">
        <v>7742</v>
      </c>
      <c r="S1594">
        <v>80556503</v>
      </c>
      <c r="T1594" t="s">
        <v>7743</v>
      </c>
      <c r="U1594" t="s">
        <v>75</v>
      </c>
      <c r="V1594" t="s">
        <v>76</v>
      </c>
      <c r="W1594">
        <v>50956</v>
      </c>
      <c r="X1594" t="s">
        <v>7744</v>
      </c>
      <c r="Y1594">
        <v>1680</v>
      </c>
      <c r="Z1594">
        <v>143.13</v>
      </c>
      <c r="AA1594" t="s">
        <v>2628</v>
      </c>
      <c r="AB1594" t="s">
        <v>79</v>
      </c>
      <c r="AC1594" t="s">
        <v>127</v>
      </c>
      <c r="AD1594" t="s">
        <v>7745</v>
      </c>
      <c r="AE1594" s="3">
        <v>0</v>
      </c>
      <c r="AF1594" s="3"/>
      <c r="AG1594">
        <v>0</v>
      </c>
      <c r="AH1594" t="s">
        <v>82</v>
      </c>
      <c r="AI1594" s="18">
        <v>0</v>
      </c>
      <c r="AJ1594">
        <v>0</v>
      </c>
      <c r="AK1594">
        <v>0</v>
      </c>
      <c r="AM1594" s="19" t="s">
        <v>82</v>
      </c>
      <c r="AN1594">
        <v>0</v>
      </c>
      <c r="AO1594">
        <v>0</v>
      </c>
      <c r="AP1594">
        <v>0</v>
      </c>
      <c r="AR1594" s="19" t="s">
        <v>82</v>
      </c>
      <c r="AS1594">
        <v>0</v>
      </c>
      <c r="AT1594" s="20">
        <f>IF(t_ExtractAll[[#This Row],[Currency]]="GBP",t_ExtractAll[[#This Row],[Claimed Amount]]*$BD$2,IF(t_ExtractAll[[#This Row],[Currency]]="USD",t_ExtractAll[[#This Row],[Claimed Amount]]*$BD$3,IF(t_ExtractAll[[#This Row],[Currency]]="MXN",t_ExtractAll[[#This Row],[Claimed Amount]]*$BD$4,t_ExtractAll[[#This Row],[Claimed Amount]])))</f>
        <v>0</v>
      </c>
      <c r="AU1594" s="20">
        <f>IF(t_ExtractAll[[#This Row],[Currency2]]="GBP",t_ExtractAll[[#This Row],[Accruals Plant]]*$BD$2,IF(t_ExtractAll[[#This Row],[Currency2]]="USD",t_ExtractAll[[#This Row],[Accruals Plant]]*$BD$3,IF(t_ExtractAll[[#This Row],[Currency2]]="MXN",t_ExtractAll[[#This Row],[Accruals Plant]]*$BD$4,t_ExtractAll[[#This Row],[Accruals Plant]])))</f>
        <v>0</v>
      </c>
      <c r="AV1594" s="20">
        <f>IF(t_ExtractAll[[#This Row],[IMD_Currency]]="GBP",t_ExtractAll[[#This Row],[Accruals ABII]]*$BD$2,IF(t_ExtractAll[[#This Row],[IMD_Currency]]="USD",t_ExtractAll[[#This Row],[Accruals ABII]]*$BD$3,t_ExtractAll[[#This Row],[Accruals ABII]]))</f>
        <v>0</v>
      </c>
      <c r="AW159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4" s="20">
        <f>IF(t_ExtractAll[[#This Row],[IMD_Currency]]="GBP",t_ExtractAll[[#This Row],[Amount Accepted (ABII)]]*$BD$2,IF(t_ExtractAll[[#This Row],[IMD_Currency]]="USD",t_ExtractAll[[#This Row],[Amount Accepted (ABII)]]*$BD$3,t_ExtractAll[[#This Row],[Amount Accepted (ABII)]]))</f>
        <v>0</v>
      </c>
      <c r="AY1594" s="20">
        <f>IF((t_ExtractAll[[#This Row],[Amount Accepted ABII '[EUR']]]-t_ExtractAll[[#This Row],[Amount Accepted Plant '[EUR']]])&lt;0,0,t_ExtractAll[[#This Row],[Amount Accepted ABII '[EUR']]]-t_ExtractAll[[#This Row],[Amount Accepted Plant '[EUR']]])</f>
        <v>0</v>
      </c>
      <c r="AZ159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595" spans="1:52" ht="14.25" hidden="1" customHeight="1" x14ac:dyDescent="0.25">
      <c r="A1595" t="s">
        <v>7362</v>
      </c>
      <c r="B1595" s="16">
        <v>42835</v>
      </c>
      <c r="C1595" s="16">
        <v>42889</v>
      </c>
      <c r="D1595" s="16">
        <v>42889</v>
      </c>
      <c r="E1595">
        <v>2017284</v>
      </c>
      <c r="F1595" t="s">
        <v>64</v>
      </c>
      <c r="G1595" t="s">
        <v>65</v>
      </c>
      <c r="H1595" t="s">
        <v>86</v>
      </c>
      <c r="I1595" t="s">
        <v>67</v>
      </c>
      <c r="J1595" t="s">
        <v>68</v>
      </c>
      <c r="K1595" t="s">
        <v>69</v>
      </c>
      <c r="L1595" t="s">
        <v>5779</v>
      </c>
      <c r="M1595" t="s">
        <v>2706</v>
      </c>
      <c r="N1595" t="s">
        <v>161</v>
      </c>
      <c r="O1595" t="s">
        <v>162</v>
      </c>
      <c r="P1595" t="s">
        <v>7363</v>
      </c>
      <c r="Q1595">
        <v>9591236</v>
      </c>
      <c r="R1595" t="s">
        <v>7364</v>
      </c>
      <c r="S1595" t="s">
        <v>7365</v>
      </c>
      <c r="U1595" t="s">
        <v>2377</v>
      </c>
      <c r="V1595" t="s">
        <v>117</v>
      </c>
      <c r="W1595">
        <v>57129</v>
      </c>
      <c r="X1595" t="s">
        <v>3843</v>
      </c>
      <c r="Y1595">
        <v>1</v>
      </c>
      <c r="Z1595">
        <v>9.1800000000000007E-2</v>
      </c>
      <c r="AA1595" t="s">
        <v>2628</v>
      </c>
      <c r="AB1595" t="s">
        <v>112</v>
      </c>
      <c r="AC1595" t="s">
        <v>164</v>
      </c>
      <c r="AD1595" s="3" t="s">
        <v>7746</v>
      </c>
      <c r="AE1595" s="3">
        <v>0</v>
      </c>
      <c r="AF1595" s="3"/>
      <c r="AG1595">
        <v>155.81</v>
      </c>
      <c r="AH1595" t="s">
        <v>100</v>
      </c>
      <c r="AI1595" s="18">
        <v>0</v>
      </c>
      <c r="AJ1595">
        <v>0</v>
      </c>
      <c r="AK1595">
        <v>0</v>
      </c>
      <c r="AL1595">
        <v>0</v>
      </c>
      <c r="AM1595" s="19" t="s">
        <v>82</v>
      </c>
      <c r="AN1595">
        <v>33.86</v>
      </c>
      <c r="AO1595">
        <v>0</v>
      </c>
      <c r="AP1595">
        <v>33.86</v>
      </c>
      <c r="AQ1595">
        <v>33.86</v>
      </c>
      <c r="AR1595" s="19" t="s">
        <v>100</v>
      </c>
      <c r="AS1595">
        <v>0</v>
      </c>
      <c r="AT1595" s="20">
        <f>IF(t_ExtractAll[[#This Row],[Currency]]="GBP",t_ExtractAll[[#This Row],[Claimed Amount]]*$BD$2,IF(t_ExtractAll[[#This Row],[Currency]]="USD",t_ExtractAll[[#This Row],[Claimed Amount]]*$BD$3,IF(t_ExtractAll[[#This Row],[Currency]]="MXN",t_ExtractAll[[#This Row],[Claimed Amount]]*$BD$4,t_ExtractAll[[#This Row],[Claimed Amount]])))</f>
        <v>142.550569</v>
      </c>
      <c r="AU1595" s="20">
        <f>IF(t_ExtractAll[[#This Row],[Currency2]]="GBP",t_ExtractAll[[#This Row],[Accruals Plant]]*$BD$2,IF(t_ExtractAll[[#This Row],[Currency2]]="USD",t_ExtractAll[[#This Row],[Accruals Plant]]*$BD$3,IF(t_ExtractAll[[#This Row],[Currency2]]="MXN",t_ExtractAll[[#This Row],[Accruals Plant]]*$BD$4,t_ExtractAll[[#This Row],[Accruals Plant]])))</f>
        <v>30.978514000000001</v>
      </c>
      <c r="AV1595" s="20">
        <f>IF(t_ExtractAll[[#This Row],[IMD_Currency]]="GBP",t_ExtractAll[[#This Row],[Accruals ABII]]*$BD$2,IF(t_ExtractAll[[#This Row],[IMD_Currency]]="USD",t_ExtractAll[[#This Row],[Accruals ABII]]*$BD$3,t_ExtractAll[[#This Row],[Accruals ABII]]))</f>
        <v>0</v>
      </c>
      <c r="AW1595" s="20">
        <f>IF(t_ExtractAll[[#This Row],[Currency2]]="GBP",t_ExtractAll[[#This Row],[PlantAmountAccepted]]*$BD$2,IF(t_ExtractAll[[#This Row],[Currency2]]="USD",t_ExtractAll[[#This Row],[PlantAmountAccepted]]*$BD$3,IF(t_ExtractAll[[#This Row],[Currency2]]="MXN",t_ExtractAll[[#This Row],[PlantAmountAccepted]]*$BD$4,t_ExtractAll[[#This Row],[PlantAmountAccepted]])))</f>
        <v>30.978514000000001</v>
      </c>
      <c r="AX1595" s="20">
        <f>IF(t_ExtractAll[[#This Row],[IMD_Currency]]="GBP",t_ExtractAll[[#This Row],[Amount Accepted (ABII)]]*$BD$2,IF(t_ExtractAll[[#This Row],[IMD_Currency]]="USD",t_ExtractAll[[#This Row],[Amount Accepted (ABII)]]*$BD$3,t_ExtractAll[[#This Row],[Amount Accepted (ABII)]]))</f>
        <v>0</v>
      </c>
      <c r="AY1595" s="20">
        <f>IF((t_ExtractAll[[#This Row],[Amount Accepted ABII '[EUR']]]-t_ExtractAll[[#This Row],[Amount Accepted Plant '[EUR']]])&lt;0,0,t_ExtractAll[[#This Row],[Amount Accepted ABII '[EUR']]]-t_ExtractAll[[#This Row],[Amount Accepted Plant '[EUR']]])</f>
        <v>0</v>
      </c>
      <c r="AZ159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596" spans="1:52" ht="14.25" hidden="1" customHeight="1" x14ac:dyDescent="0.25">
      <c r="A1596" t="s">
        <v>807</v>
      </c>
      <c r="B1596" s="16">
        <v>42858</v>
      </c>
      <c r="C1596" s="16">
        <v>42888</v>
      </c>
      <c r="D1596" s="16">
        <v>42888</v>
      </c>
      <c r="E1596">
        <v>2017362</v>
      </c>
      <c r="F1596" t="s">
        <v>64</v>
      </c>
      <c r="G1596" t="s">
        <v>65</v>
      </c>
      <c r="H1596" t="s">
        <v>86</v>
      </c>
      <c r="I1596" t="s">
        <v>67</v>
      </c>
      <c r="J1596" t="s">
        <v>68</v>
      </c>
      <c r="K1596" t="s">
        <v>69</v>
      </c>
      <c r="L1596" t="s">
        <v>5779</v>
      </c>
      <c r="M1596" t="s">
        <v>2706</v>
      </c>
      <c r="N1596" t="s">
        <v>90</v>
      </c>
      <c r="O1596" t="s">
        <v>4630</v>
      </c>
      <c r="P1596" t="s">
        <v>7747</v>
      </c>
      <c r="Q1596">
        <v>9450578</v>
      </c>
      <c r="R1596" t="s">
        <v>7748</v>
      </c>
      <c r="U1596" t="s">
        <v>2377</v>
      </c>
      <c r="V1596" t="s">
        <v>117</v>
      </c>
      <c r="W1596">
        <v>57946</v>
      </c>
      <c r="X1596" t="s">
        <v>7749</v>
      </c>
      <c r="Y1596" t="s">
        <v>2052</v>
      </c>
      <c r="Z1596">
        <v>0</v>
      </c>
      <c r="AB1596" t="s">
        <v>79</v>
      </c>
      <c r="AC1596" t="s">
        <v>4630</v>
      </c>
      <c r="AD1596" s="3" t="s">
        <v>7750</v>
      </c>
      <c r="AE1596" s="3"/>
      <c r="AF1596" s="3"/>
      <c r="AG1596">
        <v>75.41</v>
      </c>
      <c r="AH1596" t="s">
        <v>100</v>
      </c>
      <c r="AI1596" s="18">
        <v>0</v>
      </c>
      <c r="AJ1596">
        <v>0</v>
      </c>
      <c r="AK1596">
        <v>0</v>
      </c>
      <c r="AL1596">
        <v>0</v>
      </c>
      <c r="AM1596" s="19" t="s">
        <v>82</v>
      </c>
      <c r="AN1596">
        <v>0</v>
      </c>
      <c r="AO1596">
        <v>75.41</v>
      </c>
      <c r="AP1596">
        <v>75.41</v>
      </c>
      <c r="AQ1596">
        <v>75.41</v>
      </c>
      <c r="AR1596" s="19" t="s">
        <v>100</v>
      </c>
      <c r="AS1596">
        <v>0</v>
      </c>
      <c r="AT1596" s="20">
        <f>IF(t_ExtractAll[[#This Row],[Currency]]="GBP",t_ExtractAll[[#This Row],[Claimed Amount]]*$BD$2,IF(t_ExtractAll[[#This Row],[Currency]]="USD",t_ExtractAll[[#This Row],[Claimed Amount]]*$BD$3,IF(t_ExtractAll[[#This Row],[Currency]]="MXN",t_ExtractAll[[#This Row],[Claimed Amount]]*$BD$4,t_ExtractAll[[#This Row],[Claimed Amount]])))</f>
        <v>68.992609000000002</v>
      </c>
      <c r="AU1596" s="20">
        <f>IF(t_ExtractAll[[#This Row],[Currency2]]="GBP",t_ExtractAll[[#This Row],[Accruals Plant]]*$BD$2,IF(t_ExtractAll[[#This Row],[Currency2]]="USD",t_ExtractAll[[#This Row],[Accruals Plant]]*$BD$3,IF(t_ExtractAll[[#This Row],[Currency2]]="MXN",t_ExtractAll[[#This Row],[Accruals Plant]]*$BD$4,t_ExtractAll[[#This Row],[Accruals Plant]])))</f>
        <v>68.992609000000002</v>
      </c>
      <c r="AV1596" s="20">
        <f>IF(t_ExtractAll[[#This Row],[IMD_Currency]]="GBP",t_ExtractAll[[#This Row],[Accruals ABII]]*$BD$2,IF(t_ExtractAll[[#This Row],[IMD_Currency]]="USD",t_ExtractAll[[#This Row],[Accruals ABII]]*$BD$3,t_ExtractAll[[#This Row],[Accruals ABII]]))</f>
        <v>0</v>
      </c>
      <c r="AW1596" s="20">
        <f>IF(t_ExtractAll[[#This Row],[Currency2]]="GBP",t_ExtractAll[[#This Row],[PlantAmountAccepted]]*$BD$2,IF(t_ExtractAll[[#This Row],[Currency2]]="USD",t_ExtractAll[[#This Row],[PlantAmountAccepted]]*$BD$3,IF(t_ExtractAll[[#This Row],[Currency2]]="MXN",t_ExtractAll[[#This Row],[PlantAmountAccepted]]*$BD$4,t_ExtractAll[[#This Row],[PlantAmountAccepted]])))</f>
        <v>68.992609000000002</v>
      </c>
      <c r="AX1596" s="20">
        <f>IF(t_ExtractAll[[#This Row],[IMD_Currency]]="GBP",t_ExtractAll[[#This Row],[Amount Accepted (ABII)]]*$BD$2,IF(t_ExtractAll[[#This Row],[IMD_Currency]]="USD",t_ExtractAll[[#This Row],[Amount Accepted (ABII)]]*$BD$3,t_ExtractAll[[#This Row],[Amount Accepted (ABII)]]))</f>
        <v>0</v>
      </c>
      <c r="AY1596" s="20">
        <f>IF((t_ExtractAll[[#This Row],[Amount Accepted ABII '[EUR']]]-t_ExtractAll[[#This Row],[Amount Accepted Plant '[EUR']]])&lt;0,0,t_ExtractAll[[#This Row],[Amount Accepted ABII '[EUR']]]-t_ExtractAll[[#This Row],[Amount Accepted Plant '[EUR']]])</f>
        <v>0</v>
      </c>
      <c r="AZ159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597" spans="1:52" ht="14.25" customHeight="1" x14ac:dyDescent="0.25">
      <c r="A1597" t="s">
        <v>7751</v>
      </c>
      <c r="B1597" s="16">
        <v>42860</v>
      </c>
      <c r="C1597" s="16"/>
      <c r="D1597" s="16"/>
      <c r="E1597">
        <v>2017366</v>
      </c>
      <c r="F1597" t="s">
        <v>64</v>
      </c>
      <c r="G1597" t="s">
        <v>65</v>
      </c>
      <c r="H1597" t="s">
        <v>86</v>
      </c>
      <c r="I1597" t="s">
        <v>67</v>
      </c>
      <c r="J1597" t="s">
        <v>68</v>
      </c>
      <c r="K1597" t="s">
        <v>2023</v>
      </c>
      <c r="L1597" t="s">
        <v>5779</v>
      </c>
      <c r="M1597" t="s">
        <v>2706</v>
      </c>
      <c r="N1597" t="s">
        <v>161</v>
      </c>
      <c r="O1597" t="s">
        <v>211</v>
      </c>
      <c r="P1597" t="s">
        <v>7752</v>
      </c>
      <c r="Q1597">
        <v>9937220</v>
      </c>
      <c r="R1597" t="s">
        <v>7753</v>
      </c>
      <c r="S1597">
        <v>22189881</v>
      </c>
      <c r="T1597" t="s">
        <v>7754</v>
      </c>
      <c r="U1597" t="s">
        <v>2377</v>
      </c>
      <c r="V1597" t="s">
        <v>117</v>
      </c>
      <c r="W1597">
        <v>55412</v>
      </c>
      <c r="X1597" t="s">
        <v>4537</v>
      </c>
      <c r="Y1597">
        <v>6</v>
      </c>
      <c r="Z1597">
        <v>1.17</v>
      </c>
      <c r="AA1597" t="s">
        <v>2824</v>
      </c>
      <c r="AB1597" t="s">
        <v>112</v>
      </c>
      <c r="AC1597" t="s">
        <v>164</v>
      </c>
      <c r="AD1597" s="3" t="s">
        <v>7755</v>
      </c>
      <c r="AE1597" s="3"/>
      <c r="AF1597" s="3"/>
      <c r="AG1597">
        <v>259.3</v>
      </c>
      <c r="AH1597" t="s">
        <v>100</v>
      </c>
      <c r="AI1597" s="18">
        <v>0</v>
      </c>
      <c r="AJ1597">
        <v>0</v>
      </c>
      <c r="AK1597">
        <v>0</v>
      </c>
      <c r="AM1597" s="19" t="s">
        <v>82</v>
      </c>
      <c r="AN1597">
        <v>259.3</v>
      </c>
      <c r="AO1597">
        <v>0</v>
      </c>
      <c r="AP1597">
        <v>259.3</v>
      </c>
      <c r="AR1597" s="19" t="s">
        <v>100</v>
      </c>
      <c r="AS1597">
        <v>0</v>
      </c>
      <c r="AT1597" s="20">
        <f>IF(t_ExtractAll[[#This Row],[Currency]]="GBP",t_ExtractAll[[#This Row],[Claimed Amount]]*$BD$2,IF(t_ExtractAll[[#This Row],[Currency]]="USD",t_ExtractAll[[#This Row],[Claimed Amount]]*$BD$3,IF(t_ExtractAll[[#This Row],[Currency]]="MXN",t_ExtractAll[[#This Row],[Claimed Amount]]*$BD$4,t_ExtractAll[[#This Row],[Claimed Amount]])))</f>
        <v>237.23357000000001</v>
      </c>
      <c r="AU1597" s="20">
        <f>IF(t_ExtractAll[[#This Row],[Currency2]]="GBP",t_ExtractAll[[#This Row],[Accruals Plant]]*$BD$2,IF(t_ExtractAll[[#This Row],[Currency2]]="USD",t_ExtractAll[[#This Row],[Accruals Plant]]*$BD$3,IF(t_ExtractAll[[#This Row],[Currency2]]="MXN",t_ExtractAll[[#This Row],[Accruals Plant]]*$BD$4,t_ExtractAll[[#This Row],[Accruals Plant]])))</f>
        <v>237.23357000000001</v>
      </c>
      <c r="AV1597" s="20">
        <f>IF(t_ExtractAll[[#This Row],[IMD_Currency]]="GBP",t_ExtractAll[[#This Row],[Accruals ABII]]*$BD$2,IF(t_ExtractAll[[#This Row],[IMD_Currency]]="USD",t_ExtractAll[[#This Row],[Accruals ABII]]*$BD$3,t_ExtractAll[[#This Row],[Accruals ABII]]))</f>
        <v>0</v>
      </c>
      <c r="AW159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7" s="20">
        <f>IF(t_ExtractAll[[#This Row],[IMD_Currency]]="GBP",t_ExtractAll[[#This Row],[Amount Accepted (ABII)]]*$BD$2,IF(t_ExtractAll[[#This Row],[IMD_Currency]]="USD",t_ExtractAll[[#This Row],[Amount Accepted (ABII)]]*$BD$3,t_ExtractAll[[#This Row],[Amount Accepted (ABII)]]))</f>
        <v>0</v>
      </c>
      <c r="AY1597" s="20">
        <f>IF((t_ExtractAll[[#This Row],[Amount Accepted ABII '[EUR']]]-t_ExtractAll[[#This Row],[Amount Accepted Plant '[EUR']]])&lt;0,0,t_ExtractAll[[#This Row],[Amount Accepted ABII '[EUR']]]-t_ExtractAll[[#This Row],[Amount Accepted Plant '[EUR']]])</f>
        <v>0</v>
      </c>
      <c r="AZ159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598" spans="1:52" ht="14.25" customHeight="1" x14ac:dyDescent="0.25">
      <c r="A1598" t="s">
        <v>7756</v>
      </c>
      <c r="B1598" s="16">
        <v>42863</v>
      </c>
      <c r="C1598" s="16"/>
      <c r="D1598" s="16"/>
      <c r="E1598">
        <v>2017368</v>
      </c>
      <c r="F1598" t="s">
        <v>64</v>
      </c>
      <c r="G1598" t="s">
        <v>2055</v>
      </c>
      <c r="H1598" t="s">
        <v>287</v>
      </c>
      <c r="I1598" t="s">
        <v>1319</v>
      </c>
      <c r="J1598" t="s">
        <v>68</v>
      </c>
      <c r="K1598" t="s">
        <v>2023</v>
      </c>
      <c r="L1598" t="s">
        <v>471</v>
      </c>
      <c r="M1598" t="s">
        <v>3017</v>
      </c>
      <c r="N1598" t="s">
        <v>90</v>
      </c>
      <c r="O1598" t="s">
        <v>131</v>
      </c>
      <c r="P1598" t="s">
        <v>7757</v>
      </c>
      <c r="Q1598" t="s">
        <v>7758</v>
      </c>
      <c r="R1598" t="s">
        <v>7759</v>
      </c>
      <c r="S1598" t="s">
        <v>7760</v>
      </c>
      <c r="T1598" s="3" t="s">
        <v>7761</v>
      </c>
      <c r="U1598" t="s">
        <v>269</v>
      </c>
      <c r="V1598" t="s">
        <v>117</v>
      </c>
      <c r="W1598">
        <v>53107</v>
      </c>
      <c r="X1598" t="s">
        <v>3322</v>
      </c>
      <c r="Y1598">
        <v>368</v>
      </c>
      <c r="Z1598">
        <v>31.35</v>
      </c>
      <c r="AA1598" t="s">
        <v>2628</v>
      </c>
      <c r="AB1598" t="s">
        <v>97</v>
      </c>
      <c r="AC1598" t="s">
        <v>98</v>
      </c>
      <c r="AD1598" s="3" t="s">
        <v>7762</v>
      </c>
      <c r="AE1598" s="3"/>
      <c r="AF1598" s="3"/>
      <c r="AG1598">
        <v>1917.28</v>
      </c>
      <c r="AH1598" t="s">
        <v>100</v>
      </c>
      <c r="AI1598" s="18">
        <v>0</v>
      </c>
      <c r="AJ1598">
        <v>0</v>
      </c>
      <c r="AK1598">
        <v>0</v>
      </c>
      <c r="AM1598" s="19" t="s">
        <v>82</v>
      </c>
      <c r="AN1598">
        <v>1917.28</v>
      </c>
      <c r="AO1598">
        <v>0</v>
      </c>
      <c r="AP1598">
        <v>1917.28</v>
      </c>
      <c r="AR1598" s="19" t="s">
        <v>100</v>
      </c>
      <c r="AS1598">
        <v>0</v>
      </c>
      <c r="AT1598" s="20">
        <f>IF(t_ExtractAll[[#This Row],[Currency]]="GBP",t_ExtractAll[[#This Row],[Claimed Amount]]*$BD$2,IF(t_ExtractAll[[#This Row],[Currency]]="USD",t_ExtractAll[[#This Row],[Claimed Amount]]*$BD$3,IF(t_ExtractAll[[#This Row],[Currency]]="MXN",t_ExtractAll[[#This Row],[Claimed Amount]]*$BD$4,t_ExtractAll[[#This Row],[Claimed Amount]])))</f>
        <v>1754.1194720000001</v>
      </c>
      <c r="AU1598" s="20">
        <f>IF(t_ExtractAll[[#This Row],[Currency2]]="GBP",t_ExtractAll[[#This Row],[Accruals Plant]]*$BD$2,IF(t_ExtractAll[[#This Row],[Currency2]]="USD",t_ExtractAll[[#This Row],[Accruals Plant]]*$BD$3,IF(t_ExtractAll[[#This Row],[Currency2]]="MXN",t_ExtractAll[[#This Row],[Accruals Plant]]*$BD$4,t_ExtractAll[[#This Row],[Accruals Plant]])))</f>
        <v>1754.1194720000001</v>
      </c>
      <c r="AV1598" s="20">
        <f>IF(t_ExtractAll[[#This Row],[IMD_Currency]]="GBP",t_ExtractAll[[#This Row],[Accruals ABII]]*$BD$2,IF(t_ExtractAll[[#This Row],[IMD_Currency]]="USD",t_ExtractAll[[#This Row],[Accruals ABII]]*$BD$3,t_ExtractAll[[#This Row],[Accruals ABII]]))</f>
        <v>0</v>
      </c>
      <c r="AW159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8" s="20">
        <f>IF(t_ExtractAll[[#This Row],[IMD_Currency]]="GBP",t_ExtractAll[[#This Row],[Amount Accepted (ABII)]]*$BD$2,IF(t_ExtractAll[[#This Row],[IMD_Currency]]="USD",t_ExtractAll[[#This Row],[Amount Accepted (ABII)]]*$BD$3,t_ExtractAll[[#This Row],[Amount Accepted (ABII)]]))</f>
        <v>0</v>
      </c>
      <c r="AY1598" s="20">
        <f>IF((t_ExtractAll[[#This Row],[Amount Accepted ABII '[EUR']]]-t_ExtractAll[[#This Row],[Amount Accepted Plant '[EUR']]])&lt;0,0,t_ExtractAll[[#This Row],[Amount Accepted ABII '[EUR']]]-t_ExtractAll[[#This Row],[Amount Accepted Plant '[EUR']]])</f>
        <v>0</v>
      </c>
      <c r="AZ159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599" spans="1:52" ht="14.25" customHeight="1" x14ac:dyDescent="0.25">
      <c r="A1599" t="s">
        <v>7763</v>
      </c>
      <c r="B1599" s="16">
        <v>42863</v>
      </c>
      <c r="C1599" s="16"/>
      <c r="D1599" s="16"/>
      <c r="E1599">
        <v>2017369</v>
      </c>
      <c r="F1599" t="s">
        <v>64</v>
      </c>
      <c r="G1599" t="s">
        <v>2055</v>
      </c>
      <c r="H1599" t="s">
        <v>287</v>
      </c>
      <c r="I1599" t="s">
        <v>1319</v>
      </c>
      <c r="J1599" t="s">
        <v>68</v>
      </c>
      <c r="K1599" t="s">
        <v>2023</v>
      </c>
      <c r="L1599" t="s">
        <v>471</v>
      </c>
      <c r="M1599" t="s">
        <v>7109</v>
      </c>
      <c r="N1599" t="s">
        <v>90</v>
      </c>
      <c r="O1599" t="s">
        <v>131</v>
      </c>
      <c r="P1599" t="s">
        <v>7764</v>
      </c>
      <c r="Q1599">
        <v>9927185</v>
      </c>
      <c r="R1599" t="s">
        <v>7765</v>
      </c>
      <c r="S1599">
        <v>80585992</v>
      </c>
      <c r="T1599" t="s">
        <v>7766</v>
      </c>
      <c r="U1599" t="s">
        <v>269</v>
      </c>
      <c r="V1599" t="s">
        <v>117</v>
      </c>
      <c r="W1599">
        <v>53109</v>
      </c>
      <c r="X1599" t="s">
        <v>7294</v>
      </c>
      <c r="Y1599">
        <v>2099</v>
      </c>
      <c r="Z1599">
        <v>238.3</v>
      </c>
      <c r="AA1599" t="s">
        <v>2628</v>
      </c>
      <c r="AB1599" t="s">
        <v>97</v>
      </c>
      <c r="AC1599" t="s">
        <v>98</v>
      </c>
      <c r="AD1599" s="3" t="s">
        <v>7767</v>
      </c>
      <c r="AE1599" s="3"/>
      <c r="AF1599" s="3"/>
      <c r="AG1599">
        <v>13979</v>
      </c>
      <c r="AH1599" t="s">
        <v>100</v>
      </c>
      <c r="AI1599" s="18">
        <v>0</v>
      </c>
      <c r="AJ1599">
        <v>0</v>
      </c>
      <c r="AK1599">
        <v>0</v>
      </c>
      <c r="AM1599" s="19" t="s">
        <v>82</v>
      </c>
      <c r="AN1599">
        <v>13979</v>
      </c>
      <c r="AO1599">
        <v>0</v>
      </c>
      <c r="AP1599">
        <v>13979</v>
      </c>
      <c r="AR1599" s="19" t="s">
        <v>100</v>
      </c>
      <c r="AS1599">
        <v>0</v>
      </c>
      <c r="AT1599" s="20">
        <f>IF(t_ExtractAll[[#This Row],[Currency]]="GBP",t_ExtractAll[[#This Row],[Claimed Amount]]*$BD$2,IF(t_ExtractAll[[#This Row],[Currency]]="USD",t_ExtractAll[[#This Row],[Claimed Amount]]*$BD$3,IF(t_ExtractAll[[#This Row],[Currency]]="MXN",t_ExtractAll[[#This Row],[Claimed Amount]]*$BD$4,t_ExtractAll[[#This Row],[Claimed Amount]])))</f>
        <v>12789.3871</v>
      </c>
      <c r="AU1599" s="20">
        <f>IF(t_ExtractAll[[#This Row],[Currency2]]="GBP",t_ExtractAll[[#This Row],[Accruals Plant]]*$BD$2,IF(t_ExtractAll[[#This Row],[Currency2]]="USD",t_ExtractAll[[#This Row],[Accruals Plant]]*$BD$3,IF(t_ExtractAll[[#This Row],[Currency2]]="MXN",t_ExtractAll[[#This Row],[Accruals Plant]]*$BD$4,t_ExtractAll[[#This Row],[Accruals Plant]])))</f>
        <v>12789.3871</v>
      </c>
      <c r="AV1599" s="20">
        <f>IF(t_ExtractAll[[#This Row],[IMD_Currency]]="GBP",t_ExtractAll[[#This Row],[Accruals ABII]]*$BD$2,IF(t_ExtractAll[[#This Row],[IMD_Currency]]="USD",t_ExtractAll[[#This Row],[Accruals ABII]]*$BD$3,t_ExtractAll[[#This Row],[Accruals ABII]]))</f>
        <v>0</v>
      </c>
      <c r="AW159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599" s="20">
        <f>IF(t_ExtractAll[[#This Row],[IMD_Currency]]="GBP",t_ExtractAll[[#This Row],[Amount Accepted (ABII)]]*$BD$2,IF(t_ExtractAll[[#This Row],[IMD_Currency]]="USD",t_ExtractAll[[#This Row],[Amount Accepted (ABII)]]*$BD$3,t_ExtractAll[[#This Row],[Amount Accepted (ABII)]]))</f>
        <v>0</v>
      </c>
      <c r="AY1599" s="20">
        <f>IF((t_ExtractAll[[#This Row],[Amount Accepted ABII '[EUR']]]-t_ExtractAll[[#This Row],[Amount Accepted Plant '[EUR']]])&lt;0,0,t_ExtractAll[[#This Row],[Amount Accepted ABII '[EUR']]]-t_ExtractAll[[#This Row],[Amount Accepted Plant '[EUR']]])</f>
        <v>0</v>
      </c>
      <c r="AZ159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00" spans="1:52" ht="14.25" hidden="1" customHeight="1" x14ac:dyDescent="0.25">
      <c r="A1600" t="s">
        <v>7768</v>
      </c>
      <c r="B1600" s="16">
        <v>42863</v>
      </c>
      <c r="C1600" s="16">
        <v>42880</v>
      </c>
      <c r="D1600" s="16">
        <v>42880</v>
      </c>
      <c r="E1600">
        <v>2017371</v>
      </c>
      <c r="F1600" t="s">
        <v>64</v>
      </c>
      <c r="G1600" t="s">
        <v>2055</v>
      </c>
      <c r="H1600" t="s">
        <v>287</v>
      </c>
      <c r="I1600" t="s">
        <v>1319</v>
      </c>
      <c r="J1600" t="s">
        <v>68</v>
      </c>
      <c r="K1600" t="s">
        <v>69</v>
      </c>
      <c r="L1600" t="s">
        <v>471</v>
      </c>
      <c r="M1600" t="s">
        <v>3017</v>
      </c>
      <c r="N1600" t="s">
        <v>90</v>
      </c>
      <c r="O1600" t="s">
        <v>121</v>
      </c>
      <c r="P1600" t="s">
        <v>4659</v>
      </c>
      <c r="Q1600">
        <v>9832205</v>
      </c>
      <c r="R1600" t="s">
        <v>7769</v>
      </c>
      <c r="S1600" t="s">
        <v>7770</v>
      </c>
      <c r="T1600" t="s">
        <v>7771</v>
      </c>
      <c r="U1600" t="s">
        <v>2441</v>
      </c>
      <c r="V1600" t="s">
        <v>117</v>
      </c>
      <c r="W1600">
        <v>53105</v>
      </c>
      <c r="X1600" t="s">
        <v>7772</v>
      </c>
      <c r="Y1600">
        <v>2</v>
      </c>
      <c r="Z1600">
        <v>0.19500000000000001</v>
      </c>
      <c r="AA1600" t="s">
        <v>2628</v>
      </c>
      <c r="AB1600" t="s">
        <v>79</v>
      </c>
      <c r="AC1600" t="s">
        <v>127</v>
      </c>
      <c r="AD1600" s="3" t="s">
        <v>7773</v>
      </c>
      <c r="AE1600" s="3"/>
      <c r="AF1600" s="3"/>
      <c r="AG1600">
        <v>0</v>
      </c>
      <c r="AH1600" t="s">
        <v>82</v>
      </c>
      <c r="AI1600" s="18">
        <v>0</v>
      </c>
      <c r="AJ1600">
        <v>0</v>
      </c>
      <c r="AK1600">
        <v>0</v>
      </c>
      <c r="AL1600">
        <v>0</v>
      </c>
      <c r="AM1600" s="19" t="s">
        <v>82</v>
      </c>
      <c r="AN1600">
        <v>0</v>
      </c>
      <c r="AO1600">
        <v>0</v>
      </c>
      <c r="AP1600">
        <v>0</v>
      </c>
      <c r="AQ1600">
        <v>0</v>
      </c>
      <c r="AR1600" s="19" t="s">
        <v>82</v>
      </c>
      <c r="AS1600">
        <v>0</v>
      </c>
      <c r="AT1600" s="20">
        <f>IF(t_ExtractAll[[#This Row],[Currency]]="GBP",t_ExtractAll[[#This Row],[Claimed Amount]]*$BD$2,IF(t_ExtractAll[[#This Row],[Currency]]="USD",t_ExtractAll[[#This Row],[Claimed Amount]]*$BD$3,IF(t_ExtractAll[[#This Row],[Currency]]="MXN",t_ExtractAll[[#This Row],[Claimed Amount]]*$BD$4,t_ExtractAll[[#This Row],[Claimed Amount]])))</f>
        <v>0</v>
      </c>
      <c r="AU1600" s="20">
        <f>IF(t_ExtractAll[[#This Row],[Currency2]]="GBP",t_ExtractAll[[#This Row],[Accruals Plant]]*$BD$2,IF(t_ExtractAll[[#This Row],[Currency2]]="USD",t_ExtractAll[[#This Row],[Accruals Plant]]*$BD$3,IF(t_ExtractAll[[#This Row],[Currency2]]="MXN",t_ExtractAll[[#This Row],[Accruals Plant]]*$BD$4,t_ExtractAll[[#This Row],[Accruals Plant]])))</f>
        <v>0</v>
      </c>
      <c r="AV1600" s="20">
        <f>IF(t_ExtractAll[[#This Row],[IMD_Currency]]="GBP",t_ExtractAll[[#This Row],[Accruals ABII]]*$BD$2,IF(t_ExtractAll[[#This Row],[IMD_Currency]]="USD",t_ExtractAll[[#This Row],[Accruals ABII]]*$BD$3,t_ExtractAll[[#This Row],[Accruals ABII]]))</f>
        <v>0</v>
      </c>
      <c r="AW160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0" s="20">
        <f>IF(t_ExtractAll[[#This Row],[IMD_Currency]]="GBP",t_ExtractAll[[#This Row],[Amount Accepted (ABII)]]*$BD$2,IF(t_ExtractAll[[#This Row],[IMD_Currency]]="USD",t_ExtractAll[[#This Row],[Amount Accepted (ABII)]]*$BD$3,t_ExtractAll[[#This Row],[Amount Accepted (ABII)]]))</f>
        <v>0</v>
      </c>
      <c r="AY1600" s="20">
        <f>IF((t_ExtractAll[[#This Row],[Amount Accepted ABII '[EUR']]]-t_ExtractAll[[#This Row],[Amount Accepted Plant '[EUR']]])&lt;0,0,t_ExtractAll[[#This Row],[Amount Accepted ABII '[EUR']]]-t_ExtractAll[[#This Row],[Amount Accepted Plant '[EUR']]])</f>
        <v>0</v>
      </c>
      <c r="AZ160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01" spans="1:52" ht="14.25" hidden="1" customHeight="1" x14ac:dyDescent="0.25">
      <c r="A1601" t="s">
        <v>7774</v>
      </c>
      <c r="B1601" s="16">
        <v>42867</v>
      </c>
      <c r="C1601" s="16">
        <v>42878</v>
      </c>
      <c r="D1601" s="16">
        <v>42884</v>
      </c>
      <c r="E1601">
        <v>2017370</v>
      </c>
      <c r="F1601" t="s">
        <v>64</v>
      </c>
      <c r="G1601" t="s">
        <v>436</v>
      </c>
      <c r="H1601" t="s">
        <v>86</v>
      </c>
      <c r="I1601" t="s">
        <v>437</v>
      </c>
      <c r="J1601" t="s">
        <v>118</v>
      </c>
      <c r="K1601" t="s">
        <v>88</v>
      </c>
      <c r="L1601" t="s">
        <v>139</v>
      </c>
      <c r="M1601" t="s">
        <v>3410</v>
      </c>
      <c r="N1601" t="s">
        <v>90</v>
      </c>
      <c r="O1601" t="s">
        <v>121</v>
      </c>
      <c r="P1601" t="s">
        <v>7775</v>
      </c>
      <c r="Q1601">
        <v>10022623</v>
      </c>
      <c r="R1601" t="s">
        <v>7776</v>
      </c>
      <c r="U1601" t="s">
        <v>144</v>
      </c>
      <c r="V1601" t="s">
        <v>145</v>
      </c>
      <c r="W1601">
        <v>59208</v>
      </c>
      <c r="X1601" t="s">
        <v>7022</v>
      </c>
      <c r="Y1601">
        <v>3</v>
      </c>
      <c r="Z1601">
        <v>0.23760000000000001</v>
      </c>
      <c r="AA1601" t="s">
        <v>2628</v>
      </c>
      <c r="AB1601" t="s">
        <v>79</v>
      </c>
      <c r="AC1601" t="s">
        <v>127</v>
      </c>
      <c r="AD1601" s="3" t="s">
        <v>7777</v>
      </c>
      <c r="AE1601" s="3"/>
      <c r="AF1601" s="3"/>
      <c r="AG1601">
        <v>37.200000000000003</v>
      </c>
      <c r="AH1601" t="s">
        <v>82</v>
      </c>
      <c r="AI1601" s="18">
        <v>37.200000000000003</v>
      </c>
      <c r="AJ1601">
        <v>0</v>
      </c>
      <c r="AK1601">
        <v>37.200000000000003</v>
      </c>
      <c r="AM1601" s="19" t="s">
        <v>82</v>
      </c>
      <c r="AN1601">
        <v>13.0923</v>
      </c>
      <c r="AO1601">
        <v>0</v>
      </c>
      <c r="AP1601">
        <v>13.0923</v>
      </c>
      <c r="AR1601" s="19" t="s">
        <v>82</v>
      </c>
      <c r="AS1601">
        <v>0</v>
      </c>
      <c r="AT1601" s="20">
        <f>IF(t_ExtractAll[[#This Row],[Currency]]="GBP",t_ExtractAll[[#This Row],[Claimed Amount]]*$BD$2,IF(t_ExtractAll[[#This Row],[Currency]]="USD",t_ExtractAll[[#This Row],[Claimed Amount]]*$BD$3,IF(t_ExtractAll[[#This Row],[Currency]]="MXN",t_ExtractAll[[#This Row],[Claimed Amount]]*$BD$4,t_ExtractAll[[#This Row],[Claimed Amount]])))</f>
        <v>37.200000000000003</v>
      </c>
      <c r="AU1601" s="20">
        <f>IF(t_ExtractAll[[#This Row],[Currency2]]="GBP",t_ExtractAll[[#This Row],[Accruals Plant]]*$BD$2,IF(t_ExtractAll[[#This Row],[Currency2]]="USD",t_ExtractAll[[#This Row],[Accruals Plant]]*$BD$3,IF(t_ExtractAll[[#This Row],[Currency2]]="MXN",t_ExtractAll[[#This Row],[Accruals Plant]]*$BD$4,t_ExtractAll[[#This Row],[Accruals Plant]])))</f>
        <v>13.0923</v>
      </c>
      <c r="AV1601" s="20">
        <f>IF(t_ExtractAll[[#This Row],[IMD_Currency]]="GBP",t_ExtractAll[[#This Row],[Accruals ABII]]*$BD$2,IF(t_ExtractAll[[#This Row],[IMD_Currency]]="USD",t_ExtractAll[[#This Row],[Accruals ABII]]*$BD$3,t_ExtractAll[[#This Row],[Accruals ABII]]))</f>
        <v>37.200000000000003</v>
      </c>
      <c r="AW160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1" s="20">
        <f>IF(t_ExtractAll[[#This Row],[IMD_Currency]]="GBP",t_ExtractAll[[#This Row],[Amount Accepted (ABII)]]*$BD$2,IF(t_ExtractAll[[#This Row],[IMD_Currency]]="USD",t_ExtractAll[[#This Row],[Amount Accepted (ABII)]]*$BD$3,t_ExtractAll[[#This Row],[Amount Accepted (ABII)]]))</f>
        <v>0</v>
      </c>
      <c r="AY1601" s="20">
        <f>IF((t_ExtractAll[[#This Row],[Amount Accepted ABII '[EUR']]]-t_ExtractAll[[#This Row],[Amount Accepted Plant '[EUR']]])&lt;0,0,t_ExtractAll[[#This Row],[Amount Accepted ABII '[EUR']]]-t_ExtractAll[[#This Row],[Amount Accepted Plant '[EUR']]])</f>
        <v>0</v>
      </c>
      <c r="AZ160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02" spans="1:52" ht="14.25" hidden="1" customHeight="1" x14ac:dyDescent="0.25">
      <c r="A1602" t="s">
        <v>7778</v>
      </c>
      <c r="B1602" s="16">
        <v>42865</v>
      </c>
      <c r="C1602" s="16">
        <v>42867</v>
      </c>
      <c r="D1602" s="16">
        <v>42871</v>
      </c>
      <c r="E1602">
        <v>2017372</v>
      </c>
      <c r="F1602" t="s">
        <v>64</v>
      </c>
      <c r="G1602" t="s">
        <v>478</v>
      </c>
      <c r="H1602" t="s">
        <v>273</v>
      </c>
      <c r="I1602" t="s">
        <v>479</v>
      </c>
      <c r="J1602" t="s">
        <v>118</v>
      </c>
      <c r="K1602" t="s">
        <v>69</v>
      </c>
      <c r="L1602" t="s">
        <v>609</v>
      </c>
      <c r="M1602" t="s">
        <v>2024</v>
      </c>
      <c r="N1602" t="s">
        <v>90</v>
      </c>
      <c r="O1602" t="s">
        <v>91</v>
      </c>
      <c r="P1602" t="s">
        <v>7779</v>
      </c>
      <c r="Q1602" t="s">
        <v>7780</v>
      </c>
      <c r="R1602" t="s">
        <v>7781</v>
      </c>
      <c r="T1602" t="s">
        <v>7782</v>
      </c>
      <c r="U1602" t="s">
        <v>282</v>
      </c>
      <c r="V1602" t="s">
        <v>145</v>
      </c>
      <c r="W1602">
        <v>32161</v>
      </c>
      <c r="X1602" t="s">
        <v>283</v>
      </c>
      <c r="Y1602">
        <v>16</v>
      </c>
      <c r="Z1602">
        <v>1.92</v>
      </c>
      <c r="AA1602" t="s">
        <v>2628</v>
      </c>
      <c r="AB1602" t="s">
        <v>97</v>
      </c>
      <c r="AC1602" t="s">
        <v>98</v>
      </c>
      <c r="AD1602" s="3" t="s">
        <v>7783</v>
      </c>
      <c r="AE1602" s="3">
        <v>1</v>
      </c>
      <c r="AF1602" s="3"/>
      <c r="AG1602">
        <v>130.08000000000001</v>
      </c>
      <c r="AH1602" t="s">
        <v>82</v>
      </c>
      <c r="AI1602" s="18">
        <v>130.08000000000001</v>
      </c>
      <c r="AJ1602">
        <v>352.28</v>
      </c>
      <c r="AK1602">
        <v>482.36</v>
      </c>
      <c r="AL1602">
        <v>482.36</v>
      </c>
      <c r="AM1602" s="19" t="s">
        <v>82</v>
      </c>
      <c r="AN1602">
        <v>92.32</v>
      </c>
      <c r="AO1602">
        <v>352.28</v>
      </c>
      <c r="AP1602">
        <v>444.6</v>
      </c>
      <c r="AQ1602">
        <v>444.6</v>
      </c>
      <c r="AR1602" s="19" t="s">
        <v>82</v>
      </c>
      <c r="AS1602">
        <v>0</v>
      </c>
      <c r="AT1602" s="20">
        <f>IF(t_ExtractAll[[#This Row],[Currency]]="GBP",t_ExtractAll[[#This Row],[Claimed Amount]]*$BD$2,IF(t_ExtractAll[[#This Row],[Currency]]="USD",t_ExtractAll[[#This Row],[Claimed Amount]]*$BD$3,IF(t_ExtractAll[[#This Row],[Currency]]="MXN",t_ExtractAll[[#This Row],[Claimed Amount]]*$BD$4,t_ExtractAll[[#This Row],[Claimed Amount]])))</f>
        <v>130.08000000000001</v>
      </c>
      <c r="AU1602" s="20">
        <f>IF(t_ExtractAll[[#This Row],[Currency2]]="GBP",t_ExtractAll[[#This Row],[Accruals Plant]]*$BD$2,IF(t_ExtractAll[[#This Row],[Currency2]]="USD",t_ExtractAll[[#This Row],[Accruals Plant]]*$BD$3,IF(t_ExtractAll[[#This Row],[Currency2]]="MXN",t_ExtractAll[[#This Row],[Accruals Plant]]*$BD$4,t_ExtractAll[[#This Row],[Accruals Plant]])))</f>
        <v>444.6</v>
      </c>
      <c r="AV1602" s="20">
        <f>IF(t_ExtractAll[[#This Row],[IMD_Currency]]="GBP",t_ExtractAll[[#This Row],[Accruals ABII]]*$BD$2,IF(t_ExtractAll[[#This Row],[IMD_Currency]]="USD",t_ExtractAll[[#This Row],[Accruals ABII]]*$BD$3,t_ExtractAll[[#This Row],[Accruals ABII]]))</f>
        <v>482.36</v>
      </c>
      <c r="AW1602" s="20">
        <f>IF(t_ExtractAll[[#This Row],[Currency2]]="GBP",t_ExtractAll[[#This Row],[PlantAmountAccepted]]*$BD$2,IF(t_ExtractAll[[#This Row],[Currency2]]="USD",t_ExtractAll[[#This Row],[PlantAmountAccepted]]*$BD$3,IF(t_ExtractAll[[#This Row],[Currency2]]="MXN",t_ExtractAll[[#This Row],[PlantAmountAccepted]]*$BD$4,t_ExtractAll[[#This Row],[PlantAmountAccepted]])))</f>
        <v>444.6</v>
      </c>
      <c r="AX1602" s="20">
        <f>IF(t_ExtractAll[[#This Row],[IMD_Currency]]="GBP",t_ExtractAll[[#This Row],[Amount Accepted (ABII)]]*$BD$2,IF(t_ExtractAll[[#This Row],[IMD_Currency]]="USD",t_ExtractAll[[#This Row],[Amount Accepted (ABII)]]*$BD$3,t_ExtractAll[[#This Row],[Amount Accepted (ABII)]]))</f>
        <v>482.36</v>
      </c>
      <c r="AY1602" s="20">
        <f>IF((t_ExtractAll[[#This Row],[Amount Accepted ABII '[EUR']]]-t_ExtractAll[[#This Row],[Amount Accepted Plant '[EUR']]])&lt;0,0,t_ExtractAll[[#This Row],[Amount Accepted ABII '[EUR']]]-t_ExtractAll[[#This Row],[Amount Accepted Plant '[EUR']]])</f>
        <v>37.759999999999991</v>
      </c>
      <c r="AZ160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03" spans="1:52" ht="14.25" customHeight="1" x14ac:dyDescent="0.25">
      <c r="A1603" t="s">
        <v>7784</v>
      </c>
      <c r="B1603" s="16">
        <v>42866</v>
      </c>
      <c r="C1603" s="16"/>
      <c r="D1603" s="16"/>
      <c r="E1603">
        <v>2017367</v>
      </c>
      <c r="F1603" t="s">
        <v>64</v>
      </c>
      <c r="G1603" t="s">
        <v>7785</v>
      </c>
      <c r="H1603" t="s">
        <v>287</v>
      </c>
      <c r="I1603" t="s">
        <v>7786</v>
      </c>
      <c r="J1603" t="s">
        <v>118</v>
      </c>
      <c r="K1603" t="s">
        <v>2023</v>
      </c>
      <c r="L1603" t="s">
        <v>70</v>
      </c>
      <c r="N1603" t="s">
        <v>71</v>
      </c>
      <c r="O1603" t="s">
        <v>72</v>
      </c>
      <c r="P1603" t="s">
        <v>72</v>
      </c>
      <c r="Q1603">
        <v>9698623</v>
      </c>
      <c r="R1603" t="s">
        <v>7787</v>
      </c>
      <c r="S1603">
        <v>80558947</v>
      </c>
      <c r="T1603" t="s">
        <v>7788</v>
      </c>
      <c r="U1603" t="s">
        <v>75</v>
      </c>
      <c r="V1603" t="s">
        <v>76</v>
      </c>
      <c r="W1603">
        <v>52546</v>
      </c>
      <c r="X1603" t="s">
        <v>1097</v>
      </c>
      <c r="Y1603">
        <v>1680</v>
      </c>
      <c r="Z1603">
        <v>143.13</v>
      </c>
      <c r="AA1603" t="s">
        <v>2628</v>
      </c>
      <c r="AB1603" t="s">
        <v>79</v>
      </c>
      <c r="AC1603" t="s">
        <v>80</v>
      </c>
      <c r="AD1603" s="3" t="s">
        <v>7789</v>
      </c>
      <c r="AE1603" s="3"/>
      <c r="AF1603" s="3"/>
      <c r="AG1603">
        <v>1720.64</v>
      </c>
      <c r="AH1603" t="s">
        <v>100</v>
      </c>
      <c r="AI1603" s="18">
        <v>1720.64</v>
      </c>
      <c r="AJ1603">
        <v>0</v>
      </c>
      <c r="AK1603">
        <v>1720.64</v>
      </c>
      <c r="AM1603" s="19" t="s">
        <v>100</v>
      </c>
      <c r="AN1603">
        <v>0</v>
      </c>
      <c r="AO1603">
        <v>0</v>
      </c>
      <c r="AP1603">
        <v>0</v>
      </c>
      <c r="AR1603" s="19" t="s">
        <v>82</v>
      </c>
      <c r="AS1603">
        <v>1720.64</v>
      </c>
      <c r="AT1603" s="20">
        <f>IF(t_ExtractAll[[#This Row],[Currency]]="GBP",t_ExtractAll[[#This Row],[Claimed Amount]]*$BD$2,IF(t_ExtractAll[[#This Row],[Currency]]="USD",t_ExtractAll[[#This Row],[Claimed Amount]]*$BD$3,IF(t_ExtractAll[[#This Row],[Currency]]="MXN",t_ExtractAll[[#This Row],[Claimed Amount]]*$BD$4,t_ExtractAll[[#This Row],[Claimed Amount]])))</f>
        <v>1574.2135360000002</v>
      </c>
      <c r="AU1603" s="20">
        <f>IF(t_ExtractAll[[#This Row],[Currency2]]="GBP",t_ExtractAll[[#This Row],[Accruals Plant]]*$BD$2,IF(t_ExtractAll[[#This Row],[Currency2]]="USD",t_ExtractAll[[#This Row],[Accruals Plant]]*$BD$3,IF(t_ExtractAll[[#This Row],[Currency2]]="MXN",t_ExtractAll[[#This Row],[Accruals Plant]]*$BD$4,t_ExtractAll[[#This Row],[Accruals Plant]])))</f>
        <v>0</v>
      </c>
      <c r="AV1603" s="20">
        <f>IF(t_ExtractAll[[#This Row],[IMD_Currency]]="GBP",t_ExtractAll[[#This Row],[Accruals ABII]]*$BD$2,IF(t_ExtractAll[[#This Row],[IMD_Currency]]="USD",t_ExtractAll[[#This Row],[Accruals ABII]]*$BD$3,t_ExtractAll[[#This Row],[Accruals ABII]]))</f>
        <v>1574.2135360000002</v>
      </c>
      <c r="AW160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3" s="20">
        <f>IF(t_ExtractAll[[#This Row],[IMD_Currency]]="GBP",t_ExtractAll[[#This Row],[Amount Accepted (ABII)]]*$BD$2,IF(t_ExtractAll[[#This Row],[IMD_Currency]]="USD",t_ExtractAll[[#This Row],[Amount Accepted (ABII)]]*$BD$3,t_ExtractAll[[#This Row],[Amount Accepted (ABII)]]))</f>
        <v>0</v>
      </c>
      <c r="AY1603" s="20">
        <f>IF((t_ExtractAll[[#This Row],[Amount Accepted ABII '[EUR']]]-t_ExtractAll[[#This Row],[Amount Accepted Plant '[EUR']]])&lt;0,0,t_ExtractAll[[#This Row],[Amount Accepted ABII '[EUR']]]-t_ExtractAll[[#This Row],[Amount Accepted Plant '[EUR']]])</f>
        <v>0</v>
      </c>
      <c r="AZ160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604" spans="1:52" ht="14.25" customHeight="1" x14ac:dyDescent="0.25">
      <c r="A1604" t="s">
        <v>7790</v>
      </c>
      <c r="B1604" s="16">
        <v>42867</v>
      </c>
      <c r="C1604" s="16"/>
      <c r="D1604" s="16"/>
      <c r="E1604">
        <v>2017375</v>
      </c>
      <c r="F1604" t="s">
        <v>64</v>
      </c>
      <c r="G1604" t="s">
        <v>4154</v>
      </c>
      <c r="H1604" t="s">
        <v>86</v>
      </c>
      <c r="I1604" t="s">
        <v>313</v>
      </c>
      <c r="J1604" t="s">
        <v>118</v>
      </c>
      <c r="K1604" t="s">
        <v>2023</v>
      </c>
      <c r="L1604" t="s">
        <v>130</v>
      </c>
      <c r="M1604" t="s">
        <v>4601</v>
      </c>
      <c r="N1604" t="s">
        <v>90</v>
      </c>
      <c r="O1604" t="s">
        <v>121</v>
      </c>
      <c r="P1604" t="s">
        <v>7791</v>
      </c>
      <c r="Q1604">
        <v>9928351</v>
      </c>
      <c r="R1604">
        <v>10239</v>
      </c>
      <c r="S1604">
        <v>80605929</v>
      </c>
      <c r="U1604" t="s">
        <v>75</v>
      </c>
      <c r="V1604" t="s">
        <v>76</v>
      </c>
      <c r="W1604">
        <v>50907</v>
      </c>
      <c r="X1604" t="s">
        <v>3719</v>
      </c>
      <c r="Y1604">
        <v>2880</v>
      </c>
      <c r="Z1604">
        <v>245.37</v>
      </c>
      <c r="AA1604" t="s">
        <v>2628</v>
      </c>
      <c r="AB1604" t="s">
        <v>79</v>
      </c>
      <c r="AC1604" t="s">
        <v>127</v>
      </c>
      <c r="AD1604" s="3" t="s">
        <v>7792</v>
      </c>
      <c r="AE1604" s="3"/>
      <c r="AF1604" s="3"/>
      <c r="AG1604">
        <v>3133.68</v>
      </c>
      <c r="AH1604" t="s">
        <v>100</v>
      </c>
      <c r="AI1604" s="18">
        <v>0</v>
      </c>
      <c r="AJ1604">
        <v>0</v>
      </c>
      <c r="AK1604">
        <v>0</v>
      </c>
      <c r="AM1604" s="19" t="s">
        <v>100</v>
      </c>
      <c r="AN1604">
        <v>0</v>
      </c>
      <c r="AO1604">
        <v>3133.68</v>
      </c>
      <c r="AP1604">
        <v>3133.68</v>
      </c>
      <c r="AR1604" s="19" t="s">
        <v>100</v>
      </c>
      <c r="AT1604" s="20">
        <f>IF(t_ExtractAll[[#This Row],[Currency]]="GBP",t_ExtractAll[[#This Row],[Claimed Amount]]*$BD$2,IF(t_ExtractAll[[#This Row],[Currency]]="USD",t_ExtractAll[[#This Row],[Claimed Amount]]*$BD$3,IF(t_ExtractAll[[#This Row],[Currency]]="MXN",t_ExtractAll[[#This Row],[Claimed Amount]]*$BD$4,t_ExtractAll[[#This Row],[Claimed Amount]])))</f>
        <v>2867.0038319999999</v>
      </c>
      <c r="AU1604" s="20">
        <f>IF(t_ExtractAll[[#This Row],[Currency2]]="GBP",t_ExtractAll[[#This Row],[Accruals Plant]]*$BD$2,IF(t_ExtractAll[[#This Row],[Currency2]]="USD",t_ExtractAll[[#This Row],[Accruals Plant]]*$BD$3,IF(t_ExtractAll[[#This Row],[Currency2]]="MXN",t_ExtractAll[[#This Row],[Accruals Plant]]*$BD$4,t_ExtractAll[[#This Row],[Accruals Plant]])))</f>
        <v>2867.0038319999999</v>
      </c>
      <c r="AV1604" s="20">
        <f>IF(t_ExtractAll[[#This Row],[IMD_Currency]]="GBP",t_ExtractAll[[#This Row],[Accruals ABII]]*$BD$2,IF(t_ExtractAll[[#This Row],[IMD_Currency]]="USD",t_ExtractAll[[#This Row],[Accruals ABII]]*$BD$3,t_ExtractAll[[#This Row],[Accruals ABII]]))</f>
        <v>0</v>
      </c>
      <c r="AW160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4" s="20">
        <f>IF(t_ExtractAll[[#This Row],[IMD_Currency]]="GBP",t_ExtractAll[[#This Row],[Amount Accepted (ABII)]]*$BD$2,IF(t_ExtractAll[[#This Row],[IMD_Currency]]="USD",t_ExtractAll[[#This Row],[Amount Accepted (ABII)]]*$BD$3,t_ExtractAll[[#This Row],[Amount Accepted (ABII)]]))</f>
        <v>0</v>
      </c>
      <c r="AY1604" s="20">
        <f>IF((t_ExtractAll[[#This Row],[Amount Accepted ABII '[EUR']]]-t_ExtractAll[[#This Row],[Amount Accepted Plant '[EUR']]])&lt;0,0,t_ExtractAll[[#This Row],[Amount Accepted ABII '[EUR']]]-t_ExtractAll[[#This Row],[Amount Accepted Plant '[EUR']]])</f>
        <v>0</v>
      </c>
      <c r="AZ160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605" spans="1:52" ht="14.25" customHeight="1" x14ac:dyDescent="0.25">
      <c r="A1605" t="s">
        <v>7793</v>
      </c>
      <c r="B1605" s="16">
        <v>42866</v>
      </c>
      <c r="C1605" s="16"/>
      <c r="D1605" s="16"/>
      <c r="E1605">
        <v>2017373</v>
      </c>
      <c r="F1605" t="s">
        <v>64</v>
      </c>
      <c r="G1605" t="s">
        <v>5223</v>
      </c>
      <c r="H1605" t="s">
        <v>86</v>
      </c>
      <c r="I1605" t="s">
        <v>479</v>
      </c>
      <c r="J1605" t="s">
        <v>118</v>
      </c>
      <c r="K1605" t="s">
        <v>2023</v>
      </c>
      <c r="L1605" t="s">
        <v>70</v>
      </c>
      <c r="N1605" t="s">
        <v>71</v>
      </c>
      <c r="O1605" t="s">
        <v>72</v>
      </c>
      <c r="P1605" t="s">
        <v>7794</v>
      </c>
      <c r="Q1605">
        <v>9944115</v>
      </c>
      <c r="R1605" t="s">
        <v>7795</v>
      </c>
      <c r="S1605">
        <v>80594926</v>
      </c>
      <c r="T1605" t="s">
        <v>7796</v>
      </c>
      <c r="U1605" t="s">
        <v>341</v>
      </c>
      <c r="V1605" t="s">
        <v>145</v>
      </c>
      <c r="W1605">
        <v>45416</v>
      </c>
      <c r="X1605" t="s">
        <v>529</v>
      </c>
      <c r="Y1605">
        <v>528</v>
      </c>
      <c r="Z1605">
        <v>158.4</v>
      </c>
      <c r="AA1605" t="s">
        <v>2824</v>
      </c>
      <c r="AB1605" t="s">
        <v>79</v>
      </c>
      <c r="AC1605" t="s">
        <v>80</v>
      </c>
      <c r="AD1605" s="3" t="s">
        <v>7797</v>
      </c>
      <c r="AE1605" s="3"/>
      <c r="AF1605" s="3"/>
      <c r="AG1605">
        <v>0</v>
      </c>
      <c r="AH1605" t="s">
        <v>82</v>
      </c>
      <c r="AI1605" s="18">
        <v>0</v>
      </c>
      <c r="AJ1605">
        <v>0</v>
      </c>
      <c r="AK1605">
        <v>0</v>
      </c>
      <c r="AM1605" s="19" t="s">
        <v>82</v>
      </c>
      <c r="AN1605">
        <v>0</v>
      </c>
      <c r="AO1605">
        <v>0</v>
      </c>
      <c r="AP1605">
        <v>0</v>
      </c>
      <c r="AR1605" s="19" t="s">
        <v>82</v>
      </c>
      <c r="AS1605">
        <v>0</v>
      </c>
      <c r="AT1605" s="20">
        <f>IF(t_ExtractAll[[#This Row],[Currency]]="GBP",t_ExtractAll[[#This Row],[Claimed Amount]]*$BD$2,IF(t_ExtractAll[[#This Row],[Currency]]="USD",t_ExtractAll[[#This Row],[Claimed Amount]]*$BD$3,IF(t_ExtractAll[[#This Row],[Currency]]="MXN",t_ExtractAll[[#This Row],[Claimed Amount]]*$BD$4,t_ExtractAll[[#This Row],[Claimed Amount]])))</f>
        <v>0</v>
      </c>
      <c r="AU1605" s="20">
        <f>IF(t_ExtractAll[[#This Row],[Currency2]]="GBP",t_ExtractAll[[#This Row],[Accruals Plant]]*$BD$2,IF(t_ExtractAll[[#This Row],[Currency2]]="USD",t_ExtractAll[[#This Row],[Accruals Plant]]*$BD$3,IF(t_ExtractAll[[#This Row],[Currency2]]="MXN",t_ExtractAll[[#This Row],[Accruals Plant]]*$BD$4,t_ExtractAll[[#This Row],[Accruals Plant]])))</f>
        <v>0</v>
      </c>
      <c r="AV1605" s="20">
        <f>IF(t_ExtractAll[[#This Row],[IMD_Currency]]="GBP",t_ExtractAll[[#This Row],[Accruals ABII]]*$BD$2,IF(t_ExtractAll[[#This Row],[IMD_Currency]]="USD",t_ExtractAll[[#This Row],[Accruals ABII]]*$BD$3,t_ExtractAll[[#This Row],[Accruals ABII]]))</f>
        <v>0</v>
      </c>
      <c r="AW160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5" s="20">
        <f>IF(t_ExtractAll[[#This Row],[IMD_Currency]]="GBP",t_ExtractAll[[#This Row],[Amount Accepted (ABII)]]*$BD$2,IF(t_ExtractAll[[#This Row],[IMD_Currency]]="USD",t_ExtractAll[[#This Row],[Amount Accepted (ABII)]]*$BD$3,t_ExtractAll[[#This Row],[Amount Accepted (ABII)]]))</f>
        <v>0</v>
      </c>
      <c r="AY1605" s="20">
        <f>IF((t_ExtractAll[[#This Row],[Amount Accepted ABII '[EUR']]]-t_ExtractAll[[#This Row],[Amount Accepted Plant '[EUR']]])&lt;0,0,t_ExtractAll[[#This Row],[Amount Accepted ABII '[EUR']]]-t_ExtractAll[[#This Row],[Amount Accepted Plant '[EUR']]])</f>
        <v>0</v>
      </c>
      <c r="AZ160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06" spans="1:52" ht="14.25" customHeight="1" x14ac:dyDescent="0.25">
      <c r="A1606" t="s">
        <v>7798</v>
      </c>
      <c r="B1606" s="16">
        <v>42867</v>
      </c>
      <c r="C1606" s="16"/>
      <c r="D1606" s="16"/>
      <c r="E1606">
        <v>2017377</v>
      </c>
      <c r="F1606" t="s">
        <v>64</v>
      </c>
      <c r="G1606" t="s">
        <v>5460</v>
      </c>
      <c r="H1606" t="s">
        <v>287</v>
      </c>
      <c r="I1606" t="s">
        <v>545</v>
      </c>
      <c r="J1606" t="s">
        <v>68</v>
      </c>
      <c r="K1606" t="s">
        <v>2023</v>
      </c>
      <c r="L1606" t="s">
        <v>70</v>
      </c>
      <c r="N1606" t="s">
        <v>71</v>
      </c>
      <c r="O1606" t="s">
        <v>4630</v>
      </c>
      <c r="P1606" t="s">
        <v>7799</v>
      </c>
      <c r="Q1606">
        <v>10022163</v>
      </c>
      <c r="R1606" t="s">
        <v>7800</v>
      </c>
      <c r="S1606">
        <v>80591576</v>
      </c>
      <c r="U1606" t="s">
        <v>75</v>
      </c>
      <c r="V1606" t="s">
        <v>76</v>
      </c>
      <c r="W1606">
        <v>56890</v>
      </c>
      <c r="X1606" t="s">
        <v>5468</v>
      </c>
      <c r="Y1606">
        <v>9</v>
      </c>
      <c r="Z1606">
        <v>1349.56</v>
      </c>
      <c r="AA1606" t="s">
        <v>3917</v>
      </c>
      <c r="AB1606" t="s">
        <v>79</v>
      </c>
      <c r="AC1606" t="s">
        <v>4630</v>
      </c>
      <c r="AD1606" t="s">
        <v>7801</v>
      </c>
      <c r="AE1606" s="3"/>
      <c r="AF1606" s="3"/>
      <c r="AG1606">
        <v>2420.8000000000002</v>
      </c>
      <c r="AH1606" t="s">
        <v>100</v>
      </c>
      <c r="AI1606" s="18">
        <v>0</v>
      </c>
      <c r="AJ1606">
        <v>2420.8000000000002</v>
      </c>
      <c r="AK1606">
        <v>2420.8000000000002</v>
      </c>
      <c r="AM1606" s="19" t="s">
        <v>100</v>
      </c>
      <c r="AN1606">
        <v>0</v>
      </c>
      <c r="AO1606">
        <v>0</v>
      </c>
      <c r="AP1606">
        <v>0</v>
      </c>
      <c r="AR1606" s="19" t="s">
        <v>100</v>
      </c>
      <c r="AS1606">
        <v>2420.8000000000002</v>
      </c>
      <c r="AT1606" s="20">
        <f>IF(t_ExtractAll[[#This Row],[Currency]]="GBP",t_ExtractAll[[#This Row],[Claimed Amount]]*$BD$2,IF(t_ExtractAll[[#This Row],[Currency]]="USD",t_ExtractAll[[#This Row],[Claimed Amount]]*$BD$3,IF(t_ExtractAll[[#This Row],[Currency]]="MXN",t_ExtractAll[[#This Row],[Claimed Amount]]*$BD$4,t_ExtractAll[[#This Row],[Claimed Amount]])))</f>
        <v>2214.7899200000002</v>
      </c>
      <c r="AU1606" s="20">
        <f>IF(t_ExtractAll[[#This Row],[Currency2]]="GBP",t_ExtractAll[[#This Row],[Accruals Plant]]*$BD$2,IF(t_ExtractAll[[#This Row],[Currency2]]="USD",t_ExtractAll[[#This Row],[Accruals Plant]]*$BD$3,IF(t_ExtractAll[[#This Row],[Currency2]]="MXN",t_ExtractAll[[#This Row],[Accruals Plant]]*$BD$4,t_ExtractAll[[#This Row],[Accruals Plant]])))</f>
        <v>0</v>
      </c>
      <c r="AV1606" s="20">
        <f>IF(t_ExtractAll[[#This Row],[IMD_Currency]]="GBP",t_ExtractAll[[#This Row],[Accruals ABII]]*$BD$2,IF(t_ExtractAll[[#This Row],[IMD_Currency]]="USD",t_ExtractAll[[#This Row],[Accruals ABII]]*$BD$3,t_ExtractAll[[#This Row],[Accruals ABII]]))</f>
        <v>2214.7899200000002</v>
      </c>
      <c r="AW160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6" s="20">
        <f>IF(t_ExtractAll[[#This Row],[IMD_Currency]]="GBP",t_ExtractAll[[#This Row],[Amount Accepted (ABII)]]*$BD$2,IF(t_ExtractAll[[#This Row],[IMD_Currency]]="USD",t_ExtractAll[[#This Row],[Amount Accepted (ABII)]]*$BD$3,t_ExtractAll[[#This Row],[Amount Accepted (ABII)]]))</f>
        <v>0</v>
      </c>
      <c r="AY1606" s="20">
        <f>IF((t_ExtractAll[[#This Row],[Amount Accepted ABII '[EUR']]]-t_ExtractAll[[#This Row],[Amount Accepted Plant '[EUR']]])&lt;0,0,t_ExtractAll[[#This Row],[Amount Accepted ABII '[EUR']]]-t_ExtractAll[[#This Row],[Amount Accepted Plant '[EUR']]])</f>
        <v>0</v>
      </c>
      <c r="AZ160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3000</v>
      </c>
    </row>
    <row r="1607" spans="1:52" ht="14.25" hidden="1" customHeight="1" x14ac:dyDescent="0.25">
      <c r="A1607" t="s">
        <v>4658</v>
      </c>
      <c r="B1607" s="16">
        <v>42865</v>
      </c>
      <c r="C1607" s="16">
        <v>42880</v>
      </c>
      <c r="D1607" s="16">
        <v>42880</v>
      </c>
      <c r="E1607">
        <v>2017376</v>
      </c>
      <c r="F1607" t="s">
        <v>64</v>
      </c>
      <c r="G1607" t="s">
        <v>2055</v>
      </c>
      <c r="H1607" t="s">
        <v>287</v>
      </c>
      <c r="I1607" t="s">
        <v>1319</v>
      </c>
      <c r="J1607" t="s">
        <v>68</v>
      </c>
      <c r="K1607" t="s">
        <v>69</v>
      </c>
      <c r="L1607" t="s">
        <v>471</v>
      </c>
      <c r="M1607" t="s">
        <v>3017</v>
      </c>
      <c r="N1607" t="s">
        <v>90</v>
      </c>
      <c r="O1607" t="s">
        <v>121</v>
      </c>
      <c r="P1607" t="s">
        <v>7802</v>
      </c>
      <c r="Q1607">
        <v>9927345</v>
      </c>
      <c r="R1607" t="s">
        <v>4660</v>
      </c>
      <c r="S1607" t="s">
        <v>7803</v>
      </c>
      <c r="T1607" t="s">
        <v>7804</v>
      </c>
      <c r="U1607" t="s">
        <v>269</v>
      </c>
      <c r="V1607" t="s">
        <v>117</v>
      </c>
      <c r="W1607">
        <v>53107</v>
      </c>
      <c r="X1607" t="s">
        <v>3322</v>
      </c>
      <c r="Y1607">
        <v>51</v>
      </c>
      <c r="Z1607">
        <v>4.5</v>
      </c>
      <c r="AA1607" t="s">
        <v>2628</v>
      </c>
      <c r="AB1607" t="s">
        <v>79</v>
      </c>
      <c r="AC1607" t="s">
        <v>127</v>
      </c>
      <c r="AD1607" s="3" t="s">
        <v>7805</v>
      </c>
      <c r="AE1607" s="3"/>
      <c r="AF1607" s="3"/>
      <c r="AG1607">
        <v>265.70999999999998</v>
      </c>
      <c r="AH1607" t="s">
        <v>100</v>
      </c>
      <c r="AI1607" s="18">
        <v>0</v>
      </c>
      <c r="AJ1607">
        <v>0</v>
      </c>
      <c r="AK1607">
        <v>0</v>
      </c>
      <c r="AL1607">
        <v>0</v>
      </c>
      <c r="AM1607" s="19" t="s">
        <v>82</v>
      </c>
      <c r="AN1607">
        <v>265.70999999999998</v>
      </c>
      <c r="AO1607">
        <v>0</v>
      </c>
      <c r="AP1607">
        <v>265.70999999999998</v>
      </c>
      <c r="AQ1607">
        <v>265.70999999999998</v>
      </c>
      <c r="AR1607" s="19" t="s">
        <v>100</v>
      </c>
      <c r="AS1607">
        <v>0</v>
      </c>
      <c r="AT1607" s="20">
        <f>IF(t_ExtractAll[[#This Row],[Currency]]="GBP",t_ExtractAll[[#This Row],[Claimed Amount]]*$BD$2,IF(t_ExtractAll[[#This Row],[Currency]]="USD",t_ExtractAll[[#This Row],[Claimed Amount]]*$BD$3,IF(t_ExtractAll[[#This Row],[Currency]]="MXN",t_ExtractAll[[#This Row],[Claimed Amount]]*$BD$4,t_ExtractAll[[#This Row],[Claimed Amount]])))</f>
        <v>243.09807899999998</v>
      </c>
      <c r="AU1607" s="20">
        <f>IF(t_ExtractAll[[#This Row],[Currency2]]="GBP",t_ExtractAll[[#This Row],[Accruals Plant]]*$BD$2,IF(t_ExtractAll[[#This Row],[Currency2]]="USD",t_ExtractAll[[#This Row],[Accruals Plant]]*$BD$3,IF(t_ExtractAll[[#This Row],[Currency2]]="MXN",t_ExtractAll[[#This Row],[Accruals Plant]]*$BD$4,t_ExtractAll[[#This Row],[Accruals Plant]])))</f>
        <v>243.09807899999998</v>
      </c>
      <c r="AV1607" s="20">
        <f>IF(t_ExtractAll[[#This Row],[IMD_Currency]]="GBP",t_ExtractAll[[#This Row],[Accruals ABII]]*$BD$2,IF(t_ExtractAll[[#This Row],[IMD_Currency]]="USD",t_ExtractAll[[#This Row],[Accruals ABII]]*$BD$3,t_ExtractAll[[#This Row],[Accruals ABII]]))</f>
        <v>0</v>
      </c>
      <c r="AW1607" s="20">
        <f>IF(t_ExtractAll[[#This Row],[Currency2]]="GBP",t_ExtractAll[[#This Row],[PlantAmountAccepted]]*$BD$2,IF(t_ExtractAll[[#This Row],[Currency2]]="USD",t_ExtractAll[[#This Row],[PlantAmountAccepted]]*$BD$3,IF(t_ExtractAll[[#This Row],[Currency2]]="MXN",t_ExtractAll[[#This Row],[PlantAmountAccepted]]*$BD$4,t_ExtractAll[[#This Row],[PlantAmountAccepted]])))</f>
        <v>243.09807899999998</v>
      </c>
      <c r="AX1607" s="20">
        <f>IF(t_ExtractAll[[#This Row],[IMD_Currency]]="GBP",t_ExtractAll[[#This Row],[Amount Accepted (ABII)]]*$BD$2,IF(t_ExtractAll[[#This Row],[IMD_Currency]]="USD",t_ExtractAll[[#This Row],[Amount Accepted (ABII)]]*$BD$3,t_ExtractAll[[#This Row],[Amount Accepted (ABII)]]))</f>
        <v>0</v>
      </c>
      <c r="AY1607" s="20">
        <f>IF((t_ExtractAll[[#This Row],[Amount Accepted ABII '[EUR']]]-t_ExtractAll[[#This Row],[Amount Accepted Plant '[EUR']]])&lt;0,0,t_ExtractAll[[#This Row],[Amount Accepted ABII '[EUR']]]-t_ExtractAll[[#This Row],[Amount Accepted Plant '[EUR']]])</f>
        <v>0</v>
      </c>
      <c r="AZ160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08" spans="1:52" ht="14.25" customHeight="1" x14ac:dyDescent="0.25">
      <c r="A1608" t="s">
        <v>7806</v>
      </c>
      <c r="B1608" s="16">
        <v>42867</v>
      </c>
      <c r="C1608" s="16"/>
      <c r="D1608" s="16"/>
      <c r="E1608">
        <v>2017378</v>
      </c>
      <c r="F1608" t="s">
        <v>64</v>
      </c>
      <c r="G1608" t="s">
        <v>2949</v>
      </c>
      <c r="H1608" t="s">
        <v>66</v>
      </c>
      <c r="I1608" t="s">
        <v>2950</v>
      </c>
      <c r="J1608" t="s">
        <v>68</v>
      </c>
      <c r="K1608" t="s">
        <v>2023</v>
      </c>
      <c r="L1608" t="s">
        <v>5461</v>
      </c>
      <c r="M1608" t="s">
        <v>5462</v>
      </c>
      <c r="N1608" t="s">
        <v>90</v>
      </c>
      <c r="O1608" t="s">
        <v>121</v>
      </c>
      <c r="P1608" t="s">
        <v>7807</v>
      </c>
      <c r="Q1608" t="s">
        <v>7808</v>
      </c>
      <c r="R1608" t="s">
        <v>7809</v>
      </c>
      <c r="S1608" t="s">
        <v>7810</v>
      </c>
      <c r="T1608" t="s">
        <v>7811</v>
      </c>
      <c r="U1608" t="s">
        <v>75</v>
      </c>
      <c r="V1608" t="s">
        <v>76</v>
      </c>
      <c r="W1608">
        <v>41719</v>
      </c>
      <c r="X1608" t="s">
        <v>3727</v>
      </c>
      <c r="Y1608">
        <v>2130</v>
      </c>
      <c r="Z1608">
        <v>168.69</v>
      </c>
      <c r="AA1608" t="s">
        <v>2628</v>
      </c>
      <c r="AB1608" t="s">
        <v>79</v>
      </c>
      <c r="AC1608" t="s">
        <v>127</v>
      </c>
      <c r="AD1608" s="3" t="s">
        <v>7812</v>
      </c>
      <c r="AE1608" s="3"/>
      <c r="AF1608" s="3"/>
      <c r="AG1608">
        <v>1406</v>
      </c>
      <c r="AH1608" t="s">
        <v>100</v>
      </c>
      <c r="AI1608" s="18">
        <v>0</v>
      </c>
      <c r="AJ1608">
        <v>0</v>
      </c>
      <c r="AK1608">
        <v>0</v>
      </c>
      <c r="AM1608" s="19" t="s">
        <v>100</v>
      </c>
      <c r="AN1608">
        <v>0</v>
      </c>
      <c r="AO1608">
        <v>1406</v>
      </c>
      <c r="AP1608">
        <v>1406</v>
      </c>
      <c r="AR1608" s="19" t="s">
        <v>100</v>
      </c>
      <c r="AS1608">
        <v>0</v>
      </c>
      <c r="AT1608" s="20">
        <f>IF(t_ExtractAll[[#This Row],[Currency]]="GBP",t_ExtractAll[[#This Row],[Claimed Amount]]*$BD$2,IF(t_ExtractAll[[#This Row],[Currency]]="USD",t_ExtractAll[[#This Row],[Claimed Amount]]*$BD$3,IF(t_ExtractAll[[#This Row],[Currency]]="MXN",t_ExtractAll[[#This Row],[Claimed Amount]]*$BD$4,t_ExtractAll[[#This Row],[Claimed Amount]])))</f>
        <v>1286.3494000000001</v>
      </c>
      <c r="AU1608" s="20">
        <f>IF(t_ExtractAll[[#This Row],[Currency2]]="GBP",t_ExtractAll[[#This Row],[Accruals Plant]]*$BD$2,IF(t_ExtractAll[[#This Row],[Currency2]]="USD",t_ExtractAll[[#This Row],[Accruals Plant]]*$BD$3,IF(t_ExtractAll[[#This Row],[Currency2]]="MXN",t_ExtractAll[[#This Row],[Accruals Plant]]*$BD$4,t_ExtractAll[[#This Row],[Accruals Plant]])))</f>
        <v>1286.3494000000001</v>
      </c>
      <c r="AV1608" s="20">
        <f>IF(t_ExtractAll[[#This Row],[IMD_Currency]]="GBP",t_ExtractAll[[#This Row],[Accruals ABII]]*$BD$2,IF(t_ExtractAll[[#This Row],[IMD_Currency]]="USD",t_ExtractAll[[#This Row],[Accruals ABII]]*$BD$3,t_ExtractAll[[#This Row],[Accruals ABII]]))</f>
        <v>0</v>
      </c>
      <c r="AW160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08" s="20">
        <f>IF(t_ExtractAll[[#This Row],[IMD_Currency]]="GBP",t_ExtractAll[[#This Row],[Amount Accepted (ABII)]]*$BD$2,IF(t_ExtractAll[[#This Row],[IMD_Currency]]="USD",t_ExtractAll[[#This Row],[Amount Accepted (ABII)]]*$BD$3,t_ExtractAll[[#This Row],[Amount Accepted (ABII)]]))</f>
        <v>0</v>
      </c>
      <c r="AY1608" s="20">
        <f>IF((t_ExtractAll[[#This Row],[Amount Accepted ABII '[EUR']]]-t_ExtractAll[[#This Row],[Amount Accepted Plant '[EUR']]])&lt;0,0,t_ExtractAll[[#This Row],[Amount Accepted ABII '[EUR']]]-t_ExtractAll[[#This Row],[Amount Accepted Plant '[EUR']]])</f>
        <v>0</v>
      </c>
      <c r="AZ160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609" spans="1:52" ht="14.25" hidden="1" customHeight="1" x14ac:dyDescent="0.25">
      <c r="A1609" t="s">
        <v>7813</v>
      </c>
      <c r="B1609" s="16">
        <v>42866</v>
      </c>
      <c r="C1609" s="16">
        <v>42884</v>
      </c>
      <c r="D1609" s="16"/>
      <c r="E1609">
        <v>2017379</v>
      </c>
      <c r="F1609" t="s">
        <v>64</v>
      </c>
      <c r="G1609" t="s">
        <v>973</v>
      </c>
      <c r="H1609" t="s">
        <v>306</v>
      </c>
      <c r="I1609" t="s">
        <v>307</v>
      </c>
      <c r="J1609" t="s">
        <v>118</v>
      </c>
      <c r="K1609" t="s">
        <v>69</v>
      </c>
      <c r="L1609" t="s">
        <v>4651</v>
      </c>
      <c r="M1609" t="s">
        <v>4647</v>
      </c>
      <c r="N1609" t="s">
        <v>90</v>
      </c>
      <c r="O1609" t="s">
        <v>91</v>
      </c>
      <c r="P1609" t="s">
        <v>7814</v>
      </c>
      <c r="Q1609">
        <v>10121282</v>
      </c>
      <c r="R1609">
        <v>17001059</v>
      </c>
      <c r="U1609" t="s">
        <v>341</v>
      </c>
      <c r="V1609" t="s">
        <v>313</v>
      </c>
      <c r="W1609">
        <v>33274</v>
      </c>
      <c r="X1609" t="s">
        <v>3451</v>
      </c>
      <c r="Y1609">
        <v>2</v>
      </c>
      <c r="Z1609">
        <v>0.15840000000000001</v>
      </c>
      <c r="AA1609" t="s">
        <v>2628</v>
      </c>
      <c r="AB1609" t="s">
        <v>97</v>
      </c>
      <c r="AC1609" t="s">
        <v>98</v>
      </c>
      <c r="AD1609" s="3" t="s">
        <v>7815</v>
      </c>
      <c r="AE1609" s="3"/>
      <c r="AF1609" s="3"/>
      <c r="AG1609">
        <v>18.98</v>
      </c>
      <c r="AH1609" t="s">
        <v>82</v>
      </c>
      <c r="AI1609" s="18">
        <v>18.98</v>
      </c>
      <c r="AJ1609">
        <v>0</v>
      </c>
      <c r="AK1609">
        <v>18.98</v>
      </c>
      <c r="AL1609">
        <v>18.98</v>
      </c>
      <c r="AM1609" s="19" t="s">
        <v>82</v>
      </c>
      <c r="AN1609">
        <v>7.76</v>
      </c>
      <c r="AO1609">
        <v>0</v>
      </c>
      <c r="AP1609">
        <v>7.76</v>
      </c>
      <c r="AQ1609">
        <v>7.76</v>
      </c>
      <c r="AR1609" s="19" t="s">
        <v>523</v>
      </c>
      <c r="AS1609">
        <v>0</v>
      </c>
      <c r="AT1609" s="20">
        <f>IF(t_ExtractAll[[#This Row],[Currency]]="GBP",t_ExtractAll[[#This Row],[Claimed Amount]]*$BD$2,IF(t_ExtractAll[[#This Row],[Currency]]="USD",t_ExtractAll[[#This Row],[Claimed Amount]]*$BD$3,IF(t_ExtractAll[[#This Row],[Currency]]="MXN",t_ExtractAll[[#This Row],[Claimed Amount]]*$BD$4,t_ExtractAll[[#This Row],[Claimed Amount]])))</f>
        <v>18.98</v>
      </c>
      <c r="AU1609" s="20">
        <f>IF(t_ExtractAll[[#This Row],[Currency2]]="GBP",t_ExtractAll[[#This Row],[Accruals Plant]]*$BD$2,IF(t_ExtractAll[[#This Row],[Currency2]]="USD",t_ExtractAll[[#This Row],[Accruals Plant]]*$BD$3,IF(t_ExtractAll[[#This Row],[Currency2]]="MXN",t_ExtractAll[[#This Row],[Accruals Plant]]*$BD$4,t_ExtractAll[[#This Row],[Accruals Plant]])))</f>
        <v>9.1862879999999993</v>
      </c>
      <c r="AV1609" s="20">
        <f>IF(t_ExtractAll[[#This Row],[IMD_Currency]]="GBP",t_ExtractAll[[#This Row],[Accruals ABII]]*$BD$2,IF(t_ExtractAll[[#This Row],[IMD_Currency]]="USD",t_ExtractAll[[#This Row],[Accruals ABII]]*$BD$3,t_ExtractAll[[#This Row],[Accruals ABII]]))</f>
        <v>18.98</v>
      </c>
      <c r="AW1609" s="20">
        <f>IF(t_ExtractAll[[#This Row],[Currency2]]="GBP",t_ExtractAll[[#This Row],[PlantAmountAccepted]]*$BD$2,IF(t_ExtractAll[[#This Row],[Currency2]]="USD",t_ExtractAll[[#This Row],[PlantAmountAccepted]]*$BD$3,IF(t_ExtractAll[[#This Row],[Currency2]]="MXN",t_ExtractAll[[#This Row],[PlantAmountAccepted]]*$BD$4,t_ExtractAll[[#This Row],[PlantAmountAccepted]])))</f>
        <v>9.1862879999999993</v>
      </c>
      <c r="AX1609" s="20">
        <f>IF(t_ExtractAll[[#This Row],[IMD_Currency]]="GBP",t_ExtractAll[[#This Row],[Amount Accepted (ABII)]]*$BD$2,IF(t_ExtractAll[[#This Row],[IMD_Currency]]="USD",t_ExtractAll[[#This Row],[Amount Accepted (ABII)]]*$BD$3,t_ExtractAll[[#This Row],[Amount Accepted (ABII)]]))</f>
        <v>18.98</v>
      </c>
      <c r="AY1609" s="20">
        <f>IF((t_ExtractAll[[#This Row],[Amount Accepted ABII '[EUR']]]-t_ExtractAll[[#This Row],[Amount Accepted Plant '[EUR']]])&lt;0,0,t_ExtractAll[[#This Row],[Amount Accepted ABII '[EUR']]]-t_ExtractAll[[#This Row],[Amount Accepted Plant '[EUR']]])</f>
        <v>9.7937120000000011</v>
      </c>
      <c r="AZ160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10" spans="1:52" ht="14.25" hidden="1" customHeight="1" x14ac:dyDescent="0.25">
      <c r="A1610" t="s">
        <v>7816</v>
      </c>
      <c r="B1610" s="16">
        <v>42871</v>
      </c>
      <c r="C1610" s="16">
        <v>42878</v>
      </c>
      <c r="D1610" s="16">
        <v>42878</v>
      </c>
      <c r="E1610">
        <v>2017381</v>
      </c>
      <c r="F1610" t="s">
        <v>64</v>
      </c>
      <c r="G1610" t="s">
        <v>305</v>
      </c>
      <c r="H1610" t="s">
        <v>306</v>
      </c>
      <c r="I1610" t="s">
        <v>307</v>
      </c>
      <c r="J1610" t="s">
        <v>118</v>
      </c>
      <c r="K1610" t="s">
        <v>69</v>
      </c>
      <c r="L1610" t="s">
        <v>308</v>
      </c>
      <c r="M1610" t="s">
        <v>4647</v>
      </c>
      <c r="N1610" t="s">
        <v>90</v>
      </c>
      <c r="O1610" t="s">
        <v>91</v>
      </c>
      <c r="P1610" t="s">
        <v>7817</v>
      </c>
      <c r="Q1610" t="s">
        <v>7818</v>
      </c>
      <c r="R1610" t="s">
        <v>7819</v>
      </c>
      <c r="U1610" t="s">
        <v>341</v>
      </c>
      <c r="V1610" t="s">
        <v>313</v>
      </c>
      <c r="W1610">
        <v>35658</v>
      </c>
      <c r="X1610" t="s">
        <v>342</v>
      </c>
      <c r="Y1610">
        <v>183</v>
      </c>
      <c r="Z1610">
        <v>21.96</v>
      </c>
      <c r="AA1610" t="s">
        <v>2628</v>
      </c>
      <c r="AB1610" t="s">
        <v>97</v>
      </c>
      <c r="AC1610" t="s">
        <v>98</v>
      </c>
      <c r="AD1610" s="3" t="s">
        <v>7820</v>
      </c>
      <c r="AE1610" s="3"/>
      <c r="AF1610" s="3"/>
      <c r="AG1610">
        <v>0</v>
      </c>
      <c r="AH1610" t="s">
        <v>82</v>
      </c>
      <c r="AI1610" s="18">
        <v>0</v>
      </c>
      <c r="AJ1610">
        <v>0</v>
      </c>
      <c r="AK1610">
        <v>0</v>
      </c>
      <c r="AL1610">
        <v>0</v>
      </c>
      <c r="AM1610" s="19" t="s">
        <v>82</v>
      </c>
      <c r="AN1610">
        <v>0</v>
      </c>
      <c r="AO1610">
        <v>0</v>
      </c>
      <c r="AP1610">
        <v>0</v>
      </c>
      <c r="AQ1610">
        <v>0</v>
      </c>
      <c r="AR1610" s="19" t="s">
        <v>82</v>
      </c>
      <c r="AS1610">
        <v>0</v>
      </c>
      <c r="AT1610" s="20">
        <f>IF(t_ExtractAll[[#This Row],[Currency]]="GBP",t_ExtractAll[[#This Row],[Claimed Amount]]*$BD$2,IF(t_ExtractAll[[#This Row],[Currency]]="USD",t_ExtractAll[[#This Row],[Claimed Amount]]*$BD$3,IF(t_ExtractAll[[#This Row],[Currency]]="MXN",t_ExtractAll[[#This Row],[Claimed Amount]]*$BD$4,t_ExtractAll[[#This Row],[Claimed Amount]])))</f>
        <v>0</v>
      </c>
      <c r="AU1610" s="20">
        <f>IF(t_ExtractAll[[#This Row],[Currency2]]="GBP",t_ExtractAll[[#This Row],[Accruals Plant]]*$BD$2,IF(t_ExtractAll[[#This Row],[Currency2]]="USD",t_ExtractAll[[#This Row],[Accruals Plant]]*$BD$3,IF(t_ExtractAll[[#This Row],[Currency2]]="MXN",t_ExtractAll[[#This Row],[Accruals Plant]]*$BD$4,t_ExtractAll[[#This Row],[Accruals Plant]])))</f>
        <v>0</v>
      </c>
      <c r="AV1610" s="20">
        <f>IF(t_ExtractAll[[#This Row],[IMD_Currency]]="GBP",t_ExtractAll[[#This Row],[Accruals ABII]]*$BD$2,IF(t_ExtractAll[[#This Row],[IMD_Currency]]="USD",t_ExtractAll[[#This Row],[Accruals ABII]]*$BD$3,t_ExtractAll[[#This Row],[Accruals ABII]]))</f>
        <v>0</v>
      </c>
      <c r="AW161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0" s="20">
        <f>IF(t_ExtractAll[[#This Row],[IMD_Currency]]="GBP",t_ExtractAll[[#This Row],[Amount Accepted (ABII)]]*$BD$2,IF(t_ExtractAll[[#This Row],[IMD_Currency]]="USD",t_ExtractAll[[#This Row],[Amount Accepted (ABII)]]*$BD$3,t_ExtractAll[[#This Row],[Amount Accepted (ABII)]]))</f>
        <v>0</v>
      </c>
      <c r="AY1610" s="20">
        <f>IF((t_ExtractAll[[#This Row],[Amount Accepted ABII '[EUR']]]-t_ExtractAll[[#This Row],[Amount Accepted Plant '[EUR']]])&lt;0,0,t_ExtractAll[[#This Row],[Amount Accepted ABII '[EUR']]]-t_ExtractAll[[#This Row],[Amount Accepted Plant '[EUR']]])</f>
        <v>0</v>
      </c>
      <c r="AZ161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11" spans="1:52" ht="14.25" hidden="1" customHeight="1" x14ac:dyDescent="0.25">
      <c r="A1611" t="s">
        <v>7821</v>
      </c>
      <c r="B1611" s="16">
        <v>42870</v>
      </c>
      <c r="C1611" s="16">
        <v>42873</v>
      </c>
      <c r="D1611" s="16">
        <v>42879</v>
      </c>
      <c r="E1611">
        <v>2017384</v>
      </c>
      <c r="F1611" t="s">
        <v>64</v>
      </c>
      <c r="G1611" t="s">
        <v>396</v>
      </c>
      <c r="H1611" t="s">
        <v>1695</v>
      </c>
      <c r="I1611" t="s">
        <v>117</v>
      </c>
      <c r="J1611" t="s">
        <v>68</v>
      </c>
      <c r="K1611" t="s">
        <v>69</v>
      </c>
      <c r="L1611" t="s">
        <v>609</v>
      </c>
      <c r="M1611" t="s">
        <v>2024</v>
      </c>
      <c r="N1611" t="s">
        <v>90</v>
      </c>
      <c r="O1611" t="s">
        <v>321</v>
      </c>
      <c r="P1611" t="s">
        <v>7822</v>
      </c>
      <c r="Q1611">
        <v>9954781</v>
      </c>
      <c r="R1611">
        <v>4504869759</v>
      </c>
      <c r="U1611" t="s">
        <v>144</v>
      </c>
      <c r="V1611" t="s">
        <v>145</v>
      </c>
      <c r="W1611">
        <v>48982</v>
      </c>
      <c r="X1611" t="s">
        <v>1945</v>
      </c>
      <c r="Y1611">
        <v>792</v>
      </c>
      <c r="Z1611">
        <v>62.7</v>
      </c>
      <c r="AB1611" t="s">
        <v>97</v>
      </c>
      <c r="AC1611" t="s">
        <v>98</v>
      </c>
      <c r="AD1611" s="3" t="s">
        <v>7823</v>
      </c>
      <c r="AE1611" s="3"/>
      <c r="AF1611" s="3"/>
      <c r="AG1611">
        <v>789</v>
      </c>
      <c r="AH1611" t="s">
        <v>82</v>
      </c>
      <c r="AI1611" s="18">
        <v>0</v>
      </c>
      <c r="AJ1611">
        <v>0</v>
      </c>
      <c r="AK1611">
        <v>0</v>
      </c>
      <c r="AL1611">
        <v>0</v>
      </c>
      <c r="AM1611" s="19" t="s">
        <v>82</v>
      </c>
      <c r="AN1611">
        <v>74.87</v>
      </c>
      <c r="AO1611">
        <v>714</v>
      </c>
      <c r="AP1611">
        <v>788.87</v>
      </c>
      <c r="AQ1611">
        <v>788.87</v>
      </c>
      <c r="AR1611" s="19" t="s">
        <v>82</v>
      </c>
      <c r="AS1611">
        <v>0</v>
      </c>
      <c r="AT1611" s="20">
        <f>IF(t_ExtractAll[[#This Row],[Currency]]="GBP",t_ExtractAll[[#This Row],[Claimed Amount]]*$BD$2,IF(t_ExtractAll[[#This Row],[Currency]]="USD",t_ExtractAll[[#This Row],[Claimed Amount]]*$BD$3,IF(t_ExtractAll[[#This Row],[Currency]]="MXN",t_ExtractAll[[#This Row],[Claimed Amount]]*$BD$4,t_ExtractAll[[#This Row],[Claimed Amount]])))</f>
        <v>789</v>
      </c>
      <c r="AU1611" s="20">
        <f>IF(t_ExtractAll[[#This Row],[Currency2]]="GBP",t_ExtractAll[[#This Row],[Accruals Plant]]*$BD$2,IF(t_ExtractAll[[#This Row],[Currency2]]="USD",t_ExtractAll[[#This Row],[Accruals Plant]]*$BD$3,IF(t_ExtractAll[[#This Row],[Currency2]]="MXN",t_ExtractAll[[#This Row],[Accruals Plant]]*$BD$4,t_ExtractAll[[#This Row],[Accruals Plant]])))</f>
        <v>788.87</v>
      </c>
      <c r="AV1611" s="20">
        <f>IF(t_ExtractAll[[#This Row],[IMD_Currency]]="GBP",t_ExtractAll[[#This Row],[Accruals ABII]]*$BD$2,IF(t_ExtractAll[[#This Row],[IMD_Currency]]="USD",t_ExtractAll[[#This Row],[Accruals ABII]]*$BD$3,t_ExtractAll[[#This Row],[Accruals ABII]]))</f>
        <v>0</v>
      </c>
      <c r="AW1611" s="20">
        <f>IF(t_ExtractAll[[#This Row],[Currency2]]="GBP",t_ExtractAll[[#This Row],[PlantAmountAccepted]]*$BD$2,IF(t_ExtractAll[[#This Row],[Currency2]]="USD",t_ExtractAll[[#This Row],[PlantAmountAccepted]]*$BD$3,IF(t_ExtractAll[[#This Row],[Currency2]]="MXN",t_ExtractAll[[#This Row],[PlantAmountAccepted]]*$BD$4,t_ExtractAll[[#This Row],[PlantAmountAccepted]])))</f>
        <v>788.87</v>
      </c>
      <c r="AX1611" s="20">
        <f>IF(t_ExtractAll[[#This Row],[IMD_Currency]]="GBP",t_ExtractAll[[#This Row],[Amount Accepted (ABII)]]*$BD$2,IF(t_ExtractAll[[#This Row],[IMD_Currency]]="USD",t_ExtractAll[[#This Row],[Amount Accepted (ABII)]]*$BD$3,t_ExtractAll[[#This Row],[Amount Accepted (ABII)]]))</f>
        <v>0</v>
      </c>
      <c r="AY1611" s="20">
        <f>IF((t_ExtractAll[[#This Row],[Amount Accepted ABII '[EUR']]]-t_ExtractAll[[#This Row],[Amount Accepted Plant '[EUR']]])&lt;0,0,t_ExtractAll[[#This Row],[Amount Accepted ABII '[EUR']]]-t_ExtractAll[[#This Row],[Amount Accepted Plant '[EUR']]])</f>
        <v>0</v>
      </c>
      <c r="AZ161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612" spans="1:52" ht="14.25" customHeight="1" x14ac:dyDescent="0.25">
      <c r="A1612" t="s">
        <v>7824</v>
      </c>
      <c r="B1612" s="16">
        <v>42871</v>
      </c>
      <c r="C1612" s="16"/>
      <c r="D1612" s="16"/>
      <c r="E1612">
        <v>2017385</v>
      </c>
      <c r="F1612" t="s">
        <v>64</v>
      </c>
      <c r="G1612" t="s">
        <v>65</v>
      </c>
      <c r="H1612" t="s">
        <v>86</v>
      </c>
      <c r="I1612" t="s">
        <v>67</v>
      </c>
      <c r="J1612" t="s">
        <v>68</v>
      </c>
      <c r="K1612" t="s">
        <v>2023</v>
      </c>
      <c r="L1612" t="s">
        <v>70</v>
      </c>
      <c r="M1612" t="s">
        <v>7825</v>
      </c>
      <c r="N1612" t="s">
        <v>161</v>
      </c>
      <c r="O1612" t="s">
        <v>211</v>
      </c>
      <c r="P1612" t="s">
        <v>7826</v>
      </c>
      <c r="Q1612">
        <v>10038746</v>
      </c>
      <c r="R1612" t="s">
        <v>7827</v>
      </c>
      <c r="S1612" t="s">
        <v>7828</v>
      </c>
      <c r="T1612" t="s">
        <v>7829</v>
      </c>
      <c r="U1612" t="s">
        <v>2377</v>
      </c>
      <c r="V1612" t="s">
        <v>117</v>
      </c>
      <c r="W1612">
        <v>55412</v>
      </c>
      <c r="X1612" t="s">
        <v>4537</v>
      </c>
      <c r="Y1612">
        <v>107</v>
      </c>
      <c r="Z1612">
        <v>20.86</v>
      </c>
      <c r="AA1612" t="s">
        <v>2824</v>
      </c>
      <c r="AB1612" t="s">
        <v>112</v>
      </c>
      <c r="AC1612" t="s">
        <v>164</v>
      </c>
      <c r="AD1612" s="3" t="s">
        <v>7830</v>
      </c>
      <c r="AE1612" s="3"/>
      <c r="AF1612" s="3"/>
      <c r="AG1612">
        <v>4624.54</v>
      </c>
      <c r="AH1612" t="s">
        <v>100</v>
      </c>
      <c r="AI1612" s="18">
        <v>0</v>
      </c>
      <c r="AJ1612">
        <v>0</v>
      </c>
      <c r="AK1612">
        <v>0</v>
      </c>
      <c r="AM1612" s="19" t="s">
        <v>82</v>
      </c>
      <c r="AN1612">
        <v>4624.54</v>
      </c>
      <c r="AO1612">
        <v>0</v>
      </c>
      <c r="AP1612">
        <v>4624.54</v>
      </c>
      <c r="AR1612" s="19" t="s">
        <v>100</v>
      </c>
      <c r="AS1612">
        <v>0</v>
      </c>
      <c r="AT1612" s="20">
        <f>IF(t_ExtractAll[[#This Row],[Currency]]="GBP",t_ExtractAll[[#This Row],[Claimed Amount]]*$BD$2,IF(t_ExtractAll[[#This Row],[Currency]]="USD",t_ExtractAll[[#This Row],[Claimed Amount]]*$BD$3,IF(t_ExtractAll[[#This Row],[Currency]]="MXN",t_ExtractAll[[#This Row],[Claimed Amount]]*$BD$4,t_ExtractAll[[#This Row],[Claimed Amount]])))</f>
        <v>4230.9916460000004</v>
      </c>
      <c r="AU1612" s="20">
        <f>IF(t_ExtractAll[[#This Row],[Currency2]]="GBP",t_ExtractAll[[#This Row],[Accruals Plant]]*$BD$2,IF(t_ExtractAll[[#This Row],[Currency2]]="USD",t_ExtractAll[[#This Row],[Accruals Plant]]*$BD$3,IF(t_ExtractAll[[#This Row],[Currency2]]="MXN",t_ExtractAll[[#This Row],[Accruals Plant]]*$BD$4,t_ExtractAll[[#This Row],[Accruals Plant]])))</f>
        <v>4230.9916460000004</v>
      </c>
      <c r="AV1612" s="20">
        <f>IF(t_ExtractAll[[#This Row],[IMD_Currency]]="GBP",t_ExtractAll[[#This Row],[Accruals ABII]]*$BD$2,IF(t_ExtractAll[[#This Row],[IMD_Currency]]="USD",t_ExtractAll[[#This Row],[Accruals ABII]]*$BD$3,t_ExtractAll[[#This Row],[Accruals ABII]]))</f>
        <v>0</v>
      </c>
      <c r="AW161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2" s="20">
        <f>IF(t_ExtractAll[[#This Row],[IMD_Currency]]="GBP",t_ExtractAll[[#This Row],[Amount Accepted (ABII)]]*$BD$2,IF(t_ExtractAll[[#This Row],[IMD_Currency]]="USD",t_ExtractAll[[#This Row],[Amount Accepted (ABII)]]*$BD$3,t_ExtractAll[[#This Row],[Amount Accepted (ABII)]]))</f>
        <v>0</v>
      </c>
      <c r="AY1612" s="20">
        <f>IF((t_ExtractAll[[#This Row],[Amount Accepted ABII '[EUR']]]-t_ExtractAll[[#This Row],[Amount Accepted Plant '[EUR']]])&lt;0,0,t_ExtractAll[[#This Row],[Amount Accepted ABII '[EUR']]]-t_ExtractAll[[#This Row],[Amount Accepted Plant '[EUR']]])</f>
        <v>0</v>
      </c>
      <c r="AZ161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v>
      </c>
    </row>
    <row r="1613" spans="1:52" ht="14.25" customHeight="1" x14ac:dyDescent="0.25">
      <c r="A1613" t="s">
        <v>7831</v>
      </c>
      <c r="B1613" s="16">
        <v>42872</v>
      </c>
      <c r="C1613" s="16"/>
      <c r="D1613" s="16"/>
      <c r="E1613">
        <v>2017387</v>
      </c>
      <c r="F1613" t="s">
        <v>64</v>
      </c>
      <c r="G1613" t="s">
        <v>1731</v>
      </c>
      <c r="H1613" t="s">
        <v>287</v>
      </c>
      <c r="I1613" t="s">
        <v>1732</v>
      </c>
      <c r="J1613" t="s">
        <v>118</v>
      </c>
      <c r="K1613" t="s">
        <v>2023</v>
      </c>
      <c r="L1613" t="s">
        <v>70</v>
      </c>
      <c r="N1613" t="s">
        <v>71</v>
      </c>
      <c r="O1613" t="s">
        <v>4630</v>
      </c>
      <c r="P1613" t="s">
        <v>7832</v>
      </c>
      <c r="Q1613">
        <v>9822933</v>
      </c>
      <c r="R1613" t="s">
        <v>7833</v>
      </c>
      <c r="U1613" t="s">
        <v>75</v>
      </c>
      <c r="V1613" t="s">
        <v>76</v>
      </c>
      <c r="W1613">
        <v>50940</v>
      </c>
      <c r="X1613" t="s">
        <v>7834</v>
      </c>
      <c r="Y1613">
        <v>18</v>
      </c>
      <c r="Z1613">
        <v>2576.44</v>
      </c>
      <c r="AA1613" t="s">
        <v>3917</v>
      </c>
      <c r="AB1613" t="s">
        <v>79</v>
      </c>
      <c r="AC1613" t="s">
        <v>4630</v>
      </c>
      <c r="AD1613" t="s">
        <v>7835</v>
      </c>
      <c r="AE1613" s="3"/>
      <c r="AF1613" s="3"/>
      <c r="AG1613">
        <v>0</v>
      </c>
      <c r="AH1613" t="s">
        <v>82</v>
      </c>
      <c r="AI1613" s="18">
        <v>0</v>
      </c>
      <c r="AJ1613">
        <v>0</v>
      </c>
      <c r="AK1613">
        <v>0</v>
      </c>
      <c r="AM1613" s="19" t="s">
        <v>82</v>
      </c>
      <c r="AN1613">
        <v>0</v>
      </c>
      <c r="AO1613">
        <v>0</v>
      </c>
      <c r="AP1613">
        <v>0</v>
      </c>
      <c r="AR1613" s="19" t="s">
        <v>82</v>
      </c>
      <c r="AS1613">
        <v>0</v>
      </c>
      <c r="AT1613" s="20">
        <f>IF(t_ExtractAll[[#This Row],[Currency]]="GBP",t_ExtractAll[[#This Row],[Claimed Amount]]*$BD$2,IF(t_ExtractAll[[#This Row],[Currency]]="USD",t_ExtractAll[[#This Row],[Claimed Amount]]*$BD$3,IF(t_ExtractAll[[#This Row],[Currency]]="MXN",t_ExtractAll[[#This Row],[Claimed Amount]]*$BD$4,t_ExtractAll[[#This Row],[Claimed Amount]])))</f>
        <v>0</v>
      </c>
      <c r="AU1613" s="20">
        <f>IF(t_ExtractAll[[#This Row],[Currency2]]="GBP",t_ExtractAll[[#This Row],[Accruals Plant]]*$BD$2,IF(t_ExtractAll[[#This Row],[Currency2]]="USD",t_ExtractAll[[#This Row],[Accruals Plant]]*$BD$3,IF(t_ExtractAll[[#This Row],[Currency2]]="MXN",t_ExtractAll[[#This Row],[Accruals Plant]]*$BD$4,t_ExtractAll[[#This Row],[Accruals Plant]])))</f>
        <v>0</v>
      </c>
      <c r="AV1613" s="20">
        <f>IF(t_ExtractAll[[#This Row],[IMD_Currency]]="GBP",t_ExtractAll[[#This Row],[Accruals ABII]]*$BD$2,IF(t_ExtractAll[[#This Row],[IMD_Currency]]="USD",t_ExtractAll[[#This Row],[Accruals ABII]]*$BD$3,t_ExtractAll[[#This Row],[Accruals ABII]]))</f>
        <v>0</v>
      </c>
      <c r="AW161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3" s="20">
        <f>IF(t_ExtractAll[[#This Row],[IMD_Currency]]="GBP",t_ExtractAll[[#This Row],[Amount Accepted (ABII)]]*$BD$2,IF(t_ExtractAll[[#This Row],[IMD_Currency]]="USD",t_ExtractAll[[#This Row],[Amount Accepted (ABII)]]*$BD$3,t_ExtractAll[[#This Row],[Amount Accepted (ABII)]]))</f>
        <v>0</v>
      </c>
      <c r="AY1613" s="20">
        <f>IF((t_ExtractAll[[#This Row],[Amount Accepted ABII '[EUR']]]-t_ExtractAll[[#This Row],[Amount Accepted Plant '[EUR']]])&lt;0,0,t_ExtractAll[[#This Row],[Amount Accepted ABII '[EUR']]]-t_ExtractAll[[#This Row],[Amount Accepted Plant '[EUR']]])</f>
        <v>0</v>
      </c>
      <c r="AZ161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14" spans="1:52" ht="14.25" customHeight="1" x14ac:dyDescent="0.25">
      <c r="A1614" t="s">
        <v>7836</v>
      </c>
      <c r="B1614" s="16">
        <v>42872</v>
      </c>
      <c r="C1614" s="16"/>
      <c r="D1614" s="16"/>
      <c r="E1614">
        <v>2017388</v>
      </c>
      <c r="F1614" t="s">
        <v>64</v>
      </c>
      <c r="G1614" t="s">
        <v>525</v>
      </c>
      <c r="H1614" t="s">
        <v>273</v>
      </c>
      <c r="I1614" t="s">
        <v>526</v>
      </c>
      <c r="J1614" t="s">
        <v>118</v>
      </c>
      <c r="K1614" t="s">
        <v>2023</v>
      </c>
      <c r="L1614" t="s">
        <v>308</v>
      </c>
      <c r="M1614" t="s">
        <v>7837</v>
      </c>
      <c r="N1614" t="s">
        <v>90</v>
      </c>
      <c r="O1614" t="s">
        <v>331</v>
      </c>
      <c r="P1614" t="s">
        <v>7838</v>
      </c>
      <c r="Q1614">
        <v>9816794</v>
      </c>
      <c r="R1614" t="s">
        <v>7839</v>
      </c>
      <c r="U1614" t="s">
        <v>341</v>
      </c>
      <c r="V1614" t="s">
        <v>313</v>
      </c>
      <c r="W1614">
        <v>45416</v>
      </c>
      <c r="X1614" t="s">
        <v>529</v>
      </c>
      <c r="Y1614">
        <v>264</v>
      </c>
      <c r="Z1614">
        <v>79.2</v>
      </c>
      <c r="AA1614" t="s">
        <v>2824</v>
      </c>
      <c r="AB1614" t="s">
        <v>79</v>
      </c>
      <c r="AC1614" t="s">
        <v>127</v>
      </c>
      <c r="AD1614" s="3" t="s">
        <v>7840</v>
      </c>
      <c r="AE1614" s="3"/>
      <c r="AF1614" s="3"/>
      <c r="AG1614">
        <v>22500</v>
      </c>
      <c r="AH1614" t="s">
        <v>100</v>
      </c>
      <c r="AI1614" s="18">
        <v>0</v>
      </c>
      <c r="AJ1614">
        <v>0</v>
      </c>
      <c r="AK1614">
        <v>0</v>
      </c>
      <c r="AM1614" s="19" t="s">
        <v>82</v>
      </c>
      <c r="AN1614">
        <v>0</v>
      </c>
      <c r="AO1614">
        <v>0</v>
      </c>
      <c r="AP1614">
        <v>0</v>
      </c>
      <c r="AR1614" s="19" t="s">
        <v>82</v>
      </c>
      <c r="AS1614">
        <v>0</v>
      </c>
      <c r="AT1614" s="20">
        <f>IF(t_ExtractAll[[#This Row],[Currency]]="GBP",t_ExtractAll[[#This Row],[Claimed Amount]]*$BD$2,IF(t_ExtractAll[[#This Row],[Currency]]="USD",t_ExtractAll[[#This Row],[Claimed Amount]]*$BD$3,IF(t_ExtractAll[[#This Row],[Currency]]="MXN",t_ExtractAll[[#This Row],[Claimed Amount]]*$BD$4,t_ExtractAll[[#This Row],[Claimed Amount]])))</f>
        <v>20585.25</v>
      </c>
      <c r="AU1614" s="20">
        <f>IF(t_ExtractAll[[#This Row],[Currency2]]="GBP",t_ExtractAll[[#This Row],[Accruals Plant]]*$BD$2,IF(t_ExtractAll[[#This Row],[Currency2]]="USD",t_ExtractAll[[#This Row],[Accruals Plant]]*$BD$3,IF(t_ExtractAll[[#This Row],[Currency2]]="MXN",t_ExtractAll[[#This Row],[Accruals Plant]]*$BD$4,t_ExtractAll[[#This Row],[Accruals Plant]])))</f>
        <v>0</v>
      </c>
      <c r="AV1614" s="20">
        <f>IF(t_ExtractAll[[#This Row],[IMD_Currency]]="GBP",t_ExtractAll[[#This Row],[Accruals ABII]]*$BD$2,IF(t_ExtractAll[[#This Row],[IMD_Currency]]="USD",t_ExtractAll[[#This Row],[Accruals ABII]]*$BD$3,t_ExtractAll[[#This Row],[Accruals ABII]]))</f>
        <v>0</v>
      </c>
      <c r="AW161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4" s="20">
        <f>IF(t_ExtractAll[[#This Row],[IMD_Currency]]="GBP",t_ExtractAll[[#This Row],[Amount Accepted (ABII)]]*$BD$2,IF(t_ExtractAll[[#This Row],[IMD_Currency]]="USD",t_ExtractAll[[#This Row],[Amount Accepted (ABII)]]*$BD$3,t_ExtractAll[[#This Row],[Amount Accepted (ABII)]]))</f>
        <v>0</v>
      </c>
      <c r="AY1614" s="20">
        <f>IF((t_ExtractAll[[#This Row],[Amount Accepted ABII '[EUR']]]-t_ExtractAll[[#This Row],[Amount Accepted Plant '[EUR']]])&lt;0,0,t_ExtractAll[[#This Row],[Amount Accepted ABII '[EUR']]]-t_ExtractAll[[#This Row],[Amount Accepted Plant '[EUR']]])</f>
        <v>0</v>
      </c>
      <c r="AZ161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15" spans="1:52" ht="14.25" customHeight="1" x14ac:dyDescent="0.25">
      <c r="A1615" t="s">
        <v>7841</v>
      </c>
      <c r="B1615" s="16">
        <v>42872</v>
      </c>
      <c r="C1615" s="16"/>
      <c r="D1615" s="16"/>
      <c r="E1615">
        <v>2017390</v>
      </c>
      <c r="F1615" t="s">
        <v>64</v>
      </c>
      <c r="G1615" t="s">
        <v>5223</v>
      </c>
      <c r="H1615" t="s">
        <v>86</v>
      </c>
      <c r="I1615" t="s">
        <v>479</v>
      </c>
      <c r="J1615" t="s">
        <v>118</v>
      </c>
      <c r="K1615" t="s">
        <v>2023</v>
      </c>
      <c r="L1615" t="s">
        <v>308</v>
      </c>
      <c r="M1615" t="s">
        <v>7837</v>
      </c>
      <c r="N1615" t="s">
        <v>90</v>
      </c>
      <c r="O1615" t="s">
        <v>331</v>
      </c>
      <c r="P1615" t="s">
        <v>7842</v>
      </c>
      <c r="Q1615">
        <v>9886517</v>
      </c>
      <c r="R1615" t="s">
        <v>7843</v>
      </c>
      <c r="T1615" t="s">
        <v>7844</v>
      </c>
      <c r="U1615" t="s">
        <v>341</v>
      </c>
      <c r="V1615" t="s">
        <v>313</v>
      </c>
      <c r="W1615">
        <v>45416</v>
      </c>
      <c r="X1615" t="s">
        <v>529</v>
      </c>
      <c r="Y1615">
        <v>528</v>
      </c>
      <c r="Z1615">
        <v>158.4</v>
      </c>
      <c r="AA1615" t="s">
        <v>2824</v>
      </c>
      <c r="AB1615" t="s">
        <v>79</v>
      </c>
      <c r="AC1615" t="s">
        <v>127</v>
      </c>
      <c r="AD1615" s="3" t="s">
        <v>7840</v>
      </c>
      <c r="AE1615" s="3"/>
      <c r="AF1615" s="3"/>
      <c r="AG1615">
        <v>0</v>
      </c>
      <c r="AH1615" t="s">
        <v>82</v>
      </c>
      <c r="AI1615" s="18">
        <v>0</v>
      </c>
      <c r="AJ1615">
        <v>0</v>
      </c>
      <c r="AK1615">
        <v>0</v>
      </c>
      <c r="AM1615" s="19" t="s">
        <v>82</v>
      </c>
      <c r="AN1615">
        <v>0</v>
      </c>
      <c r="AO1615">
        <v>0</v>
      </c>
      <c r="AP1615">
        <v>0</v>
      </c>
      <c r="AR1615" s="19" t="s">
        <v>82</v>
      </c>
      <c r="AS1615">
        <v>0</v>
      </c>
      <c r="AT1615" s="20">
        <f>IF(t_ExtractAll[[#This Row],[Currency]]="GBP",t_ExtractAll[[#This Row],[Claimed Amount]]*$BD$2,IF(t_ExtractAll[[#This Row],[Currency]]="USD",t_ExtractAll[[#This Row],[Claimed Amount]]*$BD$3,IF(t_ExtractAll[[#This Row],[Currency]]="MXN",t_ExtractAll[[#This Row],[Claimed Amount]]*$BD$4,t_ExtractAll[[#This Row],[Claimed Amount]])))</f>
        <v>0</v>
      </c>
      <c r="AU1615" s="20">
        <f>IF(t_ExtractAll[[#This Row],[Currency2]]="GBP",t_ExtractAll[[#This Row],[Accruals Plant]]*$BD$2,IF(t_ExtractAll[[#This Row],[Currency2]]="USD",t_ExtractAll[[#This Row],[Accruals Plant]]*$BD$3,IF(t_ExtractAll[[#This Row],[Currency2]]="MXN",t_ExtractAll[[#This Row],[Accruals Plant]]*$BD$4,t_ExtractAll[[#This Row],[Accruals Plant]])))</f>
        <v>0</v>
      </c>
      <c r="AV1615" s="20">
        <f>IF(t_ExtractAll[[#This Row],[IMD_Currency]]="GBP",t_ExtractAll[[#This Row],[Accruals ABII]]*$BD$2,IF(t_ExtractAll[[#This Row],[IMD_Currency]]="USD",t_ExtractAll[[#This Row],[Accruals ABII]]*$BD$3,t_ExtractAll[[#This Row],[Accruals ABII]]))</f>
        <v>0</v>
      </c>
      <c r="AW161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5" s="20">
        <f>IF(t_ExtractAll[[#This Row],[IMD_Currency]]="GBP",t_ExtractAll[[#This Row],[Amount Accepted (ABII)]]*$BD$2,IF(t_ExtractAll[[#This Row],[IMD_Currency]]="USD",t_ExtractAll[[#This Row],[Amount Accepted (ABII)]]*$BD$3,t_ExtractAll[[#This Row],[Amount Accepted (ABII)]]))</f>
        <v>0</v>
      </c>
      <c r="AY1615" s="20">
        <f>IF((t_ExtractAll[[#This Row],[Amount Accepted ABII '[EUR']]]-t_ExtractAll[[#This Row],[Amount Accepted Plant '[EUR']]])&lt;0,0,t_ExtractAll[[#This Row],[Amount Accepted ABII '[EUR']]]-t_ExtractAll[[#This Row],[Amount Accepted Plant '[EUR']]])</f>
        <v>0</v>
      </c>
      <c r="AZ161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16" spans="1:52" ht="14.25" hidden="1" customHeight="1" x14ac:dyDescent="0.25">
      <c r="A1616" t="s">
        <v>7589</v>
      </c>
      <c r="B1616" s="16">
        <v>42871</v>
      </c>
      <c r="C1616" s="16">
        <v>42879</v>
      </c>
      <c r="D1616" s="16">
        <v>42881</v>
      </c>
      <c r="E1616">
        <v>2017345</v>
      </c>
      <c r="F1616" t="s">
        <v>64</v>
      </c>
      <c r="G1616" t="s">
        <v>2844</v>
      </c>
      <c r="H1616" t="s">
        <v>287</v>
      </c>
      <c r="I1616" t="s">
        <v>288</v>
      </c>
      <c r="J1616" t="s">
        <v>118</v>
      </c>
      <c r="K1616" t="s">
        <v>69</v>
      </c>
      <c r="L1616" t="s">
        <v>103</v>
      </c>
      <c r="M1616" t="s">
        <v>4665</v>
      </c>
      <c r="N1616" t="s">
        <v>90</v>
      </c>
      <c r="O1616" t="s">
        <v>91</v>
      </c>
      <c r="P1616" t="s">
        <v>7845</v>
      </c>
      <c r="Q1616">
        <v>9961632</v>
      </c>
      <c r="R1616" t="s">
        <v>7846</v>
      </c>
      <c r="U1616" t="s">
        <v>108</v>
      </c>
      <c r="V1616" t="s">
        <v>109</v>
      </c>
      <c r="W1616">
        <v>34101</v>
      </c>
      <c r="X1616" t="s">
        <v>206</v>
      </c>
      <c r="Y1616">
        <v>16</v>
      </c>
      <c r="Z1616">
        <v>1.2672000000000001</v>
      </c>
      <c r="AA1616" t="s">
        <v>2628</v>
      </c>
      <c r="AB1616" t="s">
        <v>97</v>
      </c>
      <c r="AC1616" t="s">
        <v>98</v>
      </c>
      <c r="AD1616" s="3" t="s">
        <v>7847</v>
      </c>
      <c r="AE1616" s="3"/>
      <c r="AF1616" s="3"/>
      <c r="AG1616">
        <v>138.88</v>
      </c>
      <c r="AH1616" t="s">
        <v>100</v>
      </c>
      <c r="AI1616" s="18">
        <v>138.88</v>
      </c>
      <c r="AJ1616">
        <v>0</v>
      </c>
      <c r="AK1616">
        <v>138.88</v>
      </c>
      <c r="AL1616">
        <v>138.88</v>
      </c>
      <c r="AM1616" s="19" t="s">
        <v>100</v>
      </c>
      <c r="AN1616">
        <v>72.48</v>
      </c>
      <c r="AO1616">
        <v>0</v>
      </c>
      <c r="AP1616">
        <v>72.48</v>
      </c>
      <c r="AQ1616">
        <v>72.48</v>
      </c>
      <c r="AR1616" s="19" t="s">
        <v>82</v>
      </c>
      <c r="AS1616">
        <v>0</v>
      </c>
      <c r="AT1616" s="20">
        <f>IF(t_ExtractAll[[#This Row],[Currency]]="GBP",t_ExtractAll[[#This Row],[Claimed Amount]]*$BD$2,IF(t_ExtractAll[[#This Row],[Currency]]="USD",t_ExtractAll[[#This Row],[Claimed Amount]]*$BD$3,IF(t_ExtractAll[[#This Row],[Currency]]="MXN",t_ExtractAll[[#This Row],[Claimed Amount]]*$BD$4,t_ExtractAll[[#This Row],[Claimed Amount]])))</f>
        <v>127.061312</v>
      </c>
      <c r="AU1616" s="20">
        <f>IF(t_ExtractAll[[#This Row],[Currency2]]="GBP",t_ExtractAll[[#This Row],[Accruals Plant]]*$BD$2,IF(t_ExtractAll[[#This Row],[Currency2]]="USD",t_ExtractAll[[#This Row],[Accruals Plant]]*$BD$3,IF(t_ExtractAll[[#This Row],[Currency2]]="MXN",t_ExtractAll[[#This Row],[Accruals Plant]]*$BD$4,t_ExtractAll[[#This Row],[Accruals Plant]])))</f>
        <v>72.48</v>
      </c>
      <c r="AV1616" s="20">
        <f>IF(t_ExtractAll[[#This Row],[IMD_Currency]]="GBP",t_ExtractAll[[#This Row],[Accruals ABII]]*$BD$2,IF(t_ExtractAll[[#This Row],[IMD_Currency]]="USD",t_ExtractAll[[#This Row],[Accruals ABII]]*$BD$3,t_ExtractAll[[#This Row],[Accruals ABII]]))</f>
        <v>127.061312</v>
      </c>
      <c r="AW1616" s="20">
        <f>IF(t_ExtractAll[[#This Row],[Currency2]]="GBP",t_ExtractAll[[#This Row],[PlantAmountAccepted]]*$BD$2,IF(t_ExtractAll[[#This Row],[Currency2]]="USD",t_ExtractAll[[#This Row],[PlantAmountAccepted]]*$BD$3,IF(t_ExtractAll[[#This Row],[Currency2]]="MXN",t_ExtractAll[[#This Row],[PlantAmountAccepted]]*$BD$4,t_ExtractAll[[#This Row],[PlantAmountAccepted]])))</f>
        <v>72.48</v>
      </c>
      <c r="AX1616" s="20">
        <f>IF(t_ExtractAll[[#This Row],[IMD_Currency]]="GBP",t_ExtractAll[[#This Row],[Amount Accepted (ABII)]]*$BD$2,IF(t_ExtractAll[[#This Row],[IMD_Currency]]="USD",t_ExtractAll[[#This Row],[Amount Accepted (ABII)]]*$BD$3,t_ExtractAll[[#This Row],[Amount Accepted (ABII)]]))</f>
        <v>127.061312</v>
      </c>
      <c r="AY1616" s="20">
        <f>IF((t_ExtractAll[[#This Row],[Amount Accepted ABII '[EUR']]]-t_ExtractAll[[#This Row],[Amount Accepted Plant '[EUR']]])&lt;0,0,t_ExtractAll[[#This Row],[Amount Accepted ABII '[EUR']]]-t_ExtractAll[[#This Row],[Amount Accepted Plant '[EUR']]])</f>
        <v>54.581311999999997</v>
      </c>
      <c r="AZ161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17" spans="1:52" ht="14.25" hidden="1" customHeight="1" x14ac:dyDescent="0.25">
      <c r="A1617" t="s">
        <v>7848</v>
      </c>
      <c r="B1617" s="16">
        <v>42872</v>
      </c>
      <c r="C1617" s="16">
        <v>42879</v>
      </c>
      <c r="D1617" s="16">
        <v>42880</v>
      </c>
      <c r="E1617">
        <v>2017391</v>
      </c>
      <c r="F1617" t="s">
        <v>64</v>
      </c>
      <c r="G1617" t="s">
        <v>5223</v>
      </c>
      <c r="H1617" t="s">
        <v>287</v>
      </c>
      <c r="I1617" t="s">
        <v>479</v>
      </c>
      <c r="J1617" t="s">
        <v>118</v>
      </c>
      <c r="K1617" t="s">
        <v>69</v>
      </c>
      <c r="L1617" t="s">
        <v>308</v>
      </c>
      <c r="M1617" t="s">
        <v>7837</v>
      </c>
      <c r="N1617" t="s">
        <v>90</v>
      </c>
      <c r="O1617" t="s">
        <v>91</v>
      </c>
      <c r="P1617" t="s">
        <v>7849</v>
      </c>
      <c r="Q1617" t="s">
        <v>7850</v>
      </c>
      <c r="R1617" t="s">
        <v>7851</v>
      </c>
      <c r="T1617" t="s">
        <v>7852</v>
      </c>
      <c r="U1617" t="s">
        <v>341</v>
      </c>
      <c r="V1617" t="s">
        <v>313</v>
      </c>
      <c r="W1617">
        <v>30603</v>
      </c>
      <c r="X1617" t="s">
        <v>1290</v>
      </c>
      <c r="Y1617">
        <v>4</v>
      </c>
      <c r="Z1617">
        <v>0.31680000000000003</v>
      </c>
      <c r="AA1617" t="s">
        <v>2628</v>
      </c>
      <c r="AB1617" t="s">
        <v>97</v>
      </c>
      <c r="AC1617" t="s">
        <v>98</v>
      </c>
      <c r="AD1617" s="3" t="s">
        <v>7853</v>
      </c>
      <c r="AE1617" s="3"/>
      <c r="AF1617" s="3"/>
      <c r="AG1617">
        <v>917.07</v>
      </c>
      <c r="AH1617" t="s">
        <v>100</v>
      </c>
      <c r="AI1617" s="18">
        <v>928.72</v>
      </c>
      <c r="AJ1617">
        <v>0</v>
      </c>
      <c r="AK1617">
        <v>928.72</v>
      </c>
      <c r="AL1617">
        <v>928.72</v>
      </c>
      <c r="AM1617" s="19" t="s">
        <v>82</v>
      </c>
      <c r="AN1617">
        <v>317.68</v>
      </c>
      <c r="AO1617">
        <v>0</v>
      </c>
      <c r="AP1617">
        <v>317.68</v>
      </c>
      <c r="AQ1617">
        <v>317.68</v>
      </c>
      <c r="AR1617" s="19" t="s">
        <v>82</v>
      </c>
      <c r="AS1617">
        <v>0</v>
      </c>
      <c r="AT1617" s="20">
        <f>IF(t_ExtractAll[[#This Row],[Currency]]="GBP",t_ExtractAll[[#This Row],[Claimed Amount]]*$BD$2,IF(t_ExtractAll[[#This Row],[Currency]]="USD",t_ExtractAll[[#This Row],[Claimed Amount]]*$BD$3,IF(t_ExtractAll[[#This Row],[Currency]]="MXN",t_ExtractAll[[#This Row],[Claimed Amount]]*$BD$4,t_ExtractAll[[#This Row],[Claimed Amount]])))</f>
        <v>839.02734300000009</v>
      </c>
      <c r="AU1617" s="20">
        <f>IF(t_ExtractAll[[#This Row],[Currency2]]="GBP",t_ExtractAll[[#This Row],[Accruals Plant]]*$BD$2,IF(t_ExtractAll[[#This Row],[Currency2]]="USD",t_ExtractAll[[#This Row],[Accruals Plant]]*$BD$3,IF(t_ExtractAll[[#This Row],[Currency2]]="MXN",t_ExtractAll[[#This Row],[Accruals Plant]]*$BD$4,t_ExtractAll[[#This Row],[Accruals Plant]])))</f>
        <v>317.68</v>
      </c>
      <c r="AV1617" s="20">
        <f>IF(t_ExtractAll[[#This Row],[IMD_Currency]]="GBP",t_ExtractAll[[#This Row],[Accruals ABII]]*$BD$2,IF(t_ExtractAll[[#This Row],[IMD_Currency]]="USD",t_ExtractAll[[#This Row],[Accruals ABII]]*$BD$3,t_ExtractAll[[#This Row],[Accruals ABII]]))</f>
        <v>928.72</v>
      </c>
      <c r="AW1617" s="20">
        <f>IF(t_ExtractAll[[#This Row],[Currency2]]="GBP",t_ExtractAll[[#This Row],[PlantAmountAccepted]]*$BD$2,IF(t_ExtractAll[[#This Row],[Currency2]]="USD",t_ExtractAll[[#This Row],[PlantAmountAccepted]]*$BD$3,IF(t_ExtractAll[[#This Row],[Currency2]]="MXN",t_ExtractAll[[#This Row],[PlantAmountAccepted]]*$BD$4,t_ExtractAll[[#This Row],[PlantAmountAccepted]])))</f>
        <v>317.68</v>
      </c>
      <c r="AX1617" s="20">
        <f>IF(t_ExtractAll[[#This Row],[IMD_Currency]]="GBP",t_ExtractAll[[#This Row],[Amount Accepted (ABII)]]*$BD$2,IF(t_ExtractAll[[#This Row],[IMD_Currency]]="USD",t_ExtractAll[[#This Row],[Amount Accepted (ABII)]]*$BD$3,t_ExtractAll[[#This Row],[Amount Accepted (ABII)]]))</f>
        <v>928.72</v>
      </c>
      <c r="AY1617" s="20">
        <f>IF((t_ExtractAll[[#This Row],[Amount Accepted ABII '[EUR']]]-t_ExtractAll[[#This Row],[Amount Accepted Plant '[EUR']]])&lt;0,0,t_ExtractAll[[#This Row],[Amount Accepted ABII '[EUR']]]-t_ExtractAll[[#This Row],[Amount Accepted Plant '[EUR']]])</f>
        <v>611.04</v>
      </c>
      <c r="AZ161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618" spans="1:52" ht="14.25" hidden="1" customHeight="1" x14ac:dyDescent="0.25">
      <c r="A1618" t="s">
        <v>7848</v>
      </c>
      <c r="B1618" s="16">
        <v>42872</v>
      </c>
      <c r="C1618" s="16">
        <v>42879</v>
      </c>
      <c r="D1618" s="16">
        <v>42880</v>
      </c>
      <c r="E1618">
        <v>2017391</v>
      </c>
      <c r="F1618" t="s">
        <v>64</v>
      </c>
      <c r="G1618" t="s">
        <v>5223</v>
      </c>
      <c r="H1618" t="s">
        <v>287</v>
      </c>
      <c r="I1618" t="s">
        <v>479</v>
      </c>
      <c r="J1618" t="s">
        <v>118</v>
      </c>
      <c r="K1618" t="s">
        <v>69</v>
      </c>
      <c r="L1618" t="s">
        <v>308</v>
      </c>
      <c r="M1618" t="s">
        <v>7837</v>
      </c>
      <c r="N1618" t="s">
        <v>90</v>
      </c>
      <c r="O1618" t="s">
        <v>121</v>
      </c>
      <c r="P1618" t="s">
        <v>7849</v>
      </c>
      <c r="Q1618" t="s">
        <v>7850</v>
      </c>
      <c r="R1618" t="s">
        <v>7851</v>
      </c>
      <c r="T1618" t="s">
        <v>7854</v>
      </c>
      <c r="U1618" t="s">
        <v>341</v>
      </c>
      <c r="V1618" t="s">
        <v>313</v>
      </c>
      <c r="W1618">
        <v>30603</v>
      </c>
      <c r="X1618" t="s">
        <v>1290</v>
      </c>
      <c r="Y1618">
        <v>72</v>
      </c>
      <c r="Z1618">
        <v>6.0191999999999997</v>
      </c>
      <c r="AA1618" t="s">
        <v>2628</v>
      </c>
      <c r="AB1618" t="s">
        <v>79</v>
      </c>
      <c r="AC1618" t="s">
        <v>127</v>
      </c>
      <c r="AD1618" t="s">
        <v>7855</v>
      </c>
      <c r="AE1618" s="3"/>
      <c r="AF1618" s="3"/>
      <c r="AG1618">
        <v>917.07</v>
      </c>
      <c r="AH1618" t="s">
        <v>100</v>
      </c>
      <c r="AI1618" s="18">
        <v>0</v>
      </c>
      <c r="AJ1618">
        <v>0</v>
      </c>
      <c r="AK1618">
        <v>0</v>
      </c>
      <c r="AL1618">
        <v>0</v>
      </c>
      <c r="AM1618" s="19" t="s">
        <v>82</v>
      </c>
      <c r="AN1618">
        <v>0</v>
      </c>
      <c r="AO1618">
        <v>0</v>
      </c>
      <c r="AP1618">
        <v>0</v>
      </c>
      <c r="AQ1618">
        <v>0</v>
      </c>
      <c r="AR1618" s="19" t="s">
        <v>82</v>
      </c>
      <c r="AS1618">
        <v>0</v>
      </c>
      <c r="AT1618" s="20">
        <f>IF(t_ExtractAll[[#This Row],[Currency]]="GBP",t_ExtractAll[[#This Row],[Claimed Amount]]*$BD$2,IF(t_ExtractAll[[#This Row],[Currency]]="USD",t_ExtractAll[[#This Row],[Claimed Amount]]*$BD$3,IF(t_ExtractAll[[#This Row],[Currency]]="MXN",t_ExtractAll[[#This Row],[Claimed Amount]]*$BD$4,t_ExtractAll[[#This Row],[Claimed Amount]])))</f>
        <v>839.02734300000009</v>
      </c>
      <c r="AU1618" s="20">
        <f>IF(t_ExtractAll[[#This Row],[Currency2]]="GBP",t_ExtractAll[[#This Row],[Accruals Plant]]*$BD$2,IF(t_ExtractAll[[#This Row],[Currency2]]="USD",t_ExtractAll[[#This Row],[Accruals Plant]]*$BD$3,IF(t_ExtractAll[[#This Row],[Currency2]]="MXN",t_ExtractAll[[#This Row],[Accruals Plant]]*$BD$4,t_ExtractAll[[#This Row],[Accruals Plant]])))</f>
        <v>0</v>
      </c>
      <c r="AV1618" s="20">
        <f>IF(t_ExtractAll[[#This Row],[IMD_Currency]]="GBP",t_ExtractAll[[#This Row],[Accruals ABII]]*$BD$2,IF(t_ExtractAll[[#This Row],[IMD_Currency]]="USD",t_ExtractAll[[#This Row],[Accruals ABII]]*$BD$3,t_ExtractAll[[#This Row],[Accruals ABII]]))</f>
        <v>0</v>
      </c>
      <c r="AW161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18" s="20">
        <f>IF(t_ExtractAll[[#This Row],[IMD_Currency]]="GBP",t_ExtractAll[[#This Row],[Amount Accepted (ABII)]]*$BD$2,IF(t_ExtractAll[[#This Row],[IMD_Currency]]="USD",t_ExtractAll[[#This Row],[Amount Accepted (ABII)]]*$BD$3,t_ExtractAll[[#This Row],[Amount Accepted (ABII)]]))</f>
        <v>0</v>
      </c>
      <c r="AY1618" s="20">
        <f>IF((t_ExtractAll[[#This Row],[Amount Accepted ABII '[EUR']]]-t_ExtractAll[[#This Row],[Amount Accepted Plant '[EUR']]])&lt;0,0,t_ExtractAll[[#This Row],[Amount Accepted ABII '[EUR']]]-t_ExtractAll[[#This Row],[Amount Accepted Plant '[EUR']]])</f>
        <v>0</v>
      </c>
      <c r="AZ161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619" spans="1:52" ht="14.25" hidden="1" customHeight="1" x14ac:dyDescent="0.25">
      <c r="A1619" t="s">
        <v>807</v>
      </c>
      <c r="B1619" s="16">
        <v>42872</v>
      </c>
      <c r="C1619" s="16">
        <v>42873</v>
      </c>
      <c r="D1619" s="16">
        <v>42877</v>
      </c>
      <c r="E1619">
        <v>2017389</v>
      </c>
      <c r="F1619" t="s">
        <v>64</v>
      </c>
      <c r="G1619" t="s">
        <v>396</v>
      </c>
      <c r="H1619" t="s">
        <v>1695</v>
      </c>
      <c r="I1619" t="s">
        <v>117</v>
      </c>
      <c r="J1619" t="s">
        <v>68</v>
      </c>
      <c r="K1619" t="s">
        <v>69</v>
      </c>
      <c r="L1619" t="s">
        <v>6086</v>
      </c>
      <c r="N1619" t="s">
        <v>90</v>
      </c>
      <c r="O1619" t="s">
        <v>91</v>
      </c>
      <c r="P1619" t="s">
        <v>7856</v>
      </c>
      <c r="Q1619">
        <v>9959286</v>
      </c>
      <c r="R1619">
        <v>4504870573</v>
      </c>
      <c r="U1619" t="s">
        <v>144</v>
      </c>
      <c r="V1619" t="s">
        <v>145</v>
      </c>
      <c r="W1619">
        <v>57124</v>
      </c>
      <c r="X1619" t="s">
        <v>7857</v>
      </c>
      <c r="Y1619">
        <v>10</v>
      </c>
      <c r="Z1619">
        <v>1.056</v>
      </c>
      <c r="AA1619" t="s">
        <v>2628</v>
      </c>
      <c r="AB1619" t="s">
        <v>97</v>
      </c>
      <c r="AC1619" t="s">
        <v>98</v>
      </c>
      <c r="AD1619" s="3" t="s">
        <v>7858</v>
      </c>
      <c r="AE1619" s="3"/>
      <c r="AF1619" s="3"/>
      <c r="AG1619">
        <v>181</v>
      </c>
      <c r="AH1619" t="s">
        <v>82</v>
      </c>
      <c r="AI1619" s="18">
        <v>0</v>
      </c>
      <c r="AJ1619">
        <v>0</v>
      </c>
      <c r="AK1619">
        <v>0</v>
      </c>
      <c r="AL1619">
        <v>0</v>
      </c>
      <c r="AM1619" s="19" t="s">
        <v>82</v>
      </c>
      <c r="AN1619">
        <v>181</v>
      </c>
      <c r="AO1619">
        <v>0</v>
      </c>
      <c r="AP1619">
        <v>181</v>
      </c>
      <c r="AQ1619">
        <v>181</v>
      </c>
      <c r="AR1619" s="19" t="s">
        <v>82</v>
      </c>
      <c r="AS1619">
        <v>0</v>
      </c>
      <c r="AT1619" s="20">
        <f>IF(t_ExtractAll[[#This Row],[Currency]]="GBP",t_ExtractAll[[#This Row],[Claimed Amount]]*$BD$2,IF(t_ExtractAll[[#This Row],[Currency]]="USD",t_ExtractAll[[#This Row],[Claimed Amount]]*$BD$3,IF(t_ExtractAll[[#This Row],[Currency]]="MXN",t_ExtractAll[[#This Row],[Claimed Amount]]*$BD$4,t_ExtractAll[[#This Row],[Claimed Amount]])))</f>
        <v>181</v>
      </c>
      <c r="AU1619" s="20">
        <f>IF(t_ExtractAll[[#This Row],[Currency2]]="GBP",t_ExtractAll[[#This Row],[Accruals Plant]]*$BD$2,IF(t_ExtractAll[[#This Row],[Currency2]]="USD",t_ExtractAll[[#This Row],[Accruals Plant]]*$BD$3,IF(t_ExtractAll[[#This Row],[Currency2]]="MXN",t_ExtractAll[[#This Row],[Accruals Plant]]*$BD$4,t_ExtractAll[[#This Row],[Accruals Plant]])))</f>
        <v>181</v>
      </c>
      <c r="AV1619" s="20">
        <f>IF(t_ExtractAll[[#This Row],[IMD_Currency]]="GBP",t_ExtractAll[[#This Row],[Accruals ABII]]*$BD$2,IF(t_ExtractAll[[#This Row],[IMD_Currency]]="USD",t_ExtractAll[[#This Row],[Accruals ABII]]*$BD$3,t_ExtractAll[[#This Row],[Accruals ABII]]))</f>
        <v>0</v>
      </c>
      <c r="AW1619" s="20">
        <f>IF(t_ExtractAll[[#This Row],[Currency2]]="GBP",t_ExtractAll[[#This Row],[PlantAmountAccepted]]*$BD$2,IF(t_ExtractAll[[#This Row],[Currency2]]="USD",t_ExtractAll[[#This Row],[PlantAmountAccepted]]*$BD$3,IF(t_ExtractAll[[#This Row],[Currency2]]="MXN",t_ExtractAll[[#This Row],[PlantAmountAccepted]]*$BD$4,t_ExtractAll[[#This Row],[PlantAmountAccepted]])))</f>
        <v>181</v>
      </c>
      <c r="AX1619" s="20">
        <f>IF(t_ExtractAll[[#This Row],[IMD_Currency]]="GBP",t_ExtractAll[[#This Row],[Amount Accepted (ABII)]]*$BD$2,IF(t_ExtractAll[[#This Row],[IMD_Currency]]="USD",t_ExtractAll[[#This Row],[Amount Accepted (ABII)]]*$BD$3,t_ExtractAll[[#This Row],[Amount Accepted (ABII)]]))</f>
        <v>0</v>
      </c>
      <c r="AY1619" s="20">
        <f>IF((t_ExtractAll[[#This Row],[Amount Accepted ABII '[EUR']]]-t_ExtractAll[[#This Row],[Amount Accepted Plant '[EUR']]])&lt;0,0,t_ExtractAll[[#This Row],[Amount Accepted ABII '[EUR']]]-t_ExtractAll[[#This Row],[Amount Accepted Plant '[EUR']]])</f>
        <v>0</v>
      </c>
      <c r="AZ161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20" spans="1:52" ht="14.25" customHeight="1" x14ac:dyDescent="0.25">
      <c r="A1620" t="s">
        <v>7859</v>
      </c>
      <c r="B1620" s="16">
        <v>42874</v>
      </c>
      <c r="C1620" s="16"/>
      <c r="D1620" s="16"/>
      <c r="E1620">
        <v>2017392</v>
      </c>
      <c r="F1620" t="s">
        <v>64</v>
      </c>
      <c r="G1620" t="s">
        <v>7860</v>
      </c>
      <c r="H1620" t="s">
        <v>287</v>
      </c>
      <c r="I1620" t="s">
        <v>7861</v>
      </c>
      <c r="J1620" t="s">
        <v>118</v>
      </c>
      <c r="K1620" t="s">
        <v>2023</v>
      </c>
      <c r="L1620" t="s">
        <v>5461</v>
      </c>
      <c r="M1620" t="s">
        <v>5462</v>
      </c>
      <c r="N1620" t="s">
        <v>90</v>
      </c>
      <c r="O1620" t="s">
        <v>331</v>
      </c>
      <c r="P1620" t="s">
        <v>7862</v>
      </c>
      <c r="Q1620">
        <v>9362788</v>
      </c>
      <c r="R1620" t="s">
        <v>7863</v>
      </c>
      <c r="S1620">
        <v>80524961</v>
      </c>
      <c r="T1620" t="s">
        <v>7864</v>
      </c>
      <c r="U1620" t="s">
        <v>75</v>
      </c>
      <c r="V1620" t="s">
        <v>76</v>
      </c>
      <c r="W1620">
        <v>51088</v>
      </c>
      <c r="X1620" t="s">
        <v>7865</v>
      </c>
      <c r="Y1620">
        <v>1080</v>
      </c>
      <c r="Z1620">
        <v>85.53</v>
      </c>
      <c r="AA1620" t="s">
        <v>2628</v>
      </c>
      <c r="AB1620" t="s">
        <v>79</v>
      </c>
      <c r="AC1620" t="s">
        <v>127</v>
      </c>
      <c r="AD1620" t="s">
        <v>7866</v>
      </c>
      <c r="AE1620" s="3"/>
      <c r="AF1620" s="3"/>
      <c r="AG1620">
        <v>30099.07</v>
      </c>
      <c r="AH1620" t="s">
        <v>100</v>
      </c>
      <c r="AI1620" s="18">
        <v>0</v>
      </c>
      <c r="AJ1620">
        <v>30099.07</v>
      </c>
      <c r="AK1620">
        <v>30099.07</v>
      </c>
      <c r="AM1620" s="19" t="s">
        <v>100</v>
      </c>
      <c r="AN1620">
        <v>0</v>
      </c>
      <c r="AO1620">
        <v>30099.07</v>
      </c>
      <c r="AP1620">
        <v>30099.07</v>
      </c>
      <c r="AR1620" s="19" t="s">
        <v>100</v>
      </c>
      <c r="AS1620">
        <v>0</v>
      </c>
      <c r="AT1620" s="20">
        <f>IF(t_ExtractAll[[#This Row],[Currency]]="GBP",t_ExtractAll[[#This Row],[Claimed Amount]]*$BD$2,IF(t_ExtractAll[[#This Row],[Currency]]="USD",t_ExtractAll[[#This Row],[Claimed Amount]]*$BD$3,IF(t_ExtractAll[[#This Row],[Currency]]="MXN",t_ExtractAll[[#This Row],[Claimed Amount]]*$BD$4,t_ExtractAll[[#This Row],[Claimed Amount]])))</f>
        <v>27537.639143</v>
      </c>
      <c r="AU1620" s="20">
        <f>IF(t_ExtractAll[[#This Row],[Currency2]]="GBP",t_ExtractAll[[#This Row],[Accruals Plant]]*$BD$2,IF(t_ExtractAll[[#This Row],[Currency2]]="USD",t_ExtractAll[[#This Row],[Accruals Plant]]*$BD$3,IF(t_ExtractAll[[#This Row],[Currency2]]="MXN",t_ExtractAll[[#This Row],[Accruals Plant]]*$BD$4,t_ExtractAll[[#This Row],[Accruals Plant]])))</f>
        <v>27537.639143</v>
      </c>
      <c r="AV1620" s="20">
        <f>IF(t_ExtractAll[[#This Row],[IMD_Currency]]="GBP",t_ExtractAll[[#This Row],[Accruals ABII]]*$BD$2,IF(t_ExtractAll[[#This Row],[IMD_Currency]]="USD",t_ExtractAll[[#This Row],[Accruals ABII]]*$BD$3,t_ExtractAll[[#This Row],[Accruals ABII]]))</f>
        <v>27537.639143</v>
      </c>
      <c r="AW162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0" s="20">
        <f>IF(t_ExtractAll[[#This Row],[IMD_Currency]]="GBP",t_ExtractAll[[#This Row],[Amount Accepted (ABII)]]*$BD$2,IF(t_ExtractAll[[#This Row],[IMD_Currency]]="USD",t_ExtractAll[[#This Row],[Amount Accepted (ABII)]]*$BD$3,t_ExtractAll[[#This Row],[Amount Accepted (ABII)]]))</f>
        <v>0</v>
      </c>
      <c r="AY1620" s="20">
        <f>IF((t_ExtractAll[[#This Row],[Amount Accepted ABII '[EUR']]]-t_ExtractAll[[#This Row],[Amount Accepted Plant '[EUR']]])&lt;0,0,t_ExtractAll[[#This Row],[Amount Accepted ABII '[EUR']]]-t_ExtractAll[[#This Row],[Amount Accepted Plant '[EUR']]])</f>
        <v>0</v>
      </c>
      <c r="AZ162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50000</v>
      </c>
    </row>
    <row r="1621" spans="1:52" ht="14.25" customHeight="1" x14ac:dyDescent="0.25">
      <c r="A1621" t="s">
        <v>7867</v>
      </c>
      <c r="B1621" s="16">
        <v>42874</v>
      </c>
      <c r="C1621" s="16"/>
      <c r="D1621" s="16"/>
      <c r="E1621">
        <v>2017393</v>
      </c>
      <c r="F1621" t="s">
        <v>64</v>
      </c>
      <c r="G1621" t="s">
        <v>6824</v>
      </c>
      <c r="H1621" t="s">
        <v>66</v>
      </c>
      <c r="I1621" t="s">
        <v>145</v>
      </c>
      <c r="J1621" t="s">
        <v>68</v>
      </c>
      <c r="K1621" t="s">
        <v>2023</v>
      </c>
      <c r="L1621" t="s">
        <v>5461</v>
      </c>
      <c r="M1621" t="s">
        <v>5462</v>
      </c>
      <c r="N1621" t="s">
        <v>90</v>
      </c>
      <c r="O1621" t="s">
        <v>321</v>
      </c>
      <c r="P1621" t="s">
        <v>7868</v>
      </c>
      <c r="Q1621">
        <v>9693641</v>
      </c>
      <c r="R1621">
        <v>4503447201</v>
      </c>
      <c r="S1621">
        <v>80562720</v>
      </c>
      <c r="T1621" t="s">
        <v>7869</v>
      </c>
      <c r="U1621" t="s">
        <v>75</v>
      </c>
      <c r="V1621" t="s">
        <v>76</v>
      </c>
      <c r="W1621">
        <v>47075</v>
      </c>
      <c r="X1621" t="s">
        <v>6830</v>
      </c>
      <c r="Y1621">
        <v>3456</v>
      </c>
      <c r="Z1621">
        <v>294.95</v>
      </c>
      <c r="AA1621" t="s">
        <v>2628</v>
      </c>
      <c r="AB1621" t="s">
        <v>97</v>
      </c>
      <c r="AC1621" t="s">
        <v>98</v>
      </c>
      <c r="AD1621" t="s">
        <v>7870</v>
      </c>
      <c r="AE1621" s="3"/>
      <c r="AF1621" s="3"/>
      <c r="AG1621">
        <v>0</v>
      </c>
      <c r="AH1621" t="s">
        <v>82</v>
      </c>
      <c r="AI1621" s="18">
        <v>0</v>
      </c>
      <c r="AJ1621">
        <v>0</v>
      </c>
      <c r="AK1621">
        <v>0</v>
      </c>
      <c r="AM1621" s="19" t="s">
        <v>82</v>
      </c>
      <c r="AN1621">
        <v>0</v>
      </c>
      <c r="AO1621">
        <v>0</v>
      </c>
      <c r="AP1621">
        <v>0</v>
      </c>
      <c r="AR1621" s="19" t="s">
        <v>82</v>
      </c>
      <c r="AS1621">
        <v>0</v>
      </c>
      <c r="AT1621" s="20">
        <f>IF(t_ExtractAll[[#This Row],[Currency]]="GBP",t_ExtractAll[[#This Row],[Claimed Amount]]*$BD$2,IF(t_ExtractAll[[#This Row],[Currency]]="USD",t_ExtractAll[[#This Row],[Claimed Amount]]*$BD$3,IF(t_ExtractAll[[#This Row],[Currency]]="MXN",t_ExtractAll[[#This Row],[Claimed Amount]]*$BD$4,t_ExtractAll[[#This Row],[Claimed Amount]])))</f>
        <v>0</v>
      </c>
      <c r="AU1621" s="20">
        <f>IF(t_ExtractAll[[#This Row],[Currency2]]="GBP",t_ExtractAll[[#This Row],[Accruals Plant]]*$BD$2,IF(t_ExtractAll[[#This Row],[Currency2]]="USD",t_ExtractAll[[#This Row],[Accruals Plant]]*$BD$3,IF(t_ExtractAll[[#This Row],[Currency2]]="MXN",t_ExtractAll[[#This Row],[Accruals Plant]]*$BD$4,t_ExtractAll[[#This Row],[Accruals Plant]])))</f>
        <v>0</v>
      </c>
      <c r="AV1621" s="20">
        <f>IF(t_ExtractAll[[#This Row],[IMD_Currency]]="GBP",t_ExtractAll[[#This Row],[Accruals ABII]]*$BD$2,IF(t_ExtractAll[[#This Row],[IMD_Currency]]="USD",t_ExtractAll[[#This Row],[Accruals ABII]]*$BD$3,t_ExtractAll[[#This Row],[Accruals ABII]]))</f>
        <v>0</v>
      </c>
      <c r="AW162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1" s="20">
        <f>IF(t_ExtractAll[[#This Row],[IMD_Currency]]="GBP",t_ExtractAll[[#This Row],[Amount Accepted (ABII)]]*$BD$2,IF(t_ExtractAll[[#This Row],[IMD_Currency]]="USD",t_ExtractAll[[#This Row],[Amount Accepted (ABII)]]*$BD$3,t_ExtractAll[[#This Row],[Amount Accepted (ABII)]]))</f>
        <v>0</v>
      </c>
      <c r="AY1621" s="20">
        <f>IF((t_ExtractAll[[#This Row],[Amount Accepted ABII '[EUR']]]-t_ExtractAll[[#This Row],[Amount Accepted Plant '[EUR']]])&lt;0,0,t_ExtractAll[[#This Row],[Amount Accepted ABII '[EUR']]]-t_ExtractAll[[#This Row],[Amount Accepted Plant '[EUR']]])</f>
        <v>0</v>
      </c>
      <c r="AZ162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2" spans="1:52" ht="14.25" customHeight="1" x14ac:dyDescent="0.25">
      <c r="A1622" t="s">
        <v>7871</v>
      </c>
      <c r="B1622" s="16">
        <v>42873</v>
      </c>
      <c r="C1622" s="16"/>
      <c r="D1622" s="16"/>
      <c r="E1622">
        <v>2017394</v>
      </c>
      <c r="F1622" t="s">
        <v>64</v>
      </c>
      <c r="G1622" t="s">
        <v>65</v>
      </c>
      <c r="H1622" t="s">
        <v>86</v>
      </c>
      <c r="I1622" t="s">
        <v>67</v>
      </c>
      <c r="J1622" t="s">
        <v>68</v>
      </c>
      <c r="K1622" t="s">
        <v>2023</v>
      </c>
      <c r="L1622" t="s">
        <v>70</v>
      </c>
      <c r="M1622" t="s">
        <v>2706</v>
      </c>
      <c r="N1622" t="s">
        <v>90</v>
      </c>
      <c r="O1622" t="s">
        <v>91</v>
      </c>
      <c r="P1622" s="3" t="s">
        <v>7872</v>
      </c>
      <c r="Q1622">
        <v>9870096</v>
      </c>
      <c r="R1622" t="s">
        <v>7873</v>
      </c>
      <c r="S1622">
        <v>22190252</v>
      </c>
      <c r="T1622" t="s">
        <v>7874</v>
      </c>
      <c r="U1622" t="s">
        <v>3812</v>
      </c>
      <c r="V1622" t="s">
        <v>117</v>
      </c>
      <c r="W1622">
        <v>53983</v>
      </c>
      <c r="X1622" t="s">
        <v>3813</v>
      </c>
      <c r="Y1622">
        <v>1</v>
      </c>
      <c r="Z1622">
        <v>8.5999999999999993E-2</v>
      </c>
      <c r="AA1622" t="s">
        <v>2628</v>
      </c>
      <c r="AB1622" t="s">
        <v>97</v>
      </c>
      <c r="AC1622" t="s">
        <v>98</v>
      </c>
      <c r="AD1622" s="3" t="s">
        <v>7875</v>
      </c>
      <c r="AE1622" s="3"/>
      <c r="AF1622" s="3"/>
      <c r="AG1622">
        <v>297.95</v>
      </c>
      <c r="AH1622" t="s">
        <v>82</v>
      </c>
      <c r="AI1622" s="18">
        <v>0</v>
      </c>
      <c r="AJ1622">
        <v>0</v>
      </c>
      <c r="AK1622">
        <v>0</v>
      </c>
      <c r="AM1622" s="19" t="s">
        <v>82</v>
      </c>
      <c r="AN1622">
        <v>10.210000000000001</v>
      </c>
      <c r="AO1622">
        <v>130.86000000000001</v>
      </c>
      <c r="AP1622">
        <v>141.07</v>
      </c>
      <c r="AR1622" s="19" t="s">
        <v>100</v>
      </c>
      <c r="AS1622">
        <v>0</v>
      </c>
      <c r="AT1622" s="20">
        <f>IF(t_ExtractAll[[#This Row],[Currency]]="GBP",t_ExtractAll[[#This Row],[Claimed Amount]]*$BD$2,IF(t_ExtractAll[[#This Row],[Currency]]="USD",t_ExtractAll[[#This Row],[Claimed Amount]]*$BD$3,IF(t_ExtractAll[[#This Row],[Currency]]="MXN",t_ExtractAll[[#This Row],[Claimed Amount]]*$BD$4,t_ExtractAll[[#This Row],[Claimed Amount]])))</f>
        <v>297.95</v>
      </c>
      <c r="AU1622" s="20">
        <f>IF(t_ExtractAll[[#This Row],[Currency2]]="GBP",t_ExtractAll[[#This Row],[Accruals Plant]]*$BD$2,IF(t_ExtractAll[[#This Row],[Currency2]]="USD",t_ExtractAll[[#This Row],[Accruals Plant]]*$BD$3,IF(t_ExtractAll[[#This Row],[Currency2]]="MXN",t_ExtractAll[[#This Row],[Accruals Plant]]*$BD$4,t_ExtractAll[[#This Row],[Accruals Plant]])))</f>
        <v>129.064943</v>
      </c>
      <c r="AV1622" s="20">
        <f>IF(t_ExtractAll[[#This Row],[IMD_Currency]]="GBP",t_ExtractAll[[#This Row],[Accruals ABII]]*$BD$2,IF(t_ExtractAll[[#This Row],[IMD_Currency]]="USD",t_ExtractAll[[#This Row],[Accruals ABII]]*$BD$3,t_ExtractAll[[#This Row],[Accruals ABII]]))</f>
        <v>0</v>
      </c>
      <c r="AW162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2" s="20">
        <f>IF(t_ExtractAll[[#This Row],[IMD_Currency]]="GBP",t_ExtractAll[[#This Row],[Amount Accepted (ABII)]]*$BD$2,IF(t_ExtractAll[[#This Row],[IMD_Currency]]="USD",t_ExtractAll[[#This Row],[Amount Accepted (ABII)]]*$BD$3,t_ExtractAll[[#This Row],[Amount Accepted (ABII)]]))</f>
        <v>0</v>
      </c>
      <c r="AY1622" s="20">
        <f>IF((t_ExtractAll[[#This Row],[Amount Accepted ABII '[EUR']]]-t_ExtractAll[[#This Row],[Amount Accepted Plant '[EUR']]])&lt;0,0,t_ExtractAll[[#This Row],[Amount Accepted ABII '[EUR']]]-t_ExtractAll[[#This Row],[Amount Accepted Plant '[EUR']]])</f>
        <v>0</v>
      </c>
      <c r="AZ162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23" spans="1:52" ht="14.25" customHeight="1" x14ac:dyDescent="0.25">
      <c r="A1623" t="s">
        <v>7871</v>
      </c>
      <c r="B1623" s="16">
        <v>42873</v>
      </c>
      <c r="C1623" s="16"/>
      <c r="D1623" s="16"/>
      <c r="E1623">
        <v>2017394</v>
      </c>
      <c r="F1623" t="s">
        <v>64</v>
      </c>
      <c r="G1623" t="s">
        <v>65</v>
      </c>
      <c r="H1623" t="s">
        <v>86</v>
      </c>
      <c r="I1623" t="s">
        <v>67</v>
      </c>
      <c r="J1623" t="s">
        <v>68</v>
      </c>
      <c r="K1623" t="s">
        <v>2023</v>
      </c>
      <c r="L1623" t="s">
        <v>5779</v>
      </c>
      <c r="M1623" t="s">
        <v>2706</v>
      </c>
      <c r="N1623" t="s">
        <v>90</v>
      </c>
      <c r="O1623" t="s">
        <v>91</v>
      </c>
      <c r="P1623" s="3" t="s">
        <v>7872</v>
      </c>
      <c r="Q1623">
        <v>9870096</v>
      </c>
      <c r="R1623" t="s">
        <v>7873</v>
      </c>
      <c r="S1623">
        <v>22190252</v>
      </c>
      <c r="T1623" t="s">
        <v>7874</v>
      </c>
      <c r="U1623" t="s">
        <v>2377</v>
      </c>
      <c r="V1623" t="s">
        <v>117</v>
      </c>
      <c r="W1623">
        <v>58590</v>
      </c>
      <c r="X1623" t="s">
        <v>7876</v>
      </c>
      <c r="Y1623">
        <v>2</v>
      </c>
      <c r="Z1623">
        <v>0.17</v>
      </c>
      <c r="AA1623" t="s">
        <v>2628</v>
      </c>
      <c r="AB1623" t="s">
        <v>97</v>
      </c>
      <c r="AC1623" t="s">
        <v>98</v>
      </c>
      <c r="AD1623" s="3" t="s">
        <v>7875</v>
      </c>
      <c r="AE1623" s="3"/>
      <c r="AF1623" s="3"/>
      <c r="AG1623">
        <v>297.95</v>
      </c>
      <c r="AH1623" t="s">
        <v>82</v>
      </c>
      <c r="AI1623" s="18">
        <v>0</v>
      </c>
      <c r="AJ1623">
        <v>0</v>
      </c>
      <c r="AK1623">
        <v>0</v>
      </c>
      <c r="AM1623" s="19" t="s">
        <v>82</v>
      </c>
      <c r="AN1623">
        <v>21.88</v>
      </c>
      <c r="AO1623">
        <v>0</v>
      </c>
      <c r="AP1623">
        <v>21.88</v>
      </c>
      <c r="AR1623" s="19" t="s">
        <v>82</v>
      </c>
      <c r="AS1623">
        <v>0</v>
      </c>
      <c r="AT1623" s="20">
        <f>IF(t_ExtractAll[[#This Row],[Currency]]="GBP",t_ExtractAll[[#This Row],[Claimed Amount]]*$BD$2,IF(t_ExtractAll[[#This Row],[Currency]]="USD",t_ExtractAll[[#This Row],[Claimed Amount]]*$BD$3,IF(t_ExtractAll[[#This Row],[Currency]]="MXN",t_ExtractAll[[#This Row],[Claimed Amount]]*$BD$4,t_ExtractAll[[#This Row],[Claimed Amount]])))</f>
        <v>297.95</v>
      </c>
      <c r="AU1623" s="20">
        <f>IF(t_ExtractAll[[#This Row],[Currency2]]="GBP",t_ExtractAll[[#This Row],[Accruals Plant]]*$BD$2,IF(t_ExtractAll[[#This Row],[Currency2]]="USD",t_ExtractAll[[#This Row],[Accruals Plant]]*$BD$3,IF(t_ExtractAll[[#This Row],[Currency2]]="MXN",t_ExtractAll[[#This Row],[Accruals Plant]]*$BD$4,t_ExtractAll[[#This Row],[Accruals Plant]])))</f>
        <v>21.88</v>
      </c>
      <c r="AV1623" s="20">
        <f>IF(t_ExtractAll[[#This Row],[IMD_Currency]]="GBP",t_ExtractAll[[#This Row],[Accruals ABII]]*$BD$2,IF(t_ExtractAll[[#This Row],[IMD_Currency]]="USD",t_ExtractAll[[#This Row],[Accruals ABII]]*$BD$3,t_ExtractAll[[#This Row],[Accruals ABII]]))</f>
        <v>0</v>
      </c>
      <c r="AW162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3" s="20">
        <f>IF(t_ExtractAll[[#This Row],[IMD_Currency]]="GBP",t_ExtractAll[[#This Row],[Amount Accepted (ABII)]]*$BD$2,IF(t_ExtractAll[[#This Row],[IMD_Currency]]="USD",t_ExtractAll[[#This Row],[Amount Accepted (ABII)]]*$BD$3,t_ExtractAll[[#This Row],[Amount Accepted (ABII)]]))</f>
        <v>0</v>
      </c>
      <c r="AY1623" s="20">
        <f>IF((t_ExtractAll[[#This Row],[Amount Accepted ABII '[EUR']]]-t_ExtractAll[[#This Row],[Amount Accepted Plant '[EUR']]])&lt;0,0,t_ExtractAll[[#This Row],[Amount Accepted ABII '[EUR']]]-t_ExtractAll[[#This Row],[Amount Accepted Plant '[EUR']]])</f>
        <v>0</v>
      </c>
      <c r="AZ162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24" spans="1:52" ht="14.25" hidden="1" customHeight="1" x14ac:dyDescent="0.25">
      <c r="A1624" t="s">
        <v>7877</v>
      </c>
      <c r="B1624" s="16">
        <v>42872</v>
      </c>
      <c r="C1624" s="16">
        <v>42874</v>
      </c>
      <c r="D1624" s="16">
        <v>42874</v>
      </c>
      <c r="E1624">
        <v>2017386</v>
      </c>
      <c r="F1624" t="s">
        <v>64</v>
      </c>
      <c r="G1624" t="s">
        <v>1858</v>
      </c>
      <c r="H1624" t="s">
        <v>86</v>
      </c>
      <c r="I1624" t="s">
        <v>76</v>
      </c>
      <c r="J1624" t="s">
        <v>68</v>
      </c>
      <c r="K1624" t="s">
        <v>69</v>
      </c>
      <c r="L1624" t="s">
        <v>6086</v>
      </c>
      <c r="N1624" t="s">
        <v>90</v>
      </c>
      <c r="O1624" t="s">
        <v>4630</v>
      </c>
      <c r="T1624" t="s">
        <v>7878</v>
      </c>
      <c r="U1624" t="s">
        <v>144</v>
      </c>
      <c r="V1624" t="s">
        <v>145</v>
      </c>
      <c r="W1624">
        <v>52231</v>
      </c>
      <c r="X1624" t="s">
        <v>4257</v>
      </c>
      <c r="Y1624">
        <v>1</v>
      </c>
      <c r="Z1624">
        <v>0</v>
      </c>
      <c r="AA1624" t="s">
        <v>3917</v>
      </c>
      <c r="AB1624" t="s">
        <v>79</v>
      </c>
      <c r="AC1624" t="s">
        <v>4630</v>
      </c>
      <c r="AD1624" t="s">
        <v>7879</v>
      </c>
      <c r="AE1624" s="3"/>
      <c r="AF1624" s="3"/>
      <c r="AG1624">
        <v>0</v>
      </c>
      <c r="AH1624" t="s">
        <v>82</v>
      </c>
      <c r="AI1624" s="18">
        <v>0</v>
      </c>
      <c r="AJ1624">
        <v>0</v>
      </c>
      <c r="AK1624">
        <v>0</v>
      </c>
      <c r="AL1624">
        <v>0</v>
      </c>
      <c r="AM1624" s="19" t="s">
        <v>82</v>
      </c>
      <c r="AN1624">
        <v>0</v>
      </c>
      <c r="AO1624">
        <v>0</v>
      </c>
      <c r="AP1624">
        <v>0</v>
      </c>
      <c r="AQ1624">
        <v>0</v>
      </c>
      <c r="AR1624" s="19" t="s">
        <v>82</v>
      </c>
      <c r="AS1624">
        <v>0</v>
      </c>
      <c r="AT1624" s="20">
        <f>IF(t_ExtractAll[[#This Row],[Currency]]="GBP",t_ExtractAll[[#This Row],[Claimed Amount]]*$BD$2,IF(t_ExtractAll[[#This Row],[Currency]]="USD",t_ExtractAll[[#This Row],[Claimed Amount]]*$BD$3,IF(t_ExtractAll[[#This Row],[Currency]]="MXN",t_ExtractAll[[#This Row],[Claimed Amount]]*$BD$4,t_ExtractAll[[#This Row],[Claimed Amount]])))</f>
        <v>0</v>
      </c>
      <c r="AU1624" s="20">
        <f>IF(t_ExtractAll[[#This Row],[Currency2]]="GBP",t_ExtractAll[[#This Row],[Accruals Plant]]*$BD$2,IF(t_ExtractAll[[#This Row],[Currency2]]="USD",t_ExtractAll[[#This Row],[Accruals Plant]]*$BD$3,IF(t_ExtractAll[[#This Row],[Currency2]]="MXN",t_ExtractAll[[#This Row],[Accruals Plant]]*$BD$4,t_ExtractAll[[#This Row],[Accruals Plant]])))</f>
        <v>0</v>
      </c>
      <c r="AV1624" s="20">
        <f>IF(t_ExtractAll[[#This Row],[IMD_Currency]]="GBP",t_ExtractAll[[#This Row],[Accruals ABII]]*$BD$2,IF(t_ExtractAll[[#This Row],[IMD_Currency]]="USD",t_ExtractAll[[#This Row],[Accruals ABII]]*$BD$3,t_ExtractAll[[#This Row],[Accruals ABII]]))</f>
        <v>0</v>
      </c>
      <c r="AW162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4" s="20">
        <f>IF(t_ExtractAll[[#This Row],[IMD_Currency]]="GBP",t_ExtractAll[[#This Row],[Amount Accepted (ABII)]]*$BD$2,IF(t_ExtractAll[[#This Row],[IMD_Currency]]="USD",t_ExtractAll[[#This Row],[Amount Accepted (ABII)]]*$BD$3,t_ExtractAll[[#This Row],[Amount Accepted (ABII)]]))</f>
        <v>0</v>
      </c>
      <c r="AY1624" s="20">
        <f>IF((t_ExtractAll[[#This Row],[Amount Accepted ABII '[EUR']]]-t_ExtractAll[[#This Row],[Amount Accepted Plant '[EUR']]])&lt;0,0,t_ExtractAll[[#This Row],[Amount Accepted ABII '[EUR']]]-t_ExtractAll[[#This Row],[Amount Accepted Plant '[EUR']]])</f>
        <v>0</v>
      </c>
      <c r="AZ162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5" spans="1:52" ht="14.25" hidden="1" customHeight="1" x14ac:dyDescent="0.25">
      <c r="A1625" t="s">
        <v>7880</v>
      </c>
      <c r="B1625" s="16">
        <v>42874</v>
      </c>
      <c r="C1625" s="16">
        <v>42880</v>
      </c>
      <c r="D1625" s="16">
        <v>42881</v>
      </c>
      <c r="E1625">
        <v>2017395</v>
      </c>
      <c r="F1625" t="s">
        <v>64</v>
      </c>
      <c r="G1625" t="s">
        <v>1068</v>
      </c>
      <c r="H1625" t="s">
        <v>306</v>
      </c>
      <c r="I1625" t="s">
        <v>313</v>
      </c>
      <c r="J1625" t="s">
        <v>118</v>
      </c>
      <c r="K1625" t="s">
        <v>69</v>
      </c>
      <c r="L1625" t="s">
        <v>4679</v>
      </c>
      <c r="M1625" t="s">
        <v>3410</v>
      </c>
      <c r="N1625" t="s">
        <v>90</v>
      </c>
      <c r="O1625" t="s">
        <v>121</v>
      </c>
      <c r="P1625" t="s">
        <v>7881</v>
      </c>
      <c r="Q1625">
        <v>10166799</v>
      </c>
      <c r="R1625" t="s">
        <v>7882</v>
      </c>
      <c r="U1625" t="s">
        <v>144</v>
      </c>
      <c r="V1625" t="s">
        <v>145</v>
      </c>
      <c r="W1625">
        <v>31771</v>
      </c>
      <c r="X1625" t="s">
        <v>1615</v>
      </c>
      <c r="Y1625">
        <v>2</v>
      </c>
      <c r="Z1625">
        <v>0.15840000000000001</v>
      </c>
      <c r="AA1625" t="s">
        <v>2628</v>
      </c>
      <c r="AB1625" t="s">
        <v>79</v>
      </c>
      <c r="AC1625" t="s">
        <v>127</v>
      </c>
      <c r="AD1625" s="3" t="s">
        <v>7883</v>
      </c>
      <c r="AE1625" s="3"/>
      <c r="AF1625" s="3"/>
      <c r="AG1625">
        <v>11.38</v>
      </c>
      <c r="AH1625" t="s">
        <v>82</v>
      </c>
      <c r="AI1625" s="18">
        <v>11.38</v>
      </c>
      <c r="AJ1625">
        <v>0</v>
      </c>
      <c r="AK1625">
        <v>11.38</v>
      </c>
      <c r="AL1625">
        <v>11.38</v>
      </c>
      <c r="AM1625" s="19" t="s">
        <v>82</v>
      </c>
      <c r="AN1625">
        <v>8.3553999999999995</v>
      </c>
      <c r="AO1625">
        <v>0</v>
      </c>
      <c r="AP1625">
        <v>8.3553999999999995</v>
      </c>
      <c r="AQ1625">
        <v>8.3553999999999995</v>
      </c>
      <c r="AR1625" s="19" t="s">
        <v>82</v>
      </c>
      <c r="AS1625">
        <v>0</v>
      </c>
      <c r="AT1625" s="20">
        <f>IF(t_ExtractAll[[#This Row],[Currency]]="GBP",t_ExtractAll[[#This Row],[Claimed Amount]]*$BD$2,IF(t_ExtractAll[[#This Row],[Currency]]="USD",t_ExtractAll[[#This Row],[Claimed Amount]]*$BD$3,IF(t_ExtractAll[[#This Row],[Currency]]="MXN",t_ExtractAll[[#This Row],[Claimed Amount]]*$BD$4,t_ExtractAll[[#This Row],[Claimed Amount]])))</f>
        <v>11.38</v>
      </c>
      <c r="AU1625" s="20">
        <f>IF(t_ExtractAll[[#This Row],[Currency2]]="GBP",t_ExtractAll[[#This Row],[Accruals Plant]]*$BD$2,IF(t_ExtractAll[[#This Row],[Currency2]]="USD",t_ExtractAll[[#This Row],[Accruals Plant]]*$BD$3,IF(t_ExtractAll[[#This Row],[Currency2]]="MXN",t_ExtractAll[[#This Row],[Accruals Plant]]*$BD$4,t_ExtractAll[[#This Row],[Accruals Plant]])))</f>
        <v>8.3553999999999995</v>
      </c>
      <c r="AV1625" s="20">
        <f>IF(t_ExtractAll[[#This Row],[IMD_Currency]]="GBP",t_ExtractAll[[#This Row],[Accruals ABII]]*$BD$2,IF(t_ExtractAll[[#This Row],[IMD_Currency]]="USD",t_ExtractAll[[#This Row],[Accruals ABII]]*$BD$3,t_ExtractAll[[#This Row],[Accruals ABII]]))</f>
        <v>11.38</v>
      </c>
      <c r="AW1625" s="20">
        <f>IF(t_ExtractAll[[#This Row],[Currency2]]="GBP",t_ExtractAll[[#This Row],[PlantAmountAccepted]]*$BD$2,IF(t_ExtractAll[[#This Row],[Currency2]]="USD",t_ExtractAll[[#This Row],[PlantAmountAccepted]]*$BD$3,IF(t_ExtractAll[[#This Row],[Currency2]]="MXN",t_ExtractAll[[#This Row],[PlantAmountAccepted]]*$BD$4,t_ExtractAll[[#This Row],[PlantAmountAccepted]])))</f>
        <v>8.3553999999999995</v>
      </c>
      <c r="AX1625" s="20">
        <f>IF(t_ExtractAll[[#This Row],[IMD_Currency]]="GBP",t_ExtractAll[[#This Row],[Amount Accepted (ABII)]]*$BD$2,IF(t_ExtractAll[[#This Row],[IMD_Currency]]="USD",t_ExtractAll[[#This Row],[Amount Accepted (ABII)]]*$BD$3,t_ExtractAll[[#This Row],[Amount Accepted (ABII)]]))</f>
        <v>11.38</v>
      </c>
      <c r="AY1625" s="20">
        <f>IF((t_ExtractAll[[#This Row],[Amount Accepted ABII '[EUR']]]-t_ExtractAll[[#This Row],[Amount Accepted Plant '[EUR']]])&lt;0,0,t_ExtractAll[[#This Row],[Amount Accepted ABII '[EUR']]]-t_ExtractAll[[#This Row],[Amount Accepted Plant '[EUR']]])</f>
        <v>3.0246000000000013</v>
      </c>
      <c r="AZ162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6" spans="1:52" ht="14.25" hidden="1" customHeight="1" x14ac:dyDescent="0.25">
      <c r="A1626" t="s">
        <v>7884</v>
      </c>
      <c r="B1626" s="16">
        <v>42873</v>
      </c>
      <c r="C1626" s="16">
        <v>42886</v>
      </c>
      <c r="D1626" s="16">
        <v>42888</v>
      </c>
      <c r="E1626">
        <v>2017397</v>
      </c>
      <c r="F1626" t="s">
        <v>64</v>
      </c>
      <c r="G1626" t="s">
        <v>436</v>
      </c>
      <c r="H1626" t="s">
        <v>86</v>
      </c>
      <c r="I1626" t="s">
        <v>437</v>
      </c>
      <c r="J1626" t="s">
        <v>118</v>
      </c>
      <c r="K1626" t="s">
        <v>69</v>
      </c>
      <c r="L1626" t="s">
        <v>139</v>
      </c>
      <c r="M1626" t="s">
        <v>3410</v>
      </c>
      <c r="N1626" t="s">
        <v>90</v>
      </c>
      <c r="O1626" t="s">
        <v>121</v>
      </c>
      <c r="P1626" t="s">
        <v>7885</v>
      </c>
      <c r="Q1626">
        <v>10149779</v>
      </c>
      <c r="R1626">
        <v>4500593234</v>
      </c>
      <c r="U1626" t="s">
        <v>144</v>
      </c>
      <c r="V1626" t="s">
        <v>145</v>
      </c>
      <c r="W1626">
        <v>52234</v>
      </c>
      <c r="X1626" t="s">
        <v>411</v>
      </c>
      <c r="Y1626">
        <v>144</v>
      </c>
      <c r="Z1626">
        <v>0</v>
      </c>
      <c r="AA1626" t="s">
        <v>2628</v>
      </c>
      <c r="AB1626" t="s">
        <v>79</v>
      </c>
      <c r="AC1626" t="s">
        <v>127</v>
      </c>
      <c r="AD1626" s="3" t="s">
        <v>7886</v>
      </c>
      <c r="AE1626" s="3"/>
      <c r="AF1626" s="3"/>
      <c r="AG1626">
        <v>0</v>
      </c>
      <c r="AH1626" t="s">
        <v>82</v>
      </c>
      <c r="AI1626" s="18">
        <v>0</v>
      </c>
      <c r="AJ1626">
        <v>0</v>
      </c>
      <c r="AK1626">
        <v>0</v>
      </c>
      <c r="AL1626">
        <v>0</v>
      </c>
      <c r="AM1626" s="19" t="s">
        <v>82</v>
      </c>
      <c r="AN1626">
        <v>0</v>
      </c>
      <c r="AO1626">
        <v>0</v>
      </c>
      <c r="AP1626">
        <v>0</v>
      </c>
      <c r="AQ1626">
        <v>0</v>
      </c>
      <c r="AR1626" s="19" t="s">
        <v>82</v>
      </c>
      <c r="AS1626">
        <v>0</v>
      </c>
      <c r="AT1626" s="20">
        <f>IF(t_ExtractAll[[#This Row],[Currency]]="GBP",t_ExtractAll[[#This Row],[Claimed Amount]]*$BD$2,IF(t_ExtractAll[[#This Row],[Currency]]="USD",t_ExtractAll[[#This Row],[Claimed Amount]]*$BD$3,IF(t_ExtractAll[[#This Row],[Currency]]="MXN",t_ExtractAll[[#This Row],[Claimed Amount]]*$BD$4,t_ExtractAll[[#This Row],[Claimed Amount]])))</f>
        <v>0</v>
      </c>
      <c r="AU1626" s="20">
        <f>IF(t_ExtractAll[[#This Row],[Currency2]]="GBP",t_ExtractAll[[#This Row],[Accruals Plant]]*$BD$2,IF(t_ExtractAll[[#This Row],[Currency2]]="USD",t_ExtractAll[[#This Row],[Accruals Plant]]*$BD$3,IF(t_ExtractAll[[#This Row],[Currency2]]="MXN",t_ExtractAll[[#This Row],[Accruals Plant]]*$BD$4,t_ExtractAll[[#This Row],[Accruals Plant]])))</f>
        <v>0</v>
      </c>
      <c r="AV1626" s="20">
        <f>IF(t_ExtractAll[[#This Row],[IMD_Currency]]="GBP",t_ExtractAll[[#This Row],[Accruals ABII]]*$BD$2,IF(t_ExtractAll[[#This Row],[IMD_Currency]]="USD",t_ExtractAll[[#This Row],[Accruals ABII]]*$BD$3,t_ExtractAll[[#This Row],[Accruals ABII]]))</f>
        <v>0</v>
      </c>
      <c r="AW162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6" s="20">
        <f>IF(t_ExtractAll[[#This Row],[IMD_Currency]]="GBP",t_ExtractAll[[#This Row],[Amount Accepted (ABII)]]*$BD$2,IF(t_ExtractAll[[#This Row],[IMD_Currency]]="USD",t_ExtractAll[[#This Row],[Amount Accepted (ABII)]]*$BD$3,t_ExtractAll[[#This Row],[Amount Accepted (ABII)]]))</f>
        <v>0</v>
      </c>
      <c r="AY1626" s="20">
        <f>IF((t_ExtractAll[[#This Row],[Amount Accepted ABII '[EUR']]]-t_ExtractAll[[#This Row],[Amount Accepted Plant '[EUR']]])&lt;0,0,t_ExtractAll[[#This Row],[Amount Accepted ABII '[EUR']]]-t_ExtractAll[[#This Row],[Amount Accepted Plant '[EUR']]])</f>
        <v>0</v>
      </c>
      <c r="AZ162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7" spans="1:52" ht="14.25" hidden="1" customHeight="1" x14ac:dyDescent="0.25">
      <c r="A1627" t="s">
        <v>7887</v>
      </c>
      <c r="B1627" s="16">
        <v>42880</v>
      </c>
      <c r="C1627" s="16">
        <v>42884</v>
      </c>
      <c r="D1627" s="16">
        <v>42884</v>
      </c>
      <c r="E1627">
        <v>2017410</v>
      </c>
      <c r="F1627" t="s">
        <v>4629</v>
      </c>
      <c r="G1627" t="s">
        <v>6824</v>
      </c>
      <c r="H1627" t="s">
        <v>66</v>
      </c>
      <c r="I1627" t="s">
        <v>145</v>
      </c>
      <c r="J1627" t="s">
        <v>68</v>
      </c>
      <c r="K1627" t="s">
        <v>88</v>
      </c>
      <c r="L1627" t="s">
        <v>5461</v>
      </c>
      <c r="M1627" t="s">
        <v>5462</v>
      </c>
      <c r="N1627" t="s">
        <v>90</v>
      </c>
      <c r="O1627" t="s">
        <v>321</v>
      </c>
      <c r="P1627" t="s">
        <v>321</v>
      </c>
      <c r="Q1627">
        <v>9910212</v>
      </c>
      <c r="R1627">
        <v>4503535783</v>
      </c>
      <c r="S1627">
        <v>80598214</v>
      </c>
      <c r="T1627" t="s">
        <v>7888</v>
      </c>
      <c r="U1627" t="s">
        <v>75</v>
      </c>
      <c r="V1627" t="s">
        <v>76</v>
      </c>
      <c r="W1627">
        <v>59185</v>
      </c>
      <c r="X1627" t="s">
        <v>7889</v>
      </c>
      <c r="Y1627">
        <v>1728</v>
      </c>
      <c r="Z1627">
        <v>147.22</v>
      </c>
      <c r="AA1627" t="s">
        <v>2628</v>
      </c>
      <c r="AB1627" t="s">
        <v>97</v>
      </c>
      <c r="AC1627" t="s">
        <v>98</v>
      </c>
      <c r="AE1627" s="3"/>
      <c r="AF1627" s="3"/>
      <c r="AG1627">
        <v>0</v>
      </c>
      <c r="AH1627" t="s">
        <v>82</v>
      </c>
      <c r="AI1627" s="18">
        <v>0</v>
      </c>
      <c r="AJ1627">
        <v>0</v>
      </c>
      <c r="AK1627">
        <v>0</v>
      </c>
      <c r="AM1627" s="19" t="s">
        <v>82</v>
      </c>
      <c r="AN1627">
        <v>0</v>
      </c>
      <c r="AO1627">
        <v>0</v>
      </c>
      <c r="AP1627">
        <v>0</v>
      </c>
      <c r="AR1627" s="19" t="s">
        <v>82</v>
      </c>
      <c r="AS1627">
        <v>0</v>
      </c>
      <c r="AT1627" s="20">
        <f>IF(t_ExtractAll[[#This Row],[Currency]]="GBP",t_ExtractAll[[#This Row],[Claimed Amount]]*$BD$2,IF(t_ExtractAll[[#This Row],[Currency]]="USD",t_ExtractAll[[#This Row],[Claimed Amount]]*$BD$3,IF(t_ExtractAll[[#This Row],[Currency]]="MXN",t_ExtractAll[[#This Row],[Claimed Amount]]*$BD$4,t_ExtractAll[[#This Row],[Claimed Amount]])))</f>
        <v>0</v>
      </c>
      <c r="AU1627" s="20">
        <f>IF(t_ExtractAll[[#This Row],[Currency2]]="GBP",t_ExtractAll[[#This Row],[Accruals Plant]]*$BD$2,IF(t_ExtractAll[[#This Row],[Currency2]]="USD",t_ExtractAll[[#This Row],[Accruals Plant]]*$BD$3,IF(t_ExtractAll[[#This Row],[Currency2]]="MXN",t_ExtractAll[[#This Row],[Accruals Plant]]*$BD$4,t_ExtractAll[[#This Row],[Accruals Plant]])))</f>
        <v>0</v>
      </c>
      <c r="AV1627" s="20">
        <f>IF(t_ExtractAll[[#This Row],[IMD_Currency]]="GBP",t_ExtractAll[[#This Row],[Accruals ABII]]*$BD$2,IF(t_ExtractAll[[#This Row],[IMD_Currency]]="USD",t_ExtractAll[[#This Row],[Accruals ABII]]*$BD$3,t_ExtractAll[[#This Row],[Accruals ABII]]))</f>
        <v>0</v>
      </c>
      <c r="AW162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7" s="20">
        <f>IF(t_ExtractAll[[#This Row],[IMD_Currency]]="GBP",t_ExtractAll[[#This Row],[Amount Accepted (ABII)]]*$BD$2,IF(t_ExtractAll[[#This Row],[IMD_Currency]]="USD",t_ExtractAll[[#This Row],[Amount Accepted (ABII)]]*$BD$3,t_ExtractAll[[#This Row],[Amount Accepted (ABII)]]))</f>
        <v>0</v>
      </c>
      <c r="AY1627" s="20">
        <f>IF((t_ExtractAll[[#This Row],[Amount Accepted ABII '[EUR']]]-t_ExtractAll[[#This Row],[Amount Accepted Plant '[EUR']]])&lt;0,0,t_ExtractAll[[#This Row],[Amount Accepted ABII '[EUR']]]-t_ExtractAll[[#This Row],[Amount Accepted Plant '[EUR']]])</f>
        <v>0</v>
      </c>
      <c r="AZ162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8" spans="1:52" ht="14.25" customHeight="1" x14ac:dyDescent="0.25">
      <c r="A1628" t="s">
        <v>7890</v>
      </c>
      <c r="B1628" s="16">
        <v>42881</v>
      </c>
      <c r="C1628" s="16"/>
      <c r="D1628" s="16"/>
      <c r="E1628">
        <v>2017411</v>
      </c>
      <c r="F1628" t="s">
        <v>64</v>
      </c>
      <c r="G1628" t="s">
        <v>85</v>
      </c>
      <c r="H1628" t="s">
        <v>86</v>
      </c>
      <c r="I1628" t="s">
        <v>87</v>
      </c>
      <c r="J1628" t="s">
        <v>68</v>
      </c>
      <c r="K1628" t="s">
        <v>2023</v>
      </c>
      <c r="L1628" t="s">
        <v>195</v>
      </c>
      <c r="N1628" t="s">
        <v>161</v>
      </c>
      <c r="O1628" t="s">
        <v>162</v>
      </c>
      <c r="P1628" t="s">
        <v>7891</v>
      </c>
      <c r="Q1628">
        <v>9935900</v>
      </c>
      <c r="R1628" t="s">
        <v>7892</v>
      </c>
      <c r="U1628" t="s">
        <v>144</v>
      </c>
      <c r="V1628" t="s">
        <v>145</v>
      </c>
      <c r="W1628">
        <v>52214</v>
      </c>
      <c r="X1628" t="s">
        <v>501</v>
      </c>
      <c r="Y1628">
        <v>1164</v>
      </c>
      <c r="Z1628">
        <v>92</v>
      </c>
      <c r="AA1628" t="s">
        <v>2628</v>
      </c>
      <c r="AB1628" t="s">
        <v>112</v>
      </c>
      <c r="AC1628" t="s">
        <v>164</v>
      </c>
      <c r="AD1628" s="3" t="s">
        <v>7893</v>
      </c>
      <c r="AE1628" s="3"/>
      <c r="AF1628" s="3"/>
      <c r="AG1628">
        <v>0</v>
      </c>
      <c r="AH1628" t="s">
        <v>82</v>
      </c>
      <c r="AI1628" s="18">
        <v>0</v>
      </c>
      <c r="AJ1628">
        <v>0</v>
      </c>
      <c r="AK1628">
        <v>0</v>
      </c>
      <c r="AM1628" s="19" t="s">
        <v>82</v>
      </c>
      <c r="AN1628">
        <v>6493</v>
      </c>
      <c r="AO1628">
        <v>0</v>
      </c>
      <c r="AP1628">
        <v>6493</v>
      </c>
      <c r="AR1628" s="19" t="s">
        <v>82</v>
      </c>
      <c r="AS1628">
        <v>0</v>
      </c>
      <c r="AT1628" s="20">
        <f>IF(t_ExtractAll[[#This Row],[Currency]]="GBP",t_ExtractAll[[#This Row],[Claimed Amount]]*$BD$2,IF(t_ExtractAll[[#This Row],[Currency]]="USD",t_ExtractAll[[#This Row],[Claimed Amount]]*$BD$3,IF(t_ExtractAll[[#This Row],[Currency]]="MXN",t_ExtractAll[[#This Row],[Claimed Amount]]*$BD$4,t_ExtractAll[[#This Row],[Claimed Amount]])))</f>
        <v>0</v>
      </c>
      <c r="AU1628" s="20">
        <f>IF(t_ExtractAll[[#This Row],[Currency2]]="GBP",t_ExtractAll[[#This Row],[Accruals Plant]]*$BD$2,IF(t_ExtractAll[[#This Row],[Currency2]]="USD",t_ExtractAll[[#This Row],[Accruals Plant]]*$BD$3,IF(t_ExtractAll[[#This Row],[Currency2]]="MXN",t_ExtractAll[[#This Row],[Accruals Plant]]*$BD$4,t_ExtractAll[[#This Row],[Accruals Plant]])))</f>
        <v>6493</v>
      </c>
      <c r="AV1628" s="20">
        <f>IF(t_ExtractAll[[#This Row],[IMD_Currency]]="GBP",t_ExtractAll[[#This Row],[Accruals ABII]]*$BD$2,IF(t_ExtractAll[[#This Row],[IMD_Currency]]="USD",t_ExtractAll[[#This Row],[Accruals ABII]]*$BD$3,t_ExtractAll[[#This Row],[Accruals ABII]]))</f>
        <v>0</v>
      </c>
      <c r="AW162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8" s="20">
        <f>IF(t_ExtractAll[[#This Row],[IMD_Currency]]="GBP",t_ExtractAll[[#This Row],[Amount Accepted (ABII)]]*$BD$2,IF(t_ExtractAll[[#This Row],[IMD_Currency]]="USD",t_ExtractAll[[#This Row],[Amount Accepted (ABII)]]*$BD$3,t_ExtractAll[[#This Row],[Amount Accepted (ABII)]]))</f>
        <v>0</v>
      </c>
      <c r="AY1628" s="20">
        <f>IF((t_ExtractAll[[#This Row],[Amount Accepted ABII '[EUR']]]-t_ExtractAll[[#This Row],[Amount Accepted Plant '[EUR']]])&lt;0,0,t_ExtractAll[[#This Row],[Amount Accepted ABII '[EUR']]]-t_ExtractAll[[#This Row],[Amount Accepted Plant '[EUR']]])</f>
        <v>0</v>
      </c>
      <c r="AZ162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29" spans="1:52" ht="14.25" hidden="1" customHeight="1" x14ac:dyDescent="0.25">
      <c r="A1629" t="s">
        <v>7894</v>
      </c>
      <c r="B1629" s="16">
        <v>42881</v>
      </c>
      <c r="C1629" s="16">
        <v>42881</v>
      </c>
      <c r="D1629" s="16">
        <v>42881</v>
      </c>
      <c r="E1629">
        <v>2017414</v>
      </c>
      <c r="F1629" t="s">
        <v>4629</v>
      </c>
      <c r="G1629" t="s">
        <v>241</v>
      </c>
      <c r="H1629" t="s">
        <v>86</v>
      </c>
      <c r="I1629" t="s">
        <v>242</v>
      </c>
      <c r="J1629" t="s">
        <v>68</v>
      </c>
      <c r="K1629" t="s">
        <v>88</v>
      </c>
      <c r="L1629" t="s">
        <v>187</v>
      </c>
      <c r="N1629" t="s">
        <v>161</v>
      </c>
      <c r="O1629" t="s">
        <v>4499</v>
      </c>
      <c r="P1629" t="s">
        <v>7895</v>
      </c>
      <c r="R1629" t="s">
        <v>7896</v>
      </c>
      <c r="U1629" t="s">
        <v>182</v>
      </c>
      <c r="V1629" t="s">
        <v>145</v>
      </c>
      <c r="W1629">
        <v>43477</v>
      </c>
      <c r="X1629" t="s">
        <v>192</v>
      </c>
      <c r="Y1629">
        <v>1</v>
      </c>
      <c r="Z1629">
        <v>0.3</v>
      </c>
      <c r="AA1629" t="s">
        <v>2824</v>
      </c>
      <c r="AB1629" t="s">
        <v>112</v>
      </c>
      <c r="AC1629" t="s">
        <v>4499</v>
      </c>
      <c r="AD1629" t="s">
        <v>7897</v>
      </c>
      <c r="AE1629" s="3"/>
      <c r="AF1629" s="3"/>
      <c r="AG1629">
        <v>0</v>
      </c>
      <c r="AH1629" t="s">
        <v>82</v>
      </c>
      <c r="AI1629" s="18">
        <v>0</v>
      </c>
      <c r="AJ1629">
        <v>0</v>
      </c>
      <c r="AK1629">
        <v>0</v>
      </c>
      <c r="AM1629" s="19" t="s">
        <v>82</v>
      </c>
      <c r="AN1629">
        <v>6.88</v>
      </c>
      <c r="AO1629">
        <v>0</v>
      </c>
      <c r="AP1629">
        <v>6.88</v>
      </c>
      <c r="AR1629" s="19" t="s">
        <v>82</v>
      </c>
      <c r="AS1629">
        <v>0</v>
      </c>
      <c r="AT1629" s="20">
        <f>IF(t_ExtractAll[[#This Row],[Currency]]="GBP",t_ExtractAll[[#This Row],[Claimed Amount]]*$BD$2,IF(t_ExtractAll[[#This Row],[Currency]]="USD",t_ExtractAll[[#This Row],[Claimed Amount]]*$BD$3,IF(t_ExtractAll[[#This Row],[Currency]]="MXN",t_ExtractAll[[#This Row],[Claimed Amount]]*$BD$4,t_ExtractAll[[#This Row],[Claimed Amount]])))</f>
        <v>0</v>
      </c>
      <c r="AU1629" s="20">
        <f>IF(t_ExtractAll[[#This Row],[Currency2]]="GBP",t_ExtractAll[[#This Row],[Accruals Plant]]*$BD$2,IF(t_ExtractAll[[#This Row],[Currency2]]="USD",t_ExtractAll[[#This Row],[Accruals Plant]]*$BD$3,IF(t_ExtractAll[[#This Row],[Currency2]]="MXN",t_ExtractAll[[#This Row],[Accruals Plant]]*$BD$4,t_ExtractAll[[#This Row],[Accruals Plant]])))</f>
        <v>6.88</v>
      </c>
      <c r="AV1629" s="20">
        <f>IF(t_ExtractAll[[#This Row],[IMD_Currency]]="GBP",t_ExtractAll[[#This Row],[Accruals ABII]]*$BD$2,IF(t_ExtractAll[[#This Row],[IMD_Currency]]="USD",t_ExtractAll[[#This Row],[Accruals ABII]]*$BD$3,t_ExtractAll[[#This Row],[Accruals ABII]]))</f>
        <v>0</v>
      </c>
      <c r="AW162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29" s="20">
        <f>IF(t_ExtractAll[[#This Row],[IMD_Currency]]="GBP",t_ExtractAll[[#This Row],[Amount Accepted (ABII)]]*$BD$2,IF(t_ExtractAll[[#This Row],[IMD_Currency]]="USD",t_ExtractAll[[#This Row],[Amount Accepted (ABII)]]*$BD$3,t_ExtractAll[[#This Row],[Amount Accepted (ABII)]]))</f>
        <v>0</v>
      </c>
      <c r="AY1629" s="20">
        <f>IF((t_ExtractAll[[#This Row],[Amount Accepted ABII '[EUR']]]-t_ExtractAll[[#This Row],[Amount Accepted Plant '[EUR']]])&lt;0,0,t_ExtractAll[[#This Row],[Amount Accepted ABII '[EUR']]]-t_ExtractAll[[#This Row],[Amount Accepted Plant '[EUR']]])</f>
        <v>0</v>
      </c>
      <c r="AZ162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0" spans="1:52" ht="14.25" customHeight="1" x14ac:dyDescent="0.25">
      <c r="A1630" t="s">
        <v>7898</v>
      </c>
      <c r="B1630" s="16">
        <v>42879</v>
      </c>
      <c r="C1630" s="16"/>
      <c r="D1630" s="16"/>
      <c r="E1630">
        <v>2017412</v>
      </c>
      <c r="F1630" t="s">
        <v>64</v>
      </c>
      <c r="G1630" t="s">
        <v>649</v>
      </c>
      <c r="H1630" t="s">
        <v>86</v>
      </c>
      <c r="I1630" t="s">
        <v>650</v>
      </c>
      <c r="J1630" t="s">
        <v>118</v>
      </c>
      <c r="K1630" t="s">
        <v>2023</v>
      </c>
      <c r="L1630" t="s">
        <v>139</v>
      </c>
      <c r="M1630" t="s">
        <v>3410</v>
      </c>
      <c r="N1630" t="s">
        <v>90</v>
      </c>
      <c r="O1630" t="s">
        <v>331</v>
      </c>
      <c r="P1630" t="s">
        <v>7899</v>
      </c>
      <c r="Q1630">
        <v>9945358</v>
      </c>
      <c r="R1630">
        <v>29537983</v>
      </c>
      <c r="U1630" t="s">
        <v>182</v>
      </c>
      <c r="V1630" t="s">
        <v>145</v>
      </c>
      <c r="W1630">
        <v>50385</v>
      </c>
      <c r="X1630" t="s">
        <v>1150</v>
      </c>
      <c r="Y1630">
        <v>220</v>
      </c>
      <c r="Z1630">
        <v>9.9</v>
      </c>
      <c r="AA1630" t="s">
        <v>2628</v>
      </c>
      <c r="AB1630" t="s">
        <v>79</v>
      </c>
      <c r="AC1630" t="s">
        <v>127</v>
      </c>
      <c r="AD1630" s="3" t="s">
        <v>7900</v>
      </c>
      <c r="AE1630" s="3"/>
      <c r="AF1630" s="3"/>
      <c r="AG1630">
        <v>761.2</v>
      </c>
      <c r="AH1630" t="s">
        <v>82</v>
      </c>
      <c r="AI1630" s="18">
        <v>0</v>
      </c>
      <c r="AJ1630">
        <v>761.2</v>
      </c>
      <c r="AK1630">
        <v>761.2</v>
      </c>
      <c r="AM1630" s="19" t="s">
        <v>82</v>
      </c>
      <c r="AN1630">
        <v>0</v>
      </c>
      <c r="AO1630">
        <v>761.2</v>
      </c>
      <c r="AP1630">
        <v>761.2</v>
      </c>
      <c r="AR1630" s="19" t="s">
        <v>82</v>
      </c>
      <c r="AS1630">
        <v>0</v>
      </c>
      <c r="AT1630" s="20">
        <f>IF(t_ExtractAll[[#This Row],[Currency]]="GBP",t_ExtractAll[[#This Row],[Claimed Amount]]*$BD$2,IF(t_ExtractAll[[#This Row],[Currency]]="USD",t_ExtractAll[[#This Row],[Claimed Amount]]*$BD$3,IF(t_ExtractAll[[#This Row],[Currency]]="MXN",t_ExtractAll[[#This Row],[Claimed Amount]]*$BD$4,t_ExtractAll[[#This Row],[Claimed Amount]])))</f>
        <v>761.2</v>
      </c>
      <c r="AU1630" s="20">
        <f>IF(t_ExtractAll[[#This Row],[Currency2]]="GBP",t_ExtractAll[[#This Row],[Accruals Plant]]*$BD$2,IF(t_ExtractAll[[#This Row],[Currency2]]="USD",t_ExtractAll[[#This Row],[Accruals Plant]]*$BD$3,IF(t_ExtractAll[[#This Row],[Currency2]]="MXN",t_ExtractAll[[#This Row],[Accruals Plant]]*$BD$4,t_ExtractAll[[#This Row],[Accruals Plant]])))</f>
        <v>761.2</v>
      </c>
      <c r="AV1630" s="20">
        <f>IF(t_ExtractAll[[#This Row],[IMD_Currency]]="GBP",t_ExtractAll[[#This Row],[Accruals ABII]]*$BD$2,IF(t_ExtractAll[[#This Row],[IMD_Currency]]="USD",t_ExtractAll[[#This Row],[Accruals ABII]]*$BD$3,t_ExtractAll[[#This Row],[Accruals ABII]]))</f>
        <v>761.2</v>
      </c>
      <c r="AW163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0" s="20">
        <f>IF(t_ExtractAll[[#This Row],[IMD_Currency]]="GBP",t_ExtractAll[[#This Row],[Amount Accepted (ABII)]]*$BD$2,IF(t_ExtractAll[[#This Row],[IMD_Currency]]="USD",t_ExtractAll[[#This Row],[Amount Accepted (ABII)]]*$BD$3,t_ExtractAll[[#This Row],[Amount Accepted (ABII)]]))</f>
        <v>0</v>
      </c>
      <c r="AY1630" s="20">
        <f>IF((t_ExtractAll[[#This Row],[Amount Accepted ABII '[EUR']]]-t_ExtractAll[[#This Row],[Amount Accepted Plant '[EUR']]])&lt;0,0,t_ExtractAll[[#This Row],[Amount Accepted ABII '[EUR']]]-t_ExtractAll[[#This Row],[Amount Accepted Plant '[EUR']]])</f>
        <v>0</v>
      </c>
      <c r="AZ163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v>
      </c>
    </row>
    <row r="1631" spans="1:52" ht="14.25" hidden="1" customHeight="1" x14ac:dyDescent="0.25">
      <c r="A1631" t="s">
        <v>7901</v>
      </c>
      <c r="B1631" s="16">
        <v>42881</v>
      </c>
      <c r="C1631" s="16">
        <v>42881</v>
      </c>
      <c r="D1631" s="16">
        <v>42881</v>
      </c>
      <c r="E1631">
        <v>2017415</v>
      </c>
      <c r="F1631" t="s">
        <v>4629</v>
      </c>
      <c r="G1631" t="s">
        <v>65</v>
      </c>
      <c r="H1631" t="s">
        <v>86</v>
      </c>
      <c r="I1631" t="s">
        <v>67</v>
      </c>
      <c r="J1631" t="s">
        <v>68</v>
      </c>
      <c r="K1631" t="s">
        <v>88</v>
      </c>
      <c r="L1631" t="s">
        <v>609</v>
      </c>
      <c r="N1631" t="s">
        <v>90</v>
      </c>
      <c r="O1631" t="s">
        <v>91</v>
      </c>
      <c r="P1631" t="s">
        <v>7902</v>
      </c>
      <c r="R1631" t="s">
        <v>7903</v>
      </c>
      <c r="U1631" t="s">
        <v>182</v>
      </c>
      <c r="V1631" t="s">
        <v>145</v>
      </c>
      <c r="W1631">
        <v>48710</v>
      </c>
      <c r="X1631" t="s">
        <v>378</v>
      </c>
      <c r="Y1631">
        <v>65</v>
      </c>
      <c r="Z1631">
        <v>5.15</v>
      </c>
      <c r="AA1631" t="s">
        <v>2628</v>
      </c>
      <c r="AB1631" t="s">
        <v>97</v>
      </c>
      <c r="AC1631" t="s">
        <v>98</v>
      </c>
      <c r="AD1631" t="s">
        <v>7897</v>
      </c>
      <c r="AE1631" s="3"/>
      <c r="AF1631" s="3"/>
      <c r="AG1631">
        <v>356</v>
      </c>
      <c r="AH1631" t="s">
        <v>82</v>
      </c>
      <c r="AI1631" s="18">
        <v>0</v>
      </c>
      <c r="AJ1631">
        <v>0</v>
      </c>
      <c r="AK1631">
        <v>0</v>
      </c>
      <c r="AM1631" s="19" t="s">
        <v>82</v>
      </c>
      <c r="AN1631">
        <v>356</v>
      </c>
      <c r="AO1631">
        <v>0</v>
      </c>
      <c r="AP1631">
        <v>356</v>
      </c>
      <c r="AR1631" s="19" t="s">
        <v>82</v>
      </c>
      <c r="AS1631">
        <v>0</v>
      </c>
      <c r="AT1631" s="20">
        <f>IF(t_ExtractAll[[#This Row],[Currency]]="GBP",t_ExtractAll[[#This Row],[Claimed Amount]]*$BD$2,IF(t_ExtractAll[[#This Row],[Currency]]="USD",t_ExtractAll[[#This Row],[Claimed Amount]]*$BD$3,IF(t_ExtractAll[[#This Row],[Currency]]="MXN",t_ExtractAll[[#This Row],[Claimed Amount]]*$BD$4,t_ExtractAll[[#This Row],[Claimed Amount]])))</f>
        <v>356</v>
      </c>
      <c r="AU1631" s="20">
        <f>IF(t_ExtractAll[[#This Row],[Currency2]]="GBP",t_ExtractAll[[#This Row],[Accruals Plant]]*$BD$2,IF(t_ExtractAll[[#This Row],[Currency2]]="USD",t_ExtractAll[[#This Row],[Accruals Plant]]*$BD$3,IF(t_ExtractAll[[#This Row],[Currency2]]="MXN",t_ExtractAll[[#This Row],[Accruals Plant]]*$BD$4,t_ExtractAll[[#This Row],[Accruals Plant]])))</f>
        <v>356</v>
      </c>
      <c r="AV1631" s="20">
        <f>IF(t_ExtractAll[[#This Row],[IMD_Currency]]="GBP",t_ExtractAll[[#This Row],[Accruals ABII]]*$BD$2,IF(t_ExtractAll[[#This Row],[IMD_Currency]]="USD",t_ExtractAll[[#This Row],[Accruals ABII]]*$BD$3,t_ExtractAll[[#This Row],[Accruals ABII]]))</f>
        <v>0</v>
      </c>
      <c r="AW163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1" s="20">
        <f>IF(t_ExtractAll[[#This Row],[IMD_Currency]]="GBP",t_ExtractAll[[#This Row],[Amount Accepted (ABII)]]*$BD$2,IF(t_ExtractAll[[#This Row],[IMD_Currency]]="USD",t_ExtractAll[[#This Row],[Amount Accepted (ABII)]]*$BD$3,t_ExtractAll[[#This Row],[Amount Accepted (ABII)]]))</f>
        <v>0</v>
      </c>
      <c r="AY1631" s="20">
        <f>IF((t_ExtractAll[[#This Row],[Amount Accepted ABII '[EUR']]]-t_ExtractAll[[#This Row],[Amount Accepted Plant '[EUR']]])&lt;0,0,t_ExtractAll[[#This Row],[Amount Accepted ABII '[EUR']]]-t_ExtractAll[[#This Row],[Amount Accepted Plant '[EUR']]])</f>
        <v>0</v>
      </c>
      <c r="AZ163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632" spans="1:52" ht="14.25" hidden="1" customHeight="1" x14ac:dyDescent="0.25">
      <c r="A1632" t="s">
        <v>7904</v>
      </c>
      <c r="B1632" s="16">
        <v>42881</v>
      </c>
      <c r="C1632" s="16">
        <v>42881</v>
      </c>
      <c r="D1632" s="16">
        <v>42881</v>
      </c>
      <c r="E1632">
        <v>2017416</v>
      </c>
      <c r="F1632" t="s">
        <v>4629</v>
      </c>
      <c r="G1632" t="s">
        <v>900</v>
      </c>
      <c r="H1632" t="s">
        <v>66</v>
      </c>
      <c r="I1632" t="s">
        <v>901</v>
      </c>
      <c r="J1632" t="s">
        <v>68</v>
      </c>
      <c r="K1632" t="s">
        <v>88</v>
      </c>
      <c r="L1632" t="s">
        <v>5461</v>
      </c>
      <c r="M1632" t="s">
        <v>5462</v>
      </c>
      <c r="N1632" t="s">
        <v>90</v>
      </c>
      <c r="O1632" t="s">
        <v>91</v>
      </c>
      <c r="P1632" t="s">
        <v>7905</v>
      </c>
      <c r="Q1632">
        <v>9903243</v>
      </c>
      <c r="R1632">
        <v>4503405300</v>
      </c>
      <c r="S1632">
        <v>80595068</v>
      </c>
      <c r="T1632" t="s">
        <v>7906</v>
      </c>
      <c r="U1632" t="s">
        <v>75</v>
      </c>
      <c r="V1632" t="s">
        <v>76</v>
      </c>
      <c r="W1632">
        <v>58716</v>
      </c>
      <c r="X1632" t="s">
        <v>7417</v>
      </c>
      <c r="Y1632">
        <v>115</v>
      </c>
      <c r="Z1632">
        <v>9.7899999999999991</v>
      </c>
      <c r="AA1632" t="s">
        <v>2628</v>
      </c>
      <c r="AB1632" t="s">
        <v>97</v>
      </c>
      <c r="AC1632" t="s">
        <v>98</v>
      </c>
      <c r="AD1632" t="s">
        <v>7907</v>
      </c>
      <c r="AE1632" s="3"/>
      <c r="AF1632" s="3"/>
      <c r="AG1632">
        <v>0</v>
      </c>
      <c r="AH1632" t="s">
        <v>82</v>
      </c>
      <c r="AI1632" s="18">
        <v>0</v>
      </c>
      <c r="AJ1632">
        <v>0</v>
      </c>
      <c r="AK1632">
        <v>0</v>
      </c>
      <c r="AM1632" s="19" t="s">
        <v>82</v>
      </c>
      <c r="AN1632">
        <v>0</v>
      </c>
      <c r="AO1632">
        <v>0</v>
      </c>
      <c r="AP1632">
        <v>0</v>
      </c>
      <c r="AR1632" s="19" t="s">
        <v>82</v>
      </c>
      <c r="AS1632">
        <v>0</v>
      </c>
      <c r="AT1632" s="20">
        <f>IF(t_ExtractAll[[#This Row],[Currency]]="GBP",t_ExtractAll[[#This Row],[Claimed Amount]]*$BD$2,IF(t_ExtractAll[[#This Row],[Currency]]="USD",t_ExtractAll[[#This Row],[Claimed Amount]]*$BD$3,IF(t_ExtractAll[[#This Row],[Currency]]="MXN",t_ExtractAll[[#This Row],[Claimed Amount]]*$BD$4,t_ExtractAll[[#This Row],[Claimed Amount]])))</f>
        <v>0</v>
      </c>
      <c r="AU1632" s="20">
        <f>IF(t_ExtractAll[[#This Row],[Currency2]]="GBP",t_ExtractAll[[#This Row],[Accruals Plant]]*$BD$2,IF(t_ExtractAll[[#This Row],[Currency2]]="USD",t_ExtractAll[[#This Row],[Accruals Plant]]*$BD$3,IF(t_ExtractAll[[#This Row],[Currency2]]="MXN",t_ExtractAll[[#This Row],[Accruals Plant]]*$BD$4,t_ExtractAll[[#This Row],[Accruals Plant]])))</f>
        <v>0</v>
      </c>
      <c r="AV1632" s="20">
        <f>IF(t_ExtractAll[[#This Row],[IMD_Currency]]="GBP",t_ExtractAll[[#This Row],[Accruals ABII]]*$BD$2,IF(t_ExtractAll[[#This Row],[IMD_Currency]]="USD",t_ExtractAll[[#This Row],[Accruals ABII]]*$BD$3,t_ExtractAll[[#This Row],[Accruals ABII]]))</f>
        <v>0</v>
      </c>
      <c r="AW163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2" s="20">
        <f>IF(t_ExtractAll[[#This Row],[IMD_Currency]]="GBP",t_ExtractAll[[#This Row],[Amount Accepted (ABII)]]*$BD$2,IF(t_ExtractAll[[#This Row],[IMD_Currency]]="USD",t_ExtractAll[[#This Row],[Amount Accepted (ABII)]]*$BD$3,t_ExtractAll[[#This Row],[Amount Accepted (ABII)]]))</f>
        <v>0</v>
      </c>
      <c r="AY1632" s="20">
        <f>IF((t_ExtractAll[[#This Row],[Amount Accepted ABII '[EUR']]]-t_ExtractAll[[#This Row],[Amount Accepted Plant '[EUR']]])&lt;0,0,t_ExtractAll[[#This Row],[Amount Accepted ABII '[EUR']]]-t_ExtractAll[[#This Row],[Amount Accepted Plant '[EUR']]])</f>
        <v>0</v>
      </c>
      <c r="AZ163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3" spans="1:52" ht="14.25" customHeight="1" x14ac:dyDescent="0.25">
      <c r="A1633" t="s">
        <v>7908</v>
      </c>
      <c r="B1633" s="16">
        <v>42879</v>
      </c>
      <c r="C1633" s="16"/>
      <c r="D1633" s="16"/>
      <c r="E1633">
        <v>2017413</v>
      </c>
      <c r="F1633" t="s">
        <v>64</v>
      </c>
      <c r="G1633" t="s">
        <v>667</v>
      </c>
      <c r="H1633" t="s">
        <v>86</v>
      </c>
      <c r="I1633" t="s">
        <v>288</v>
      </c>
      <c r="J1633" t="s">
        <v>118</v>
      </c>
      <c r="K1633" t="s">
        <v>2023</v>
      </c>
      <c r="L1633" t="s">
        <v>3348</v>
      </c>
      <c r="M1633" t="s">
        <v>4647</v>
      </c>
      <c r="N1633" t="s">
        <v>161</v>
      </c>
      <c r="O1633" t="s">
        <v>162</v>
      </c>
      <c r="P1633" t="s">
        <v>7909</v>
      </c>
      <c r="Q1633">
        <v>9873974</v>
      </c>
      <c r="R1633" t="s">
        <v>7910</v>
      </c>
      <c r="U1633" t="s">
        <v>998</v>
      </c>
      <c r="V1633" t="s">
        <v>313</v>
      </c>
      <c r="W1633">
        <v>6278</v>
      </c>
      <c r="X1633" t="s">
        <v>3351</v>
      </c>
      <c r="Y1633">
        <v>576</v>
      </c>
      <c r="Z1633">
        <v>49.075200000000002</v>
      </c>
      <c r="AA1633" t="s">
        <v>2628</v>
      </c>
      <c r="AB1633" t="s">
        <v>112</v>
      </c>
      <c r="AC1633" t="s">
        <v>164</v>
      </c>
      <c r="AD1633" s="3" t="s">
        <v>7911</v>
      </c>
      <c r="AE1633" s="3"/>
      <c r="AF1633" s="3"/>
      <c r="AG1633">
        <v>6019.2</v>
      </c>
      <c r="AH1633" t="s">
        <v>82</v>
      </c>
      <c r="AI1633" s="18">
        <v>6019.2</v>
      </c>
      <c r="AJ1633">
        <v>0</v>
      </c>
      <c r="AK1633">
        <v>6019.2</v>
      </c>
      <c r="AM1633" s="19" t="s">
        <v>82</v>
      </c>
      <c r="AN1633">
        <v>4504.32</v>
      </c>
      <c r="AO1633">
        <v>0</v>
      </c>
      <c r="AP1633">
        <v>4504.32</v>
      </c>
      <c r="AR1633" s="19" t="s">
        <v>523</v>
      </c>
      <c r="AS1633">
        <v>0</v>
      </c>
      <c r="AT1633" s="20">
        <f>IF(t_ExtractAll[[#This Row],[Currency]]="GBP",t_ExtractAll[[#This Row],[Claimed Amount]]*$BD$2,IF(t_ExtractAll[[#This Row],[Currency]]="USD",t_ExtractAll[[#This Row],[Claimed Amount]]*$BD$3,IF(t_ExtractAll[[#This Row],[Currency]]="MXN",t_ExtractAll[[#This Row],[Claimed Amount]]*$BD$4,t_ExtractAll[[#This Row],[Claimed Amount]])))</f>
        <v>6019.2</v>
      </c>
      <c r="AU1633" s="20">
        <f>IF(t_ExtractAll[[#This Row],[Currency2]]="GBP",t_ExtractAll[[#This Row],[Accruals Plant]]*$BD$2,IF(t_ExtractAll[[#This Row],[Currency2]]="USD",t_ExtractAll[[#This Row],[Accruals Plant]]*$BD$3,IF(t_ExtractAll[[#This Row],[Currency2]]="MXN",t_ExtractAll[[#This Row],[Accruals Plant]]*$BD$4,t_ExtractAll[[#This Row],[Accruals Plant]])))</f>
        <v>5332.2140159999999</v>
      </c>
      <c r="AV1633" s="20">
        <f>IF(t_ExtractAll[[#This Row],[IMD_Currency]]="GBP",t_ExtractAll[[#This Row],[Accruals ABII]]*$BD$2,IF(t_ExtractAll[[#This Row],[IMD_Currency]]="USD",t_ExtractAll[[#This Row],[Accruals ABII]]*$BD$3,t_ExtractAll[[#This Row],[Accruals ABII]]))</f>
        <v>6019.2</v>
      </c>
      <c r="AW163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3" s="20">
        <f>IF(t_ExtractAll[[#This Row],[IMD_Currency]]="GBP",t_ExtractAll[[#This Row],[Amount Accepted (ABII)]]*$BD$2,IF(t_ExtractAll[[#This Row],[IMD_Currency]]="USD",t_ExtractAll[[#This Row],[Amount Accepted (ABII)]]*$BD$3,t_ExtractAll[[#This Row],[Amount Accepted (ABII)]]))</f>
        <v>0</v>
      </c>
      <c r="AY1633" s="20">
        <f>IF((t_ExtractAll[[#This Row],[Amount Accepted ABII '[EUR']]]-t_ExtractAll[[#This Row],[Amount Accepted Plant '[EUR']]])&lt;0,0,t_ExtractAll[[#This Row],[Amount Accepted ABII '[EUR']]]-t_ExtractAll[[#This Row],[Amount Accepted Plant '[EUR']]])</f>
        <v>0</v>
      </c>
      <c r="AZ163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634" spans="1:52" ht="14.25" hidden="1" customHeight="1" x14ac:dyDescent="0.25">
      <c r="A1634" t="s">
        <v>7912</v>
      </c>
      <c r="B1634" s="16">
        <v>42878</v>
      </c>
      <c r="C1634" s="16">
        <v>42881</v>
      </c>
      <c r="D1634" s="16">
        <v>42881</v>
      </c>
      <c r="E1634">
        <v>2017406</v>
      </c>
      <c r="F1634" t="s">
        <v>4629</v>
      </c>
      <c r="G1634" t="s">
        <v>318</v>
      </c>
      <c r="H1634" t="s">
        <v>86</v>
      </c>
      <c r="I1634" t="s">
        <v>319</v>
      </c>
      <c r="J1634" t="s">
        <v>68</v>
      </c>
      <c r="K1634" t="s">
        <v>2023</v>
      </c>
      <c r="L1634" t="s">
        <v>471</v>
      </c>
      <c r="M1634" t="s">
        <v>7109</v>
      </c>
      <c r="N1634" t="s">
        <v>90</v>
      </c>
      <c r="O1634" t="s">
        <v>121</v>
      </c>
      <c r="P1634" t="s">
        <v>7913</v>
      </c>
      <c r="Q1634">
        <v>9932931</v>
      </c>
      <c r="R1634" t="s">
        <v>7914</v>
      </c>
      <c r="S1634">
        <v>80589710</v>
      </c>
      <c r="T1634" t="s">
        <v>7915</v>
      </c>
      <c r="U1634" t="s">
        <v>593</v>
      </c>
      <c r="V1634" t="s">
        <v>117</v>
      </c>
      <c r="W1634">
        <v>55426</v>
      </c>
      <c r="X1634" t="s">
        <v>594</v>
      </c>
      <c r="Y1634">
        <v>12</v>
      </c>
      <c r="Z1634">
        <v>1.01952</v>
      </c>
      <c r="AA1634" t="s">
        <v>2628</v>
      </c>
      <c r="AB1634" t="s">
        <v>79</v>
      </c>
      <c r="AC1634" t="s">
        <v>127</v>
      </c>
      <c r="AE1634" s="3"/>
      <c r="AF1634" s="3"/>
      <c r="AG1634">
        <v>0</v>
      </c>
      <c r="AH1634" t="s">
        <v>82</v>
      </c>
      <c r="AI1634" s="18">
        <v>0</v>
      </c>
      <c r="AJ1634">
        <v>0</v>
      </c>
      <c r="AK1634">
        <v>0</v>
      </c>
      <c r="AM1634" s="19" t="s">
        <v>82</v>
      </c>
      <c r="AN1634">
        <v>0</v>
      </c>
      <c r="AO1634">
        <v>0</v>
      </c>
      <c r="AP1634">
        <v>0</v>
      </c>
      <c r="AR1634" s="19" t="s">
        <v>82</v>
      </c>
      <c r="AS1634">
        <v>0</v>
      </c>
      <c r="AT1634" s="20">
        <f>IF(t_ExtractAll[[#This Row],[Currency]]="GBP",t_ExtractAll[[#This Row],[Claimed Amount]]*$BD$2,IF(t_ExtractAll[[#This Row],[Currency]]="USD",t_ExtractAll[[#This Row],[Claimed Amount]]*$BD$3,IF(t_ExtractAll[[#This Row],[Currency]]="MXN",t_ExtractAll[[#This Row],[Claimed Amount]]*$BD$4,t_ExtractAll[[#This Row],[Claimed Amount]])))</f>
        <v>0</v>
      </c>
      <c r="AU1634" s="20">
        <f>IF(t_ExtractAll[[#This Row],[Currency2]]="GBP",t_ExtractAll[[#This Row],[Accruals Plant]]*$BD$2,IF(t_ExtractAll[[#This Row],[Currency2]]="USD",t_ExtractAll[[#This Row],[Accruals Plant]]*$BD$3,IF(t_ExtractAll[[#This Row],[Currency2]]="MXN",t_ExtractAll[[#This Row],[Accruals Plant]]*$BD$4,t_ExtractAll[[#This Row],[Accruals Plant]])))</f>
        <v>0</v>
      </c>
      <c r="AV1634" s="20">
        <f>IF(t_ExtractAll[[#This Row],[IMD_Currency]]="GBP",t_ExtractAll[[#This Row],[Accruals ABII]]*$BD$2,IF(t_ExtractAll[[#This Row],[IMD_Currency]]="USD",t_ExtractAll[[#This Row],[Accruals ABII]]*$BD$3,t_ExtractAll[[#This Row],[Accruals ABII]]))</f>
        <v>0</v>
      </c>
      <c r="AW163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4" s="20">
        <f>IF(t_ExtractAll[[#This Row],[IMD_Currency]]="GBP",t_ExtractAll[[#This Row],[Amount Accepted (ABII)]]*$BD$2,IF(t_ExtractAll[[#This Row],[IMD_Currency]]="USD",t_ExtractAll[[#This Row],[Amount Accepted (ABII)]]*$BD$3,t_ExtractAll[[#This Row],[Amount Accepted (ABII)]]))</f>
        <v>0</v>
      </c>
      <c r="AY1634" s="20">
        <f>IF((t_ExtractAll[[#This Row],[Amount Accepted ABII '[EUR']]]-t_ExtractAll[[#This Row],[Amount Accepted Plant '[EUR']]])&lt;0,0,t_ExtractAll[[#This Row],[Amount Accepted ABII '[EUR']]]-t_ExtractAll[[#This Row],[Amount Accepted Plant '[EUR']]])</f>
        <v>0</v>
      </c>
      <c r="AZ163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5" spans="1:52" ht="14.25" hidden="1" customHeight="1" x14ac:dyDescent="0.25">
      <c r="A1635" t="s">
        <v>7916</v>
      </c>
      <c r="B1635" s="16">
        <v>42884</v>
      </c>
      <c r="C1635" s="16">
        <v>42884</v>
      </c>
      <c r="D1635" s="16">
        <v>42884</v>
      </c>
      <c r="E1635">
        <v>2017417</v>
      </c>
      <c r="F1635" t="s">
        <v>4629</v>
      </c>
      <c r="G1635" t="s">
        <v>4600</v>
      </c>
      <c r="H1635" t="s">
        <v>66</v>
      </c>
      <c r="I1635" t="s">
        <v>1626</v>
      </c>
      <c r="J1635" t="s">
        <v>68</v>
      </c>
      <c r="K1635" t="s">
        <v>88</v>
      </c>
      <c r="L1635" t="s">
        <v>5461</v>
      </c>
      <c r="M1635" t="s">
        <v>5462</v>
      </c>
      <c r="N1635" t="s">
        <v>90</v>
      </c>
      <c r="O1635" t="s">
        <v>91</v>
      </c>
      <c r="P1635" t="s">
        <v>7917</v>
      </c>
      <c r="Q1635">
        <v>9808246</v>
      </c>
      <c r="R1635">
        <v>4503490641</v>
      </c>
      <c r="S1635">
        <v>80581607</v>
      </c>
      <c r="T1635" t="s">
        <v>7918</v>
      </c>
      <c r="U1635" t="s">
        <v>75</v>
      </c>
      <c r="V1635" t="s">
        <v>76</v>
      </c>
      <c r="W1635">
        <v>54255</v>
      </c>
      <c r="X1635" t="s">
        <v>6502</v>
      </c>
      <c r="Y1635">
        <v>2</v>
      </c>
      <c r="Z1635">
        <v>0.17</v>
      </c>
      <c r="AA1635" t="s">
        <v>2628</v>
      </c>
      <c r="AB1635" t="s">
        <v>97</v>
      </c>
      <c r="AC1635" t="s">
        <v>98</v>
      </c>
      <c r="AE1635" s="3"/>
      <c r="AF1635" s="3"/>
      <c r="AG1635">
        <v>0</v>
      </c>
      <c r="AH1635" t="s">
        <v>82</v>
      </c>
      <c r="AI1635" s="18">
        <v>0</v>
      </c>
      <c r="AJ1635">
        <v>0</v>
      </c>
      <c r="AK1635">
        <v>0</v>
      </c>
      <c r="AM1635" s="19" t="s">
        <v>82</v>
      </c>
      <c r="AN1635">
        <v>0</v>
      </c>
      <c r="AO1635">
        <v>0</v>
      </c>
      <c r="AP1635">
        <v>0</v>
      </c>
      <c r="AR1635" s="19" t="s">
        <v>82</v>
      </c>
      <c r="AS1635">
        <v>0</v>
      </c>
      <c r="AT1635" s="20">
        <f>IF(t_ExtractAll[[#This Row],[Currency]]="GBP",t_ExtractAll[[#This Row],[Claimed Amount]]*$BD$2,IF(t_ExtractAll[[#This Row],[Currency]]="USD",t_ExtractAll[[#This Row],[Claimed Amount]]*$BD$3,IF(t_ExtractAll[[#This Row],[Currency]]="MXN",t_ExtractAll[[#This Row],[Claimed Amount]]*$BD$4,t_ExtractAll[[#This Row],[Claimed Amount]])))</f>
        <v>0</v>
      </c>
      <c r="AU1635" s="20">
        <f>IF(t_ExtractAll[[#This Row],[Currency2]]="GBP",t_ExtractAll[[#This Row],[Accruals Plant]]*$BD$2,IF(t_ExtractAll[[#This Row],[Currency2]]="USD",t_ExtractAll[[#This Row],[Accruals Plant]]*$BD$3,IF(t_ExtractAll[[#This Row],[Currency2]]="MXN",t_ExtractAll[[#This Row],[Accruals Plant]]*$BD$4,t_ExtractAll[[#This Row],[Accruals Plant]])))</f>
        <v>0</v>
      </c>
      <c r="AV1635" s="20">
        <f>IF(t_ExtractAll[[#This Row],[IMD_Currency]]="GBP",t_ExtractAll[[#This Row],[Accruals ABII]]*$BD$2,IF(t_ExtractAll[[#This Row],[IMD_Currency]]="USD",t_ExtractAll[[#This Row],[Accruals ABII]]*$BD$3,t_ExtractAll[[#This Row],[Accruals ABII]]))</f>
        <v>0</v>
      </c>
      <c r="AW163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5" s="20">
        <f>IF(t_ExtractAll[[#This Row],[IMD_Currency]]="GBP",t_ExtractAll[[#This Row],[Amount Accepted (ABII)]]*$BD$2,IF(t_ExtractAll[[#This Row],[IMD_Currency]]="USD",t_ExtractAll[[#This Row],[Amount Accepted (ABII)]]*$BD$3,t_ExtractAll[[#This Row],[Amount Accepted (ABII)]]))</f>
        <v>0</v>
      </c>
      <c r="AY1635" s="20">
        <f>IF((t_ExtractAll[[#This Row],[Amount Accepted ABII '[EUR']]]-t_ExtractAll[[#This Row],[Amount Accepted Plant '[EUR']]])&lt;0,0,t_ExtractAll[[#This Row],[Amount Accepted ABII '[EUR']]]-t_ExtractAll[[#This Row],[Amount Accepted Plant '[EUR']]])</f>
        <v>0</v>
      </c>
      <c r="AZ163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6" spans="1:52" ht="14.25" hidden="1" customHeight="1" x14ac:dyDescent="0.25">
      <c r="A1636" t="s">
        <v>7919</v>
      </c>
      <c r="B1636" s="16">
        <v>42884</v>
      </c>
      <c r="C1636" s="16">
        <v>42884</v>
      </c>
      <c r="D1636" s="16">
        <v>42884</v>
      </c>
      <c r="E1636">
        <v>2017418</v>
      </c>
      <c r="F1636" t="s">
        <v>4629</v>
      </c>
      <c r="G1636" t="s">
        <v>4600</v>
      </c>
      <c r="H1636" t="s">
        <v>66</v>
      </c>
      <c r="I1636" t="s">
        <v>1626</v>
      </c>
      <c r="J1636" t="s">
        <v>68</v>
      </c>
      <c r="K1636" t="s">
        <v>88</v>
      </c>
      <c r="L1636" t="s">
        <v>5461</v>
      </c>
      <c r="M1636" t="s">
        <v>5462</v>
      </c>
      <c r="N1636" t="s">
        <v>90</v>
      </c>
      <c r="O1636" t="s">
        <v>121</v>
      </c>
      <c r="P1636" t="s">
        <v>7920</v>
      </c>
      <c r="Q1636">
        <v>9846484</v>
      </c>
      <c r="R1636">
        <v>4503506938</v>
      </c>
      <c r="S1636">
        <v>80581641</v>
      </c>
      <c r="T1636" t="s">
        <v>7921</v>
      </c>
      <c r="U1636" t="s">
        <v>75</v>
      </c>
      <c r="V1636" t="s">
        <v>76</v>
      </c>
      <c r="W1636">
        <v>59763</v>
      </c>
      <c r="X1636" t="s">
        <v>7635</v>
      </c>
      <c r="Z1636">
        <v>0</v>
      </c>
      <c r="AA1636" t="s">
        <v>2628</v>
      </c>
      <c r="AB1636" t="s">
        <v>79</v>
      </c>
      <c r="AC1636" t="s">
        <v>127</v>
      </c>
      <c r="AE1636" s="3"/>
      <c r="AF1636" s="3"/>
      <c r="AG1636">
        <v>0</v>
      </c>
      <c r="AH1636" t="s">
        <v>82</v>
      </c>
      <c r="AI1636" s="18">
        <v>0</v>
      </c>
      <c r="AJ1636">
        <v>0</v>
      </c>
      <c r="AK1636">
        <v>0</v>
      </c>
      <c r="AM1636" s="19" t="s">
        <v>82</v>
      </c>
      <c r="AN1636">
        <v>0</v>
      </c>
      <c r="AO1636">
        <v>0</v>
      </c>
      <c r="AP1636">
        <v>0</v>
      </c>
      <c r="AR1636" s="19" t="s">
        <v>82</v>
      </c>
      <c r="AS1636">
        <v>0</v>
      </c>
      <c r="AT1636" s="20">
        <f>IF(t_ExtractAll[[#This Row],[Currency]]="GBP",t_ExtractAll[[#This Row],[Claimed Amount]]*$BD$2,IF(t_ExtractAll[[#This Row],[Currency]]="USD",t_ExtractAll[[#This Row],[Claimed Amount]]*$BD$3,IF(t_ExtractAll[[#This Row],[Currency]]="MXN",t_ExtractAll[[#This Row],[Claimed Amount]]*$BD$4,t_ExtractAll[[#This Row],[Claimed Amount]])))</f>
        <v>0</v>
      </c>
      <c r="AU1636" s="20">
        <f>IF(t_ExtractAll[[#This Row],[Currency2]]="GBP",t_ExtractAll[[#This Row],[Accruals Plant]]*$BD$2,IF(t_ExtractAll[[#This Row],[Currency2]]="USD",t_ExtractAll[[#This Row],[Accruals Plant]]*$BD$3,IF(t_ExtractAll[[#This Row],[Currency2]]="MXN",t_ExtractAll[[#This Row],[Accruals Plant]]*$BD$4,t_ExtractAll[[#This Row],[Accruals Plant]])))</f>
        <v>0</v>
      </c>
      <c r="AV1636" s="20">
        <f>IF(t_ExtractAll[[#This Row],[IMD_Currency]]="GBP",t_ExtractAll[[#This Row],[Accruals ABII]]*$BD$2,IF(t_ExtractAll[[#This Row],[IMD_Currency]]="USD",t_ExtractAll[[#This Row],[Accruals ABII]]*$BD$3,t_ExtractAll[[#This Row],[Accruals ABII]]))</f>
        <v>0</v>
      </c>
      <c r="AW163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6" s="20">
        <f>IF(t_ExtractAll[[#This Row],[IMD_Currency]]="GBP",t_ExtractAll[[#This Row],[Amount Accepted (ABII)]]*$BD$2,IF(t_ExtractAll[[#This Row],[IMD_Currency]]="USD",t_ExtractAll[[#This Row],[Amount Accepted (ABII)]]*$BD$3,t_ExtractAll[[#This Row],[Amount Accepted (ABII)]]))</f>
        <v>0</v>
      </c>
      <c r="AY1636" s="20">
        <f>IF((t_ExtractAll[[#This Row],[Amount Accepted ABII '[EUR']]]-t_ExtractAll[[#This Row],[Amount Accepted Plant '[EUR']]])&lt;0,0,t_ExtractAll[[#This Row],[Amount Accepted ABII '[EUR']]]-t_ExtractAll[[#This Row],[Amount Accepted Plant '[EUR']]])</f>
        <v>0</v>
      </c>
      <c r="AZ163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7" spans="1:52" ht="14.25" hidden="1" customHeight="1" x14ac:dyDescent="0.25">
      <c r="A1637" t="s">
        <v>7922</v>
      </c>
      <c r="B1637" s="16">
        <v>42880</v>
      </c>
      <c r="C1637" s="16">
        <v>42884</v>
      </c>
      <c r="D1637" s="16">
        <v>42884</v>
      </c>
      <c r="E1637">
        <v>2017419</v>
      </c>
      <c r="F1637" t="s">
        <v>4629</v>
      </c>
      <c r="G1637" t="s">
        <v>65</v>
      </c>
      <c r="H1637" t="s">
        <v>86</v>
      </c>
      <c r="I1637" t="s">
        <v>67</v>
      </c>
      <c r="J1637" t="s">
        <v>68</v>
      </c>
      <c r="K1637" t="s">
        <v>69</v>
      </c>
      <c r="L1637" t="s">
        <v>609</v>
      </c>
      <c r="M1637" t="s">
        <v>2024</v>
      </c>
      <c r="N1637" t="s">
        <v>90</v>
      </c>
      <c r="O1637" t="s">
        <v>131</v>
      </c>
      <c r="P1637" t="s">
        <v>3465</v>
      </c>
      <c r="Q1637">
        <v>10054673</v>
      </c>
      <c r="R1637" t="s">
        <v>7923</v>
      </c>
      <c r="S1637">
        <v>80599619</v>
      </c>
      <c r="U1637" t="s">
        <v>182</v>
      </c>
      <c r="V1637" t="s">
        <v>145</v>
      </c>
      <c r="W1637">
        <v>54061</v>
      </c>
      <c r="X1637" t="s">
        <v>7924</v>
      </c>
      <c r="Y1637">
        <v>20</v>
      </c>
      <c r="Z1637">
        <v>1.5840000000000001</v>
      </c>
      <c r="AA1637" t="s">
        <v>2628</v>
      </c>
      <c r="AB1637" t="s">
        <v>97</v>
      </c>
      <c r="AC1637" t="s">
        <v>98</v>
      </c>
      <c r="AE1637" s="3"/>
      <c r="AF1637" s="3"/>
      <c r="AG1637">
        <v>110</v>
      </c>
      <c r="AH1637" t="s">
        <v>82</v>
      </c>
      <c r="AI1637" s="18">
        <v>0</v>
      </c>
      <c r="AJ1637">
        <v>0</v>
      </c>
      <c r="AK1637">
        <v>0</v>
      </c>
      <c r="AL1637">
        <v>0</v>
      </c>
      <c r="AM1637" s="19" t="s">
        <v>82</v>
      </c>
      <c r="AN1637">
        <v>110</v>
      </c>
      <c r="AO1637">
        <v>0</v>
      </c>
      <c r="AP1637">
        <v>110</v>
      </c>
      <c r="AQ1637">
        <v>110</v>
      </c>
      <c r="AR1637" s="19" t="s">
        <v>82</v>
      </c>
      <c r="AS1637">
        <v>0</v>
      </c>
      <c r="AT1637" s="20">
        <f>IF(t_ExtractAll[[#This Row],[Currency]]="GBP",t_ExtractAll[[#This Row],[Claimed Amount]]*$BD$2,IF(t_ExtractAll[[#This Row],[Currency]]="USD",t_ExtractAll[[#This Row],[Claimed Amount]]*$BD$3,IF(t_ExtractAll[[#This Row],[Currency]]="MXN",t_ExtractAll[[#This Row],[Claimed Amount]]*$BD$4,t_ExtractAll[[#This Row],[Claimed Amount]])))</f>
        <v>110</v>
      </c>
      <c r="AU1637" s="20">
        <f>IF(t_ExtractAll[[#This Row],[Currency2]]="GBP",t_ExtractAll[[#This Row],[Accruals Plant]]*$BD$2,IF(t_ExtractAll[[#This Row],[Currency2]]="USD",t_ExtractAll[[#This Row],[Accruals Plant]]*$BD$3,IF(t_ExtractAll[[#This Row],[Currency2]]="MXN",t_ExtractAll[[#This Row],[Accruals Plant]]*$BD$4,t_ExtractAll[[#This Row],[Accruals Plant]])))</f>
        <v>110</v>
      </c>
      <c r="AV1637" s="20">
        <f>IF(t_ExtractAll[[#This Row],[IMD_Currency]]="GBP",t_ExtractAll[[#This Row],[Accruals ABII]]*$BD$2,IF(t_ExtractAll[[#This Row],[IMD_Currency]]="USD",t_ExtractAll[[#This Row],[Accruals ABII]]*$BD$3,t_ExtractAll[[#This Row],[Accruals ABII]]))</f>
        <v>0</v>
      </c>
      <c r="AW1637" s="20">
        <f>IF(t_ExtractAll[[#This Row],[Currency2]]="GBP",t_ExtractAll[[#This Row],[PlantAmountAccepted]]*$BD$2,IF(t_ExtractAll[[#This Row],[Currency2]]="USD",t_ExtractAll[[#This Row],[PlantAmountAccepted]]*$BD$3,IF(t_ExtractAll[[#This Row],[Currency2]]="MXN",t_ExtractAll[[#This Row],[PlantAmountAccepted]]*$BD$4,t_ExtractAll[[#This Row],[PlantAmountAccepted]])))</f>
        <v>110</v>
      </c>
      <c r="AX1637" s="20">
        <f>IF(t_ExtractAll[[#This Row],[IMD_Currency]]="GBP",t_ExtractAll[[#This Row],[Amount Accepted (ABII)]]*$BD$2,IF(t_ExtractAll[[#This Row],[IMD_Currency]]="USD",t_ExtractAll[[#This Row],[Amount Accepted (ABII)]]*$BD$3,t_ExtractAll[[#This Row],[Amount Accepted (ABII)]]))</f>
        <v>0</v>
      </c>
      <c r="AY1637" s="20">
        <f>IF((t_ExtractAll[[#This Row],[Amount Accepted ABII '[EUR']]]-t_ExtractAll[[#This Row],[Amount Accepted Plant '[EUR']]])&lt;0,0,t_ExtractAll[[#This Row],[Amount Accepted ABII '[EUR']]]-t_ExtractAll[[#This Row],[Amount Accepted Plant '[EUR']]])</f>
        <v>0</v>
      </c>
      <c r="AZ163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38" spans="1:52" ht="14.25" hidden="1" customHeight="1" x14ac:dyDescent="0.25">
      <c r="A1638" t="s">
        <v>7925</v>
      </c>
      <c r="B1638" s="16">
        <v>42884</v>
      </c>
      <c r="C1638" s="16">
        <v>42885</v>
      </c>
      <c r="D1638" s="16">
        <v>42885</v>
      </c>
      <c r="E1638">
        <v>2017421</v>
      </c>
      <c r="F1638" t="s">
        <v>64</v>
      </c>
      <c r="G1638" t="s">
        <v>615</v>
      </c>
      <c r="H1638" t="s">
        <v>306</v>
      </c>
      <c r="I1638" t="s">
        <v>616</v>
      </c>
      <c r="J1638" t="s">
        <v>118</v>
      </c>
      <c r="K1638" t="s">
        <v>69</v>
      </c>
      <c r="L1638" t="s">
        <v>7926</v>
      </c>
      <c r="M1638" t="s">
        <v>6866</v>
      </c>
      <c r="N1638" t="s">
        <v>161</v>
      </c>
      <c r="O1638" t="s">
        <v>710</v>
      </c>
      <c r="P1638" t="s">
        <v>7927</v>
      </c>
      <c r="Q1638">
        <v>9908460</v>
      </c>
      <c r="R1638">
        <v>12042017</v>
      </c>
      <c r="U1638" t="s">
        <v>278</v>
      </c>
      <c r="V1638" t="s">
        <v>109</v>
      </c>
      <c r="W1638">
        <v>18694</v>
      </c>
      <c r="X1638" t="s">
        <v>7928</v>
      </c>
      <c r="Y1638">
        <v>1</v>
      </c>
      <c r="Z1638">
        <v>0.3</v>
      </c>
      <c r="AA1638" t="s">
        <v>2824</v>
      </c>
      <c r="AB1638" t="s">
        <v>112</v>
      </c>
      <c r="AC1638" t="s">
        <v>715</v>
      </c>
      <c r="AD1638" s="3" t="s">
        <v>7929</v>
      </c>
      <c r="AE1638" s="3"/>
      <c r="AF1638" s="3"/>
      <c r="AG1638">
        <v>9.4700000000000006</v>
      </c>
      <c r="AH1638" t="s">
        <v>82</v>
      </c>
      <c r="AI1638" s="18">
        <v>9.4700000000000006</v>
      </c>
      <c r="AJ1638">
        <v>0</v>
      </c>
      <c r="AK1638">
        <v>9.4700000000000006</v>
      </c>
      <c r="AL1638">
        <v>9.4700000000000006</v>
      </c>
      <c r="AM1638" s="19" t="s">
        <v>82</v>
      </c>
      <c r="AN1638">
        <v>4.58</v>
      </c>
      <c r="AO1638">
        <v>0</v>
      </c>
      <c r="AP1638">
        <v>4.58</v>
      </c>
      <c r="AQ1638">
        <v>4.58</v>
      </c>
      <c r="AR1638" s="19" t="s">
        <v>82</v>
      </c>
      <c r="AS1638">
        <v>0</v>
      </c>
      <c r="AT1638" s="20">
        <f>IF(t_ExtractAll[[#This Row],[Currency]]="GBP",t_ExtractAll[[#This Row],[Claimed Amount]]*$BD$2,IF(t_ExtractAll[[#This Row],[Currency]]="USD",t_ExtractAll[[#This Row],[Claimed Amount]]*$BD$3,IF(t_ExtractAll[[#This Row],[Currency]]="MXN",t_ExtractAll[[#This Row],[Claimed Amount]]*$BD$4,t_ExtractAll[[#This Row],[Claimed Amount]])))</f>
        <v>9.4700000000000006</v>
      </c>
      <c r="AU1638" s="20">
        <f>IF(t_ExtractAll[[#This Row],[Currency2]]="GBP",t_ExtractAll[[#This Row],[Accruals Plant]]*$BD$2,IF(t_ExtractAll[[#This Row],[Currency2]]="USD",t_ExtractAll[[#This Row],[Accruals Plant]]*$BD$3,IF(t_ExtractAll[[#This Row],[Currency2]]="MXN",t_ExtractAll[[#This Row],[Accruals Plant]]*$BD$4,t_ExtractAll[[#This Row],[Accruals Plant]])))</f>
        <v>4.58</v>
      </c>
      <c r="AV1638" s="20">
        <f>IF(t_ExtractAll[[#This Row],[IMD_Currency]]="GBP",t_ExtractAll[[#This Row],[Accruals ABII]]*$BD$2,IF(t_ExtractAll[[#This Row],[IMD_Currency]]="USD",t_ExtractAll[[#This Row],[Accruals ABII]]*$BD$3,t_ExtractAll[[#This Row],[Accruals ABII]]))</f>
        <v>9.4700000000000006</v>
      </c>
      <c r="AW1638" s="20">
        <f>IF(t_ExtractAll[[#This Row],[Currency2]]="GBP",t_ExtractAll[[#This Row],[PlantAmountAccepted]]*$BD$2,IF(t_ExtractAll[[#This Row],[Currency2]]="USD",t_ExtractAll[[#This Row],[PlantAmountAccepted]]*$BD$3,IF(t_ExtractAll[[#This Row],[Currency2]]="MXN",t_ExtractAll[[#This Row],[PlantAmountAccepted]]*$BD$4,t_ExtractAll[[#This Row],[PlantAmountAccepted]])))</f>
        <v>4.58</v>
      </c>
      <c r="AX1638" s="20">
        <f>IF(t_ExtractAll[[#This Row],[IMD_Currency]]="GBP",t_ExtractAll[[#This Row],[Amount Accepted (ABII)]]*$BD$2,IF(t_ExtractAll[[#This Row],[IMD_Currency]]="USD",t_ExtractAll[[#This Row],[Amount Accepted (ABII)]]*$BD$3,t_ExtractAll[[#This Row],[Amount Accepted (ABII)]]))</f>
        <v>9.4700000000000006</v>
      </c>
      <c r="AY1638" s="20">
        <f>IF((t_ExtractAll[[#This Row],[Amount Accepted ABII '[EUR']]]-t_ExtractAll[[#This Row],[Amount Accepted Plant '[EUR']]])&lt;0,0,t_ExtractAll[[#This Row],[Amount Accepted ABII '[EUR']]]-t_ExtractAll[[#This Row],[Amount Accepted Plant '[EUR']]])</f>
        <v>4.8900000000000006</v>
      </c>
      <c r="AZ163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39" spans="1:52" ht="14.25" hidden="1" customHeight="1" x14ac:dyDescent="0.25">
      <c r="A1639" t="s">
        <v>7930</v>
      </c>
      <c r="B1639" s="16">
        <v>42884</v>
      </c>
      <c r="C1639" s="16">
        <v>42885</v>
      </c>
      <c r="D1639" s="16"/>
      <c r="E1639">
        <v>2017422</v>
      </c>
      <c r="F1639" t="s">
        <v>64</v>
      </c>
      <c r="G1639" t="s">
        <v>1312</v>
      </c>
      <c r="H1639" t="s">
        <v>306</v>
      </c>
      <c r="I1639" t="s">
        <v>109</v>
      </c>
      <c r="J1639" t="s">
        <v>118</v>
      </c>
      <c r="K1639" t="s">
        <v>69</v>
      </c>
      <c r="L1639" t="s">
        <v>7926</v>
      </c>
      <c r="N1639" t="s">
        <v>71</v>
      </c>
      <c r="O1639" t="s">
        <v>4630</v>
      </c>
      <c r="P1639" t="s">
        <v>7931</v>
      </c>
      <c r="Q1639">
        <v>300298153</v>
      </c>
      <c r="R1639" t="s">
        <v>7932</v>
      </c>
      <c r="S1639">
        <v>80635190</v>
      </c>
      <c r="U1639" t="s">
        <v>108</v>
      </c>
      <c r="V1639" t="s">
        <v>109</v>
      </c>
      <c r="Y1639">
        <v>534</v>
      </c>
      <c r="Z1639">
        <v>0</v>
      </c>
      <c r="AA1639" t="s">
        <v>2824</v>
      </c>
      <c r="AB1639" t="s">
        <v>79</v>
      </c>
      <c r="AC1639" t="s">
        <v>4630</v>
      </c>
      <c r="AD1639" s="3" t="s">
        <v>7933</v>
      </c>
      <c r="AE1639" s="3"/>
      <c r="AF1639" s="3"/>
      <c r="AG1639">
        <v>200</v>
      </c>
      <c r="AH1639" t="s">
        <v>82</v>
      </c>
      <c r="AI1639" s="18">
        <v>0</v>
      </c>
      <c r="AJ1639">
        <v>200</v>
      </c>
      <c r="AK1639">
        <v>200</v>
      </c>
      <c r="AL1639">
        <v>200</v>
      </c>
      <c r="AM1639" s="19" t="s">
        <v>82</v>
      </c>
      <c r="AN1639">
        <v>0</v>
      </c>
      <c r="AO1639">
        <v>0</v>
      </c>
      <c r="AP1639">
        <v>0</v>
      </c>
      <c r="AQ1639">
        <v>0</v>
      </c>
      <c r="AR1639" s="19" t="s">
        <v>82</v>
      </c>
      <c r="AS1639">
        <v>200</v>
      </c>
      <c r="AT1639" s="20">
        <f>IF(t_ExtractAll[[#This Row],[Currency]]="GBP",t_ExtractAll[[#This Row],[Claimed Amount]]*$BD$2,IF(t_ExtractAll[[#This Row],[Currency]]="USD",t_ExtractAll[[#This Row],[Claimed Amount]]*$BD$3,IF(t_ExtractAll[[#This Row],[Currency]]="MXN",t_ExtractAll[[#This Row],[Claimed Amount]]*$BD$4,t_ExtractAll[[#This Row],[Claimed Amount]])))</f>
        <v>200</v>
      </c>
      <c r="AU1639" s="20">
        <f>IF(t_ExtractAll[[#This Row],[Currency2]]="GBP",t_ExtractAll[[#This Row],[Accruals Plant]]*$BD$2,IF(t_ExtractAll[[#This Row],[Currency2]]="USD",t_ExtractAll[[#This Row],[Accruals Plant]]*$BD$3,IF(t_ExtractAll[[#This Row],[Currency2]]="MXN",t_ExtractAll[[#This Row],[Accruals Plant]]*$BD$4,t_ExtractAll[[#This Row],[Accruals Plant]])))</f>
        <v>0</v>
      </c>
      <c r="AV1639" s="20">
        <f>IF(t_ExtractAll[[#This Row],[IMD_Currency]]="GBP",t_ExtractAll[[#This Row],[Accruals ABII]]*$BD$2,IF(t_ExtractAll[[#This Row],[IMD_Currency]]="USD",t_ExtractAll[[#This Row],[Accruals ABII]]*$BD$3,t_ExtractAll[[#This Row],[Accruals ABII]]))</f>
        <v>200</v>
      </c>
      <c r="AW163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39" s="20">
        <f>IF(t_ExtractAll[[#This Row],[IMD_Currency]]="GBP",t_ExtractAll[[#This Row],[Amount Accepted (ABII)]]*$BD$2,IF(t_ExtractAll[[#This Row],[IMD_Currency]]="USD",t_ExtractAll[[#This Row],[Amount Accepted (ABII)]]*$BD$3,t_ExtractAll[[#This Row],[Amount Accepted (ABII)]]))</f>
        <v>200</v>
      </c>
      <c r="AY1639" s="20">
        <f>IF((t_ExtractAll[[#This Row],[Amount Accepted ABII '[EUR']]]-t_ExtractAll[[#This Row],[Amount Accepted Plant '[EUR']]])&lt;0,0,t_ExtractAll[[#This Row],[Amount Accepted ABII '[EUR']]]-t_ExtractAll[[#This Row],[Amount Accepted Plant '[EUR']]])</f>
        <v>200</v>
      </c>
      <c r="AZ163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40" spans="1:52" ht="14.25" customHeight="1" x14ac:dyDescent="0.25">
      <c r="A1640" t="s">
        <v>7934</v>
      </c>
      <c r="B1640" s="16">
        <v>42883</v>
      </c>
      <c r="C1640" s="16"/>
      <c r="D1640" s="16"/>
      <c r="E1640">
        <v>2017423</v>
      </c>
      <c r="F1640" t="s">
        <v>64</v>
      </c>
      <c r="G1640" t="s">
        <v>5223</v>
      </c>
      <c r="H1640" t="s">
        <v>287</v>
      </c>
      <c r="I1640" t="s">
        <v>479</v>
      </c>
      <c r="J1640" t="s">
        <v>118</v>
      </c>
      <c r="K1640" t="s">
        <v>2023</v>
      </c>
      <c r="L1640" t="s">
        <v>70</v>
      </c>
      <c r="N1640" t="s">
        <v>71</v>
      </c>
      <c r="O1640" t="s">
        <v>72</v>
      </c>
      <c r="P1640" t="s">
        <v>7935</v>
      </c>
      <c r="Q1640" t="s">
        <v>7936</v>
      </c>
      <c r="R1640" t="s">
        <v>7937</v>
      </c>
      <c r="U1640" t="s">
        <v>341</v>
      </c>
      <c r="V1640" t="s">
        <v>145</v>
      </c>
      <c r="W1640">
        <v>30603</v>
      </c>
      <c r="X1640" t="s">
        <v>1290</v>
      </c>
      <c r="Y1640" s="17">
        <v>8208</v>
      </c>
      <c r="Z1640">
        <v>650.07360000000006</v>
      </c>
      <c r="AA1640" t="s">
        <v>2628</v>
      </c>
      <c r="AB1640" t="s">
        <v>79</v>
      </c>
      <c r="AC1640" t="s">
        <v>80</v>
      </c>
      <c r="AD1640" s="3" t="s">
        <v>7938</v>
      </c>
      <c r="AE1640" s="3"/>
      <c r="AF1640" s="3"/>
      <c r="AG1640">
        <v>0</v>
      </c>
      <c r="AH1640" t="s">
        <v>82</v>
      </c>
      <c r="AI1640" s="18">
        <v>0</v>
      </c>
      <c r="AJ1640">
        <v>0</v>
      </c>
      <c r="AK1640">
        <v>0</v>
      </c>
      <c r="AM1640" s="19" t="s">
        <v>82</v>
      </c>
      <c r="AN1640">
        <v>0</v>
      </c>
      <c r="AO1640">
        <v>0</v>
      </c>
      <c r="AP1640">
        <v>0</v>
      </c>
      <c r="AR1640" s="19" t="s">
        <v>82</v>
      </c>
      <c r="AS1640">
        <v>0</v>
      </c>
      <c r="AT1640" s="20">
        <f>IF(t_ExtractAll[[#This Row],[Currency]]="GBP",t_ExtractAll[[#This Row],[Claimed Amount]]*$BD$2,IF(t_ExtractAll[[#This Row],[Currency]]="USD",t_ExtractAll[[#This Row],[Claimed Amount]]*$BD$3,IF(t_ExtractAll[[#This Row],[Currency]]="MXN",t_ExtractAll[[#This Row],[Claimed Amount]]*$BD$4,t_ExtractAll[[#This Row],[Claimed Amount]])))</f>
        <v>0</v>
      </c>
      <c r="AU1640" s="20">
        <f>IF(t_ExtractAll[[#This Row],[Currency2]]="GBP",t_ExtractAll[[#This Row],[Accruals Plant]]*$BD$2,IF(t_ExtractAll[[#This Row],[Currency2]]="USD",t_ExtractAll[[#This Row],[Accruals Plant]]*$BD$3,IF(t_ExtractAll[[#This Row],[Currency2]]="MXN",t_ExtractAll[[#This Row],[Accruals Plant]]*$BD$4,t_ExtractAll[[#This Row],[Accruals Plant]])))</f>
        <v>0</v>
      </c>
      <c r="AV1640" s="20">
        <f>IF(t_ExtractAll[[#This Row],[IMD_Currency]]="GBP",t_ExtractAll[[#This Row],[Accruals ABII]]*$BD$2,IF(t_ExtractAll[[#This Row],[IMD_Currency]]="USD",t_ExtractAll[[#This Row],[Accruals ABII]]*$BD$3,t_ExtractAll[[#This Row],[Accruals ABII]]))</f>
        <v>0</v>
      </c>
      <c r="AW164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0" s="20">
        <f>IF(t_ExtractAll[[#This Row],[IMD_Currency]]="GBP",t_ExtractAll[[#This Row],[Amount Accepted (ABII)]]*$BD$2,IF(t_ExtractAll[[#This Row],[IMD_Currency]]="USD",t_ExtractAll[[#This Row],[Amount Accepted (ABII)]]*$BD$3,t_ExtractAll[[#This Row],[Amount Accepted (ABII)]]))</f>
        <v>0</v>
      </c>
      <c r="AY1640" s="20">
        <f>IF((t_ExtractAll[[#This Row],[Amount Accepted ABII '[EUR']]]-t_ExtractAll[[#This Row],[Amount Accepted Plant '[EUR']]])&lt;0,0,t_ExtractAll[[#This Row],[Amount Accepted ABII '[EUR']]]-t_ExtractAll[[#This Row],[Amount Accepted Plant '[EUR']]])</f>
        <v>0</v>
      </c>
      <c r="AZ164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41" spans="1:52" ht="14.25" customHeight="1" x14ac:dyDescent="0.25">
      <c r="A1641" t="s">
        <v>7934</v>
      </c>
      <c r="B1641" s="16">
        <v>42883</v>
      </c>
      <c r="C1641" s="16"/>
      <c r="D1641" s="16"/>
      <c r="E1641">
        <v>2017424</v>
      </c>
      <c r="F1641" t="s">
        <v>64</v>
      </c>
      <c r="G1641" t="s">
        <v>1286</v>
      </c>
      <c r="H1641" t="s">
        <v>287</v>
      </c>
      <c r="I1641" t="s">
        <v>479</v>
      </c>
      <c r="J1641" t="s">
        <v>118</v>
      </c>
      <c r="K1641" t="s">
        <v>2023</v>
      </c>
      <c r="L1641" t="s">
        <v>70</v>
      </c>
      <c r="N1641" t="s">
        <v>71</v>
      </c>
      <c r="O1641" t="s">
        <v>72</v>
      </c>
      <c r="P1641" t="s">
        <v>7939</v>
      </c>
      <c r="Q1641">
        <v>9987324</v>
      </c>
      <c r="R1641" t="s">
        <v>7940</v>
      </c>
      <c r="U1641" t="s">
        <v>341</v>
      </c>
      <c r="V1641" t="s">
        <v>145</v>
      </c>
      <c r="W1641">
        <v>30603</v>
      </c>
      <c r="X1641" t="s">
        <v>1290</v>
      </c>
      <c r="Y1641" s="17">
        <v>5472</v>
      </c>
      <c r="Z1641">
        <v>454.46640000000002</v>
      </c>
      <c r="AA1641" t="s">
        <v>2628</v>
      </c>
      <c r="AB1641" t="s">
        <v>79</v>
      </c>
      <c r="AC1641" t="s">
        <v>80</v>
      </c>
      <c r="AD1641" s="3" t="s">
        <v>7941</v>
      </c>
      <c r="AE1641" s="3"/>
      <c r="AF1641" s="3"/>
      <c r="AG1641">
        <v>0</v>
      </c>
      <c r="AH1641" t="s">
        <v>82</v>
      </c>
      <c r="AI1641" s="18">
        <v>0</v>
      </c>
      <c r="AJ1641">
        <v>0</v>
      </c>
      <c r="AK1641">
        <v>0</v>
      </c>
      <c r="AM1641" s="19" t="s">
        <v>82</v>
      </c>
      <c r="AN1641">
        <v>0</v>
      </c>
      <c r="AO1641">
        <v>0</v>
      </c>
      <c r="AP1641">
        <v>0</v>
      </c>
      <c r="AR1641" s="19" t="s">
        <v>82</v>
      </c>
      <c r="AS1641">
        <v>0</v>
      </c>
      <c r="AT1641" s="20">
        <f>IF(t_ExtractAll[[#This Row],[Currency]]="GBP",t_ExtractAll[[#This Row],[Claimed Amount]]*$BD$2,IF(t_ExtractAll[[#This Row],[Currency]]="USD",t_ExtractAll[[#This Row],[Claimed Amount]]*$BD$3,IF(t_ExtractAll[[#This Row],[Currency]]="MXN",t_ExtractAll[[#This Row],[Claimed Amount]]*$BD$4,t_ExtractAll[[#This Row],[Claimed Amount]])))</f>
        <v>0</v>
      </c>
      <c r="AU1641" s="20">
        <f>IF(t_ExtractAll[[#This Row],[Currency2]]="GBP",t_ExtractAll[[#This Row],[Accruals Plant]]*$BD$2,IF(t_ExtractAll[[#This Row],[Currency2]]="USD",t_ExtractAll[[#This Row],[Accruals Plant]]*$BD$3,IF(t_ExtractAll[[#This Row],[Currency2]]="MXN",t_ExtractAll[[#This Row],[Accruals Plant]]*$BD$4,t_ExtractAll[[#This Row],[Accruals Plant]])))</f>
        <v>0</v>
      </c>
      <c r="AV1641" s="20">
        <f>IF(t_ExtractAll[[#This Row],[IMD_Currency]]="GBP",t_ExtractAll[[#This Row],[Accruals ABII]]*$BD$2,IF(t_ExtractAll[[#This Row],[IMD_Currency]]="USD",t_ExtractAll[[#This Row],[Accruals ABII]]*$BD$3,t_ExtractAll[[#This Row],[Accruals ABII]]))</f>
        <v>0</v>
      </c>
      <c r="AW164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1" s="20">
        <f>IF(t_ExtractAll[[#This Row],[IMD_Currency]]="GBP",t_ExtractAll[[#This Row],[Amount Accepted (ABII)]]*$BD$2,IF(t_ExtractAll[[#This Row],[IMD_Currency]]="USD",t_ExtractAll[[#This Row],[Amount Accepted (ABII)]]*$BD$3,t_ExtractAll[[#This Row],[Amount Accepted (ABII)]]))</f>
        <v>0</v>
      </c>
      <c r="AY1641" s="20">
        <f>IF((t_ExtractAll[[#This Row],[Amount Accepted ABII '[EUR']]]-t_ExtractAll[[#This Row],[Amount Accepted Plant '[EUR']]])&lt;0,0,t_ExtractAll[[#This Row],[Amount Accepted ABII '[EUR']]]-t_ExtractAll[[#This Row],[Amount Accepted Plant '[EUR']]])</f>
        <v>0</v>
      </c>
      <c r="AZ164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42" spans="1:52" ht="14.25" customHeight="1" x14ac:dyDescent="0.25">
      <c r="A1642" t="s">
        <v>7942</v>
      </c>
      <c r="B1642" s="16">
        <v>42892</v>
      </c>
      <c r="C1642" s="16"/>
      <c r="D1642" s="16"/>
      <c r="E1642">
        <v>2017426</v>
      </c>
      <c r="F1642" t="s">
        <v>64</v>
      </c>
      <c r="G1642" t="s">
        <v>85</v>
      </c>
      <c r="H1642" t="s">
        <v>86</v>
      </c>
      <c r="I1642" t="s">
        <v>87</v>
      </c>
      <c r="J1642" t="s">
        <v>68</v>
      </c>
      <c r="K1642" t="s">
        <v>2023</v>
      </c>
      <c r="L1642" t="s">
        <v>5461</v>
      </c>
      <c r="M1642" t="s">
        <v>5462</v>
      </c>
      <c r="N1642" t="s">
        <v>90</v>
      </c>
      <c r="O1642" t="s">
        <v>121</v>
      </c>
      <c r="P1642" t="s">
        <v>7943</v>
      </c>
      <c r="Q1642" t="s">
        <v>7944</v>
      </c>
      <c r="R1642" t="s">
        <v>7945</v>
      </c>
      <c r="S1642">
        <v>80606409</v>
      </c>
      <c r="T1642" t="s">
        <v>7946</v>
      </c>
      <c r="U1642" t="s">
        <v>75</v>
      </c>
      <c r="V1642" t="s">
        <v>76</v>
      </c>
      <c r="W1642">
        <v>55038</v>
      </c>
      <c r="X1642" t="s">
        <v>5332</v>
      </c>
      <c r="Y1642">
        <v>2</v>
      </c>
      <c r="Z1642">
        <v>0.17</v>
      </c>
      <c r="AA1642" t="s">
        <v>7947</v>
      </c>
      <c r="AB1642" t="s">
        <v>79</v>
      </c>
      <c r="AC1642" t="s">
        <v>127</v>
      </c>
      <c r="AE1642" s="3"/>
      <c r="AF1642" s="3"/>
      <c r="AG1642">
        <v>0</v>
      </c>
      <c r="AH1642" t="s">
        <v>82</v>
      </c>
      <c r="AI1642" s="18">
        <v>0</v>
      </c>
      <c r="AJ1642">
        <v>0</v>
      </c>
      <c r="AK1642">
        <v>0</v>
      </c>
      <c r="AM1642" s="19" t="s">
        <v>82</v>
      </c>
      <c r="AN1642">
        <v>0</v>
      </c>
      <c r="AO1642">
        <v>0</v>
      </c>
      <c r="AP1642">
        <v>0</v>
      </c>
      <c r="AR1642" s="19" t="s">
        <v>82</v>
      </c>
      <c r="AS1642">
        <v>0</v>
      </c>
      <c r="AT1642" s="20">
        <f>IF(t_ExtractAll[[#This Row],[Currency]]="GBP",t_ExtractAll[[#This Row],[Claimed Amount]]*$BD$2,IF(t_ExtractAll[[#This Row],[Currency]]="USD",t_ExtractAll[[#This Row],[Claimed Amount]]*$BD$3,IF(t_ExtractAll[[#This Row],[Currency]]="MXN",t_ExtractAll[[#This Row],[Claimed Amount]]*$BD$4,t_ExtractAll[[#This Row],[Claimed Amount]])))</f>
        <v>0</v>
      </c>
      <c r="AU1642" s="20">
        <f>IF(t_ExtractAll[[#This Row],[Currency2]]="GBP",t_ExtractAll[[#This Row],[Accruals Plant]]*$BD$2,IF(t_ExtractAll[[#This Row],[Currency2]]="USD",t_ExtractAll[[#This Row],[Accruals Plant]]*$BD$3,IF(t_ExtractAll[[#This Row],[Currency2]]="MXN",t_ExtractAll[[#This Row],[Accruals Plant]]*$BD$4,t_ExtractAll[[#This Row],[Accruals Plant]])))</f>
        <v>0</v>
      </c>
      <c r="AV1642" s="20">
        <f>IF(t_ExtractAll[[#This Row],[IMD_Currency]]="GBP",t_ExtractAll[[#This Row],[Accruals ABII]]*$BD$2,IF(t_ExtractAll[[#This Row],[IMD_Currency]]="USD",t_ExtractAll[[#This Row],[Accruals ABII]]*$BD$3,t_ExtractAll[[#This Row],[Accruals ABII]]))</f>
        <v>0</v>
      </c>
      <c r="AW164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2" s="20">
        <f>IF(t_ExtractAll[[#This Row],[IMD_Currency]]="GBP",t_ExtractAll[[#This Row],[Amount Accepted (ABII)]]*$BD$2,IF(t_ExtractAll[[#This Row],[IMD_Currency]]="USD",t_ExtractAll[[#This Row],[Amount Accepted (ABII)]]*$BD$3,t_ExtractAll[[#This Row],[Amount Accepted (ABII)]]))</f>
        <v>0</v>
      </c>
      <c r="AY1642" s="20">
        <f>IF((t_ExtractAll[[#This Row],[Amount Accepted ABII '[EUR']]]-t_ExtractAll[[#This Row],[Amount Accepted Plant '[EUR']]])&lt;0,0,t_ExtractAll[[#This Row],[Amount Accepted ABII '[EUR']]]-t_ExtractAll[[#This Row],[Amount Accepted Plant '[EUR']]])</f>
        <v>0</v>
      </c>
      <c r="AZ164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43" spans="1:52" ht="14.25" customHeight="1" x14ac:dyDescent="0.25">
      <c r="A1643" t="s">
        <v>7948</v>
      </c>
      <c r="B1643" s="16">
        <v>42886</v>
      </c>
      <c r="C1643" s="16"/>
      <c r="D1643" s="16"/>
      <c r="E1643">
        <v>2017428</v>
      </c>
      <c r="F1643" t="s">
        <v>64</v>
      </c>
      <c r="G1643" t="s">
        <v>65</v>
      </c>
      <c r="H1643" t="s">
        <v>66</v>
      </c>
      <c r="I1643" t="s">
        <v>67</v>
      </c>
      <c r="J1643" t="s">
        <v>68</v>
      </c>
      <c r="K1643" t="s">
        <v>2023</v>
      </c>
      <c r="L1643" t="s">
        <v>6215</v>
      </c>
      <c r="M1643" t="s">
        <v>4601</v>
      </c>
      <c r="N1643" t="s">
        <v>90</v>
      </c>
      <c r="O1643" t="s">
        <v>1230</v>
      </c>
      <c r="P1643" t="s">
        <v>7949</v>
      </c>
      <c r="Q1643" t="s">
        <v>7950</v>
      </c>
      <c r="R1643" t="s">
        <v>7951</v>
      </c>
      <c r="U1643" t="s">
        <v>75</v>
      </c>
      <c r="V1643" t="s">
        <v>76</v>
      </c>
      <c r="W1643">
        <v>46694</v>
      </c>
      <c r="X1643" t="s">
        <v>945</v>
      </c>
      <c r="Y1643">
        <v>100</v>
      </c>
      <c r="Z1643">
        <v>7.92</v>
      </c>
      <c r="AA1643" t="s">
        <v>2628</v>
      </c>
      <c r="AB1643" t="s">
        <v>112</v>
      </c>
      <c r="AC1643" t="s">
        <v>185</v>
      </c>
      <c r="AD1643" s="3" t="s">
        <v>7952</v>
      </c>
      <c r="AE1643" s="3"/>
      <c r="AF1643" s="3"/>
      <c r="AG1643">
        <v>1459.39</v>
      </c>
      <c r="AH1643" t="s">
        <v>100</v>
      </c>
      <c r="AI1643" s="18">
        <v>0</v>
      </c>
      <c r="AJ1643">
        <v>0</v>
      </c>
      <c r="AK1643">
        <v>0</v>
      </c>
      <c r="AM1643" s="19" t="s">
        <v>100</v>
      </c>
      <c r="AN1643">
        <v>623.29</v>
      </c>
      <c r="AO1643">
        <v>836.1</v>
      </c>
      <c r="AP1643">
        <v>1459.39</v>
      </c>
      <c r="AR1643" s="19" t="s">
        <v>100</v>
      </c>
      <c r="AS1643">
        <v>0</v>
      </c>
      <c r="AT1643" s="20">
        <f>IF(t_ExtractAll[[#This Row],[Currency]]="GBP",t_ExtractAll[[#This Row],[Claimed Amount]]*$BD$2,IF(t_ExtractAll[[#This Row],[Currency]]="USD",t_ExtractAll[[#This Row],[Claimed Amount]]*$BD$3,IF(t_ExtractAll[[#This Row],[Currency]]="MXN",t_ExtractAll[[#This Row],[Claimed Amount]]*$BD$4,t_ExtractAll[[#This Row],[Claimed Amount]])))</f>
        <v>1335.1959110000003</v>
      </c>
      <c r="AU1643" s="20">
        <f>IF(t_ExtractAll[[#This Row],[Currency2]]="GBP",t_ExtractAll[[#This Row],[Accruals Plant]]*$BD$2,IF(t_ExtractAll[[#This Row],[Currency2]]="USD",t_ExtractAll[[#This Row],[Accruals Plant]]*$BD$3,IF(t_ExtractAll[[#This Row],[Currency2]]="MXN",t_ExtractAll[[#This Row],[Accruals Plant]]*$BD$4,t_ExtractAll[[#This Row],[Accruals Plant]])))</f>
        <v>1335.1959110000003</v>
      </c>
      <c r="AV1643" s="20">
        <f>IF(t_ExtractAll[[#This Row],[IMD_Currency]]="GBP",t_ExtractAll[[#This Row],[Accruals ABII]]*$BD$2,IF(t_ExtractAll[[#This Row],[IMD_Currency]]="USD",t_ExtractAll[[#This Row],[Accruals ABII]]*$BD$3,t_ExtractAll[[#This Row],[Accruals ABII]]))</f>
        <v>0</v>
      </c>
      <c r="AW164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3" s="20">
        <f>IF(t_ExtractAll[[#This Row],[IMD_Currency]]="GBP",t_ExtractAll[[#This Row],[Amount Accepted (ABII)]]*$BD$2,IF(t_ExtractAll[[#This Row],[IMD_Currency]]="USD",t_ExtractAll[[#This Row],[Amount Accepted (ABII)]]*$BD$3,t_ExtractAll[[#This Row],[Amount Accepted (ABII)]]))</f>
        <v>0</v>
      </c>
      <c r="AY1643" s="20">
        <f>IF((t_ExtractAll[[#This Row],[Amount Accepted ABII '[EUR']]]-t_ExtractAll[[#This Row],[Amount Accepted Plant '[EUR']]])&lt;0,0,t_ExtractAll[[#This Row],[Amount Accepted ABII '[EUR']]]-t_ExtractAll[[#This Row],[Amount Accepted Plant '[EUR']]])</f>
        <v>0</v>
      </c>
      <c r="AZ164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644" spans="1:52" ht="14.25" customHeight="1" x14ac:dyDescent="0.25">
      <c r="A1644" t="s">
        <v>7953</v>
      </c>
      <c r="B1644" s="16">
        <v>42885</v>
      </c>
      <c r="C1644" s="16"/>
      <c r="D1644" s="16"/>
      <c r="E1644">
        <v>2017429</v>
      </c>
      <c r="F1644" t="s">
        <v>64</v>
      </c>
      <c r="G1644" t="s">
        <v>3259</v>
      </c>
      <c r="H1644" t="s">
        <v>306</v>
      </c>
      <c r="I1644" t="s">
        <v>307</v>
      </c>
      <c r="J1644" t="s">
        <v>118</v>
      </c>
      <c r="K1644" t="s">
        <v>69</v>
      </c>
      <c r="L1644" t="s">
        <v>308</v>
      </c>
      <c r="M1644" t="s">
        <v>4647</v>
      </c>
      <c r="N1644" t="s">
        <v>90</v>
      </c>
      <c r="O1644" t="s">
        <v>121</v>
      </c>
      <c r="P1644" t="s">
        <v>7954</v>
      </c>
      <c r="Q1644">
        <v>9988264</v>
      </c>
      <c r="R1644">
        <v>302099</v>
      </c>
      <c r="S1644">
        <v>80622113</v>
      </c>
      <c r="U1644" t="s">
        <v>341</v>
      </c>
      <c r="V1644" t="s">
        <v>313</v>
      </c>
      <c r="W1644">
        <v>33274</v>
      </c>
      <c r="X1644" t="s">
        <v>3451</v>
      </c>
      <c r="Y1644">
        <v>260</v>
      </c>
      <c r="Z1644">
        <v>0</v>
      </c>
      <c r="AA1644" t="s">
        <v>2628</v>
      </c>
      <c r="AB1644" t="s">
        <v>79</v>
      </c>
      <c r="AC1644" t="s">
        <v>127</v>
      </c>
      <c r="AD1644" s="3" t="s">
        <v>7955</v>
      </c>
      <c r="AE1644" s="3"/>
      <c r="AF1644" s="3"/>
      <c r="AG1644">
        <v>0</v>
      </c>
      <c r="AH1644" t="s">
        <v>82</v>
      </c>
      <c r="AI1644" s="18">
        <v>0</v>
      </c>
      <c r="AJ1644">
        <v>0</v>
      </c>
      <c r="AK1644">
        <v>0</v>
      </c>
      <c r="AL1644">
        <v>0</v>
      </c>
      <c r="AM1644" s="19" t="s">
        <v>82</v>
      </c>
      <c r="AN1644">
        <v>0</v>
      </c>
      <c r="AO1644">
        <v>0</v>
      </c>
      <c r="AP1644">
        <v>0</v>
      </c>
      <c r="AQ1644">
        <v>0</v>
      </c>
      <c r="AR1644" s="19" t="s">
        <v>82</v>
      </c>
      <c r="AS1644">
        <v>0</v>
      </c>
      <c r="AT1644" s="20">
        <f>IF(t_ExtractAll[[#This Row],[Currency]]="GBP",t_ExtractAll[[#This Row],[Claimed Amount]]*$BD$2,IF(t_ExtractAll[[#This Row],[Currency]]="USD",t_ExtractAll[[#This Row],[Claimed Amount]]*$BD$3,IF(t_ExtractAll[[#This Row],[Currency]]="MXN",t_ExtractAll[[#This Row],[Claimed Amount]]*$BD$4,t_ExtractAll[[#This Row],[Claimed Amount]])))</f>
        <v>0</v>
      </c>
      <c r="AU1644" s="20">
        <f>IF(t_ExtractAll[[#This Row],[Currency2]]="GBP",t_ExtractAll[[#This Row],[Accruals Plant]]*$BD$2,IF(t_ExtractAll[[#This Row],[Currency2]]="USD",t_ExtractAll[[#This Row],[Accruals Plant]]*$BD$3,IF(t_ExtractAll[[#This Row],[Currency2]]="MXN",t_ExtractAll[[#This Row],[Accruals Plant]]*$BD$4,t_ExtractAll[[#This Row],[Accruals Plant]])))</f>
        <v>0</v>
      </c>
      <c r="AV1644" s="20">
        <f>IF(t_ExtractAll[[#This Row],[IMD_Currency]]="GBP",t_ExtractAll[[#This Row],[Accruals ABII]]*$BD$2,IF(t_ExtractAll[[#This Row],[IMD_Currency]]="USD",t_ExtractAll[[#This Row],[Accruals ABII]]*$BD$3,t_ExtractAll[[#This Row],[Accruals ABII]]))</f>
        <v>0</v>
      </c>
      <c r="AW164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4" s="20">
        <f>IF(t_ExtractAll[[#This Row],[IMD_Currency]]="GBP",t_ExtractAll[[#This Row],[Amount Accepted (ABII)]]*$BD$2,IF(t_ExtractAll[[#This Row],[IMD_Currency]]="USD",t_ExtractAll[[#This Row],[Amount Accepted (ABII)]]*$BD$3,t_ExtractAll[[#This Row],[Amount Accepted (ABII)]]))</f>
        <v>0</v>
      </c>
      <c r="AY1644" s="20">
        <f>IF((t_ExtractAll[[#This Row],[Amount Accepted ABII '[EUR']]]-t_ExtractAll[[#This Row],[Amount Accepted Plant '[EUR']]])&lt;0,0,t_ExtractAll[[#This Row],[Amount Accepted ABII '[EUR']]]-t_ExtractAll[[#This Row],[Amount Accepted Plant '[EUR']]])</f>
        <v>0</v>
      </c>
      <c r="AZ164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45" spans="1:52" ht="14.25" hidden="1" customHeight="1" x14ac:dyDescent="0.25">
      <c r="A1645" t="s">
        <v>7956</v>
      </c>
      <c r="B1645" s="16">
        <v>42886</v>
      </c>
      <c r="C1645" s="16">
        <v>42886</v>
      </c>
      <c r="D1645" s="16">
        <v>42887</v>
      </c>
      <c r="E1645">
        <v>2017425</v>
      </c>
      <c r="F1645" t="s">
        <v>64</v>
      </c>
      <c r="G1645" t="s">
        <v>305</v>
      </c>
      <c r="H1645" t="s">
        <v>306</v>
      </c>
      <c r="I1645" t="s">
        <v>307</v>
      </c>
      <c r="J1645" t="s">
        <v>118</v>
      </c>
      <c r="K1645" t="s">
        <v>69</v>
      </c>
      <c r="L1645" t="s">
        <v>7926</v>
      </c>
      <c r="M1645" t="s">
        <v>4665</v>
      </c>
      <c r="N1645" t="s">
        <v>161</v>
      </c>
      <c r="O1645" t="s">
        <v>91</v>
      </c>
      <c r="P1645" t="s">
        <v>7957</v>
      </c>
      <c r="Q1645">
        <v>10153713</v>
      </c>
      <c r="R1645" t="s">
        <v>7958</v>
      </c>
      <c r="U1645" t="s">
        <v>144</v>
      </c>
      <c r="V1645" t="s">
        <v>109</v>
      </c>
      <c r="W1645">
        <v>47957</v>
      </c>
      <c r="X1645" t="s">
        <v>755</v>
      </c>
      <c r="Y1645">
        <v>9</v>
      </c>
      <c r="Z1645">
        <v>1.22688</v>
      </c>
      <c r="AA1645" t="s">
        <v>2628</v>
      </c>
      <c r="AB1645" t="s">
        <v>97</v>
      </c>
      <c r="AC1645" t="s">
        <v>98</v>
      </c>
      <c r="AD1645" s="3" t="s">
        <v>7959</v>
      </c>
      <c r="AE1645" s="3"/>
      <c r="AF1645" s="3"/>
      <c r="AG1645">
        <v>77.31</v>
      </c>
      <c r="AH1645" t="s">
        <v>82</v>
      </c>
      <c r="AI1645" s="18">
        <v>77.31</v>
      </c>
      <c r="AJ1645">
        <v>0</v>
      </c>
      <c r="AK1645">
        <v>77.31</v>
      </c>
      <c r="AL1645">
        <v>77.31</v>
      </c>
      <c r="AM1645" s="19" t="s">
        <v>82</v>
      </c>
      <c r="AN1645">
        <v>66.959999999999994</v>
      </c>
      <c r="AO1645">
        <v>0</v>
      </c>
      <c r="AP1645">
        <v>66.959999999999994</v>
      </c>
      <c r="AQ1645">
        <v>66.959999999999994</v>
      </c>
      <c r="AR1645" s="19" t="s">
        <v>82</v>
      </c>
      <c r="AS1645">
        <v>0</v>
      </c>
      <c r="AT1645" s="20">
        <f>IF(t_ExtractAll[[#This Row],[Currency]]="GBP",t_ExtractAll[[#This Row],[Claimed Amount]]*$BD$2,IF(t_ExtractAll[[#This Row],[Currency]]="USD",t_ExtractAll[[#This Row],[Claimed Amount]]*$BD$3,IF(t_ExtractAll[[#This Row],[Currency]]="MXN",t_ExtractAll[[#This Row],[Claimed Amount]]*$BD$4,t_ExtractAll[[#This Row],[Claimed Amount]])))</f>
        <v>77.31</v>
      </c>
      <c r="AU1645" s="20">
        <f>IF(t_ExtractAll[[#This Row],[Currency2]]="GBP",t_ExtractAll[[#This Row],[Accruals Plant]]*$BD$2,IF(t_ExtractAll[[#This Row],[Currency2]]="USD",t_ExtractAll[[#This Row],[Accruals Plant]]*$BD$3,IF(t_ExtractAll[[#This Row],[Currency2]]="MXN",t_ExtractAll[[#This Row],[Accruals Plant]]*$BD$4,t_ExtractAll[[#This Row],[Accruals Plant]])))</f>
        <v>66.959999999999994</v>
      </c>
      <c r="AV1645" s="20">
        <f>IF(t_ExtractAll[[#This Row],[IMD_Currency]]="GBP",t_ExtractAll[[#This Row],[Accruals ABII]]*$BD$2,IF(t_ExtractAll[[#This Row],[IMD_Currency]]="USD",t_ExtractAll[[#This Row],[Accruals ABII]]*$BD$3,t_ExtractAll[[#This Row],[Accruals ABII]]))</f>
        <v>77.31</v>
      </c>
      <c r="AW1645" s="20">
        <f>IF(t_ExtractAll[[#This Row],[Currency2]]="GBP",t_ExtractAll[[#This Row],[PlantAmountAccepted]]*$BD$2,IF(t_ExtractAll[[#This Row],[Currency2]]="USD",t_ExtractAll[[#This Row],[PlantAmountAccepted]]*$BD$3,IF(t_ExtractAll[[#This Row],[Currency2]]="MXN",t_ExtractAll[[#This Row],[PlantAmountAccepted]]*$BD$4,t_ExtractAll[[#This Row],[PlantAmountAccepted]])))</f>
        <v>66.959999999999994</v>
      </c>
      <c r="AX1645" s="20">
        <f>IF(t_ExtractAll[[#This Row],[IMD_Currency]]="GBP",t_ExtractAll[[#This Row],[Amount Accepted (ABII)]]*$BD$2,IF(t_ExtractAll[[#This Row],[IMD_Currency]]="USD",t_ExtractAll[[#This Row],[Amount Accepted (ABII)]]*$BD$3,t_ExtractAll[[#This Row],[Amount Accepted (ABII)]]))</f>
        <v>77.31</v>
      </c>
      <c r="AY1645" s="20">
        <f>IF((t_ExtractAll[[#This Row],[Amount Accepted ABII '[EUR']]]-t_ExtractAll[[#This Row],[Amount Accepted Plant '[EUR']]])&lt;0,0,t_ExtractAll[[#This Row],[Amount Accepted ABII '[EUR']]]-t_ExtractAll[[#This Row],[Amount Accepted Plant '[EUR']]])</f>
        <v>10.350000000000009</v>
      </c>
      <c r="AZ164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646" spans="1:52" ht="14.25" customHeight="1" x14ac:dyDescent="0.25">
      <c r="A1646" t="s">
        <v>807</v>
      </c>
      <c r="B1646" s="16">
        <v>42886</v>
      </c>
      <c r="C1646" s="16"/>
      <c r="D1646" s="16"/>
      <c r="E1646">
        <v>2017432</v>
      </c>
      <c r="F1646" t="s">
        <v>64</v>
      </c>
      <c r="G1646" t="s">
        <v>478</v>
      </c>
      <c r="H1646" t="s">
        <v>273</v>
      </c>
      <c r="I1646" t="s">
        <v>479</v>
      </c>
      <c r="J1646" t="s">
        <v>118</v>
      </c>
      <c r="K1646" t="s">
        <v>69</v>
      </c>
      <c r="L1646" t="s">
        <v>70</v>
      </c>
      <c r="N1646" t="s">
        <v>71</v>
      </c>
      <c r="O1646" t="s">
        <v>72</v>
      </c>
      <c r="P1646" t="s">
        <v>7960</v>
      </c>
      <c r="Q1646">
        <v>10016495</v>
      </c>
      <c r="R1646" t="s">
        <v>7961</v>
      </c>
      <c r="T1646" t="s">
        <v>7962</v>
      </c>
      <c r="U1646" t="s">
        <v>144</v>
      </c>
      <c r="V1646" t="s">
        <v>145</v>
      </c>
      <c r="W1646">
        <v>18618</v>
      </c>
      <c r="X1646" t="s">
        <v>246</v>
      </c>
      <c r="Y1646">
        <v>544</v>
      </c>
      <c r="Z1646">
        <v>163.19999999999999</v>
      </c>
      <c r="AA1646" t="s">
        <v>2824</v>
      </c>
      <c r="AB1646" t="s">
        <v>79</v>
      </c>
      <c r="AC1646" t="s">
        <v>80</v>
      </c>
      <c r="AD1646" s="3" t="s">
        <v>7963</v>
      </c>
      <c r="AE1646" s="3"/>
      <c r="AF1646" s="3"/>
      <c r="AG1646">
        <v>243</v>
      </c>
      <c r="AH1646" t="s">
        <v>82</v>
      </c>
      <c r="AI1646" s="18">
        <v>0</v>
      </c>
      <c r="AJ1646">
        <v>243</v>
      </c>
      <c r="AK1646">
        <v>243</v>
      </c>
      <c r="AL1646">
        <v>243</v>
      </c>
      <c r="AM1646" s="19" t="s">
        <v>82</v>
      </c>
      <c r="AN1646">
        <v>0</v>
      </c>
      <c r="AO1646">
        <v>0</v>
      </c>
      <c r="AP1646">
        <v>0</v>
      </c>
      <c r="AQ1646">
        <v>0</v>
      </c>
      <c r="AR1646" s="19" t="s">
        <v>82</v>
      </c>
      <c r="AS1646">
        <v>243</v>
      </c>
      <c r="AT1646" s="20">
        <f>IF(t_ExtractAll[[#This Row],[Currency]]="GBP",t_ExtractAll[[#This Row],[Claimed Amount]]*$BD$2,IF(t_ExtractAll[[#This Row],[Currency]]="USD",t_ExtractAll[[#This Row],[Claimed Amount]]*$BD$3,IF(t_ExtractAll[[#This Row],[Currency]]="MXN",t_ExtractAll[[#This Row],[Claimed Amount]]*$BD$4,t_ExtractAll[[#This Row],[Claimed Amount]])))</f>
        <v>243</v>
      </c>
      <c r="AU1646" s="20">
        <f>IF(t_ExtractAll[[#This Row],[Currency2]]="GBP",t_ExtractAll[[#This Row],[Accruals Plant]]*$BD$2,IF(t_ExtractAll[[#This Row],[Currency2]]="USD",t_ExtractAll[[#This Row],[Accruals Plant]]*$BD$3,IF(t_ExtractAll[[#This Row],[Currency2]]="MXN",t_ExtractAll[[#This Row],[Accruals Plant]]*$BD$4,t_ExtractAll[[#This Row],[Accruals Plant]])))</f>
        <v>0</v>
      </c>
      <c r="AV1646" s="20">
        <f>IF(t_ExtractAll[[#This Row],[IMD_Currency]]="GBP",t_ExtractAll[[#This Row],[Accruals ABII]]*$BD$2,IF(t_ExtractAll[[#This Row],[IMD_Currency]]="USD",t_ExtractAll[[#This Row],[Accruals ABII]]*$BD$3,t_ExtractAll[[#This Row],[Accruals ABII]]))</f>
        <v>243</v>
      </c>
      <c r="AW164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6" s="20">
        <f>IF(t_ExtractAll[[#This Row],[IMD_Currency]]="GBP",t_ExtractAll[[#This Row],[Amount Accepted (ABII)]]*$BD$2,IF(t_ExtractAll[[#This Row],[IMD_Currency]]="USD",t_ExtractAll[[#This Row],[Amount Accepted (ABII)]]*$BD$3,t_ExtractAll[[#This Row],[Amount Accepted (ABII)]]))</f>
        <v>243</v>
      </c>
      <c r="AY1646" s="20">
        <f>IF((t_ExtractAll[[#This Row],[Amount Accepted ABII '[EUR']]]-t_ExtractAll[[#This Row],[Amount Accepted Plant '[EUR']]])&lt;0,0,t_ExtractAll[[#This Row],[Amount Accepted ABII '[EUR']]]-t_ExtractAll[[#This Row],[Amount Accepted Plant '[EUR']]])</f>
        <v>243</v>
      </c>
      <c r="AZ164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47" spans="1:52" ht="14.25" hidden="1" customHeight="1" x14ac:dyDescent="0.25">
      <c r="A1647" t="s">
        <v>7964</v>
      </c>
      <c r="B1647" s="16">
        <v>42886</v>
      </c>
      <c r="C1647" s="16">
        <v>42887</v>
      </c>
      <c r="D1647" s="16">
        <v>42887</v>
      </c>
      <c r="E1647">
        <v>2017430</v>
      </c>
      <c r="F1647" t="s">
        <v>4629</v>
      </c>
      <c r="G1647" t="s">
        <v>65</v>
      </c>
      <c r="H1647" t="s">
        <v>86</v>
      </c>
      <c r="I1647" t="s">
        <v>67</v>
      </c>
      <c r="J1647" t="s">
        <v>68</v>
      </c>
      <c r="K1647" t="s">
        <v>88</v>
      </c>
      <c r="L1647" t="s">
        <v>70</v>
      </c>
      <c r="M1647" t="s">
        <v>2706</v>
      </c>
      <c r="N1647" t="s">
        <v>161</v>
      </c>
      <c r="O1647" t="s">
        <v>211</v>
      </c>
      <c r="P1647" t="s">
        <v>7965</v>
      </c>
      <c r="Q1647" t="s">
        <v>7966</v>
      </c>
      <c r="R1647" t="s">
        <v>7967</v>
      </c>
      <c r="S1647" t="s">
        <v>7968</v>
      </c>
      <c r="T1647" t="s">
        <v>7969</v>
      </c>
      <c r="U1647" t="s">
        <v>2377</v>
      </c>
      <c r="V1647" t="s">
        <v>117</v>
      </c>
      <c r="W1647" t="s">
        <v>7970</v>
      </c>
      <c r="Y1647">
        <v>5</v>
      </c>
      <c r="Z1647">
        <v>0.97499999999999998</v>
      </c>
      <c r="AA1647" t="s">
        <v>2824</v>
      </c>
      <c r="AB1647" t="s">
        <v>112</v>
      </c>
      <c r="AC1647" t="s">
        <v>164</v>
      </c>
      <c r="AE1647" s="3"/>
      <c r="AF1647" s="3"/>
      <c r="AG1647">
        <v>259</v>
      </c>
      <c r="AH1647" t="s">
        <v>100</v>
      </c>
      <c r="AI1647" s="18">
        <v>0</v>
      </c>
      <c r="AJ1647">
        <v>0</v>
      </c>
      <c r="AK1647">
        <v>0</v>
      </c>
      <c r="AM1647" s="19" t="s">
        <v>82</v>
      </c>
      <c r="AN1647">
        <v>216.1</v>
      </c>
      <c r="AO1647">
        <v>0</v>
      </c>
      <c r="AP1647">
        <v>216.1</v>
      </c>
      <c r="AR1647" s="19" t="s">
        <v>100</v>
      </c>
      <c r="AS1647">
        <v>0</v>
      </c>
      <c r="AT1647" s="20">
        <f>IF(t_ExtractAll[[#This Row],[Currency]]="GBP",t_ExtractAll[[#This Row],[Claimed Amount]]*$BD$2,IF(t_ExtractAll[[#This Row],[Currency]]="USD",t_ExtractAll[[#This Row],[Claimed Amount]]*$BD$3,IF(t_ExtractAll[[#This Row],[Currency]]="MXN",t_ExtractAll[[#This Row],[Claimed Amount]]*$BD$4,t_ExtractAll[[#This Row],[Claimed Amount]])))</f>
        <v>236.95910000000001</v>
      </c>
      <c r="AU1647" s="20">
        <f>IF(t_ExtractAll[[#This Row],[Currency2]]="GBP",t_ExtractAll[[#This Row],[Accruals Plant]]*$BD$2,IF(t_ExtractAll[[#This Row],[Currency2]]="USD",t_ExtractAll[[#This Row],[Accruals Plant]]*$BD$3,IF(t_ExtractAll[[#This Row],[Currency2]]="MXN",t_ExtractAll[[#This Row],[Accruals Plant]]*$BD$4,t_ExtractAll[[#This Row],[Accruals Plant]])))</f>
        <v>197.70989</v>
      </c>
      <c r="AV1647" s="20">
        <f>IF(t_ExtractAll[[#This Row],[IMD_Currency]]="GBP",t_ExtractAll[[#This Row],[Accruals ABII]]*$BD$2,IF(t_ExtractAll[[#This Row],[IMD_Currency]]="USD",t_ExtractAll[[#This Row],[Accruals ABII]]*$BD$3,t_ExtractAll[[#This Row],[Accruals ABII]]))</f>
        <v>0</v>
      </c>
      <c r="AW164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7" s="20">
        <f>IF(t_ExtractAll[[#This Row],[IMD_Currency]]="GBP",t_ExtractAll[[#This Row],[Amount Accepted (ABII)]]*$BD$2,IF(t_ExtractAll[[#This Row],[IMD_Currency]]="USD",t_ExtractAll[[#This Row],[Amount Accepted (ABII)]]*$BD$3,t_ExtractAll[[#This Row],[Amount Accepted (ABII)]]))</f>
        <v>0</v>
      </c>
      <c r="AY1647" s="20">
        <f>IF((t_ExtractAll[[#This Row],[Amount Accepted ABII '[EUR']]]-t_ExtractAll[[#This Row],[Amount Accepted Plant '[EUR']]])&lt;0,0,t_ExtractAll[[#This Row],[Amount Accepted ABII '[EUR']]]-t_ExtractAll[[#This Row],[Amount Accepted Plant '[EUR']]])</f>
        <v>0</v>
      </c>
      <c r="AZ164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48" spans="1:52" ht="14.25" hidden="1" customHeight="1" x14ac:dyDescent="0.25">
      <c r="A1648" t="s">
        <v>7964</v>
      </c>
      <c r="B1648" s="16">
        <v>42886</v>
      </c>
      <c r="C1648" s="16">
        <v>42887</v>
      </c>
      <c r="D1648" s="16">
        <v>42887</v>
      </c>
      <c r="E1648">
        <v>2017430</v>
      </c>
      <c r="F1648" t="s">
        <v>4629</v>
      </c>
      <c r="G1648" t="s">
        <v>65</v>
      </c>
      <c r="H1648" t="s">
        <v>86</v>
      </c>
      <c r="I1648" t="s">
        <v>67</v>
      </c>
      <c r="J1648" t="s">
        <v>68</v>
      </c>
      <c r="K1648" t="s">
        <v>2023</v>
      </c>
      <c r="L1648" t="s">
        <v>70</v>
      </c>
      <c r="M1648" t="s">
        <v>2706</v>
      </c>
      <c r="N1648" t="s">
        <v>161</v>
      </c>
      <c r="O1648" t="s">
        <v>211</v>
      </c>
      <c r="P1648" t="s">
        <v>7965</v>
      </c>
      <c r="Q1648" t="s">
        <v>7966</v>
      </c>
      <c r="R1648" t="s">
        <v>7967</v>
      </c>
      <c r="S1648" t="s">
        <v>7968</v>
      </c>
      <c r="U1648" t="s">
        <v>3812</v>
      </c>
      <c r="V1648" t="s">
        <v>117</v>
      </c>
      <c r="W1648">
        <v>55413</v>
      </c>
      <c r="X1648" t="s">
        <v>7670</v>
      </c>
      <c r="Y1648">
        <v>1</v>
      </c>
      <c r="Z1648">
        <v>0.19500000000000001</v>
      </c>
      <c r="AA1648" t="s">
        <v>2824</v>
      </c>
      <c r="AB1648" t="s">
        <v>112</v>
      </c>
      <c r="AC1648" t="s">
        <v>164</v>
      </c>
      <c r="AE1648" s="3"/>
      <c r="AF1648" s="3"/>
      <c r="AG1648">
        <v>259</v>
      </c>
      <c r="AH1648" t="s">
        <v>100</v>
      </c>
      <c r="AI1648" s="18">
        <v>0</v>
      </c>
      <c r="AJ1648">
        <v>0</v>
      </c>
      <c r="AK1648">
        <v>0</v>
      </c>
      <c r="AM1648" s="19" t="s">
        <v>82</v>
      </c>
      <c r="AN1648">
        <v>42.9</v>
      </c>
      <c r="AO1648">
        <v>0</v>
      </c>
      <c r="AP1648">
        <v>42.9</v>
      </c>
      <c r="AR1648" s="19" t="s">
        <v>100</v>
      </c>
      <c r="AS1648">
        <v>0</v>
      </c>
      <c r="AT1648" s="20">
        <f>IF(t_ExtractAll[[#This Row],[Currency]]="GBP",t_ExtractAll[[#This Row],[Claimed Amount]]*$BD$2,IF(t_ExtractAll[[#This Row],[Currency]]="USD",t_ExtractAll[[#This Row],[Claimed Amount]]*$BD$3,IF(t_ExtractAll[[#This Row],[Currency]]="MXN",t_ExtractAll[[#This Row],[Claimed Amount]]*$BD$4,t_ExtractAll[[#This Row],[Claimed Amount]])))</f>
        <v>236.95910000000001</v>
      </c>
      <c r="AU1648" s="20">
        <f>IF(t_ExtractAll[[#This Row],[Currency2]]="GBP",t_ExtractAll[[#This Row],[Accruals Plant]]*$BD$2,IF(t_ExtractAll[[#This Row],[Currency2]]="USD",t_ExtractAll[[#This Row],[Accruals Plant]]*$BD$3,IF(t_ExtractAll[[#This Row],[Currency2]]="MXN",t_ExtractAll[[#This Row],[Accruals Plant]]*$BD$4,t_ExtractAll[[#This Row],[Accruals Plant]])))</f>
        <v>39.249209999999998</v>
      </c>
      <c r="AV1648" s="20">
        <f>IF(t_ExtractAll[[#This Row],[IMD_Currency]]="GBP",t_ExtractAll[[#This Row],[Accruals ABII]]*$BD$2,IF(t_ExtractAll[[#This Row],[IMD_Currency]]="USD",t_ExtractAll[[#This Row],[Accruals ABII]]*$BD$3,t_ExtractAll[[#This Row],[Accruals ABII]]))</f>
        <v>0</v>
      </c>
      <c r="AW164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8" s="20">
        <f>IF(t_ExtractAll[[#This Row],[IMD_Currency]]="GBP",t_ExtractAll[[#This Row],[Amount Accepted (ABII)]]*$BD$2,IF(t_ExtractAll[[#This Row],[IMD_Currency]]="USD",t_ExtractAll[[#This Row],[Amount Accepted (ABII)]]*$BD$3,t_ExtractAll[[#This Row],[Amount Accepted (ABII)]]))</f>
        <v>0</v>
      </c>
      <c r="AY1648" s="20">
        <f>IF((t_ExtractAll[[#This Row],[Amount Accepted ABII '[EUR']]]-t_ExtractAll[[#This Row],[Amount Accepted Plant '[EUR']]])&lt;0,0,t_ExtractAll[[#This Row],[Amount Accepted ABII '[EUR']]]-t_ExtractAll[[#This Row],[Amount Accepted Plant '[EUR']]])</f>
        <v>0</v>
      </c>
      <c r="AZ164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49" spans="1:52" ht="14.25" customHeight="1" x14ac:dyDescent="0.25">
      <c r="A1649" t="s">
        <v>7971</v>
      </c>
      <c r="B1649" s="16">
        <v>42886</v>
      </c>
      <c r="C1649" s="16"/>
      <c r="D1649" s="16"/>
      <c r="E1649">
        <v>2017434</v>
      </c>
      <c r="F1649" t="s">
        <v>64</v>
      </c>
      <c r="G1649" t="s">
        <v>318</v>
      </c>
      <c r="H1649" t="s">
        <v>86</v>
      </c>
      <c r="I1649" t="s">
        <v>319</v>
      </c>
      <c r="J1649" t="s">
        <v>68</v>
      </c>
      <c r="K1649" t="s">
        <v>2023</v>
      </c>
      <c r="L1649" t="s">
        <v>471</v>
      </c>
      <c r="M1649" t="s">
        <v>7109</v>
      </c>
      <c r="N1649" t="s">
        <v>90</v>
      </c>
      <c r="O1649" t="s">
        <v>4630</v>
      </c>
      <c r="P1649" t="s">
        <v>7972</v>
      </c>
      <c r="Q1649">
        <v>9821192</v>
      </c>
      <c r="R1649" t="s">
        <v>7973</v>
      </c>
      <c r="S1649">
        <v>80568643</v>
      </c>
      <c r="U1649" t="s">
        <v>593</v>
      </c>
      <c r="V1649" t="s">
        <v>117</v>
      </c>
      <c r="W1649" t="s">
        <v>7974</v>
      </c>
      <c r="Y1649">
        <v>303093</v>
      </c>
      <c r="Z1649">
        <v>25690</v>
      </c>
      <c r="AA1649" t="s">
        <v>2628</v>
      </c>
      <c r="AB1649" t="s">
        <v>79</v>
      </c>
      <c r="AC1649" t="s">
        <v>4630</v>
      </c>
      <c r="AD1649" s="3" t="s">
        <v>7975</v>
      </c>
      <c r="AE1649" s="3"/>
      <c r="AF1649" s="3"/>
      <c r="AG1649">
        <v>234014</v>
      </c>
      <c r="AH1649" t="s">
        <v>82</v>
      </c>
      <c r="AI1649" s="18">
        <v>0</v>
      </c>
      <c r="AJ1649">
        <v>0</v>
      </c>
      <c r="AK1649">
        <v>0</v>
      </c>
      <c r="AM1649" s="19" t="s">
        <v>82</v>
      </c>
      <c r="AN1649">
        <v>0</v>
      </c>
      <c r="AO1649">
        <v>234014</v>
      </c>
      <c r="AP1649">
        <v>234014</v>
      </c>
      <c r="AR1649" s="19" t="s">
        <v>82</v>
      </c>
      <c r="AS1649">
        <v>0</v>
      </c>
      <c r="AT1649" s="20">
        <f>IF(t_ExtractAll[[#This Row],[Currency]]="GBP",t_ExtractAll[[#This Row],[Claimed Amount]]*$BD$2,IF(t_ExtractAll[[#This Row],[Currency]]="USD",t_ExtractAll[[#This Row],[Claimed Amount]]*$BD$3,IF(t_ExtractAll[[#This Row],[Currency]]="MXN",t_ExtractAll[[#This Row],[Claimed Amount]]*$BD$4,t_ExtractAll[[#This Row],[Claimed Amount]])))</f>
        <v>234014</v>
      </c>
      <c r="AU1649" s="20">
        <f>IF(t_ExtractAll[[#This Row],[Currency2]]="GBP",t_ExtractAll[[#This Row],[Accruals Plant]]*$BD$2,IF(t_ExtractAll[[#This Row],[Currency2]]="USD",t_ExtractAll[[#This Row],[Accruals Plant]]*$BD$3,IF(t_ExtractAll[[#This Row],[Currency2]]="MXN",t_ExtractAll[[#This Row],[Accruals Plant]]*$BD$4,t_ExtractAll[[#This Row],[Accruals Plant]])))</f>
        <v>234014</v>
      </c>
      <c r="AV1649" s="20">
        <f>IF(t_ExtractAll[[#This Row],[IMD_Currency]]="GBP",t_ExtractAll[[#This Row],[Accruals ABII]]*$BD$2,IF(t_ExtractAll[[#This Row],[IMD_Currency]]="USD",t_ExtractAll[[#This Row],[Accruals ABII]]*$BD$3,t_ExtractAll[[#This Row],[Accruals ABII]]))</f>
        <v>0</v>
      </c>
      <c r="AW164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49" s="20">
        <f>IF(t_ExtractAll[[#This Row],[IMD_Currency]]="GBP",t_ExtractAll[[#This Row],[Amount Accepted (ABII)]]*$BD$2,IF(t_ExtractAll[[#This Row],[IMD_Currency]]="USD",t_ExtractAll[[#This Row],[Amount Accepted (ABII)]]*$BD$3,t_ExtractAll[[#This Row],[Amount Accepted (ABII)]]))</f>
        <v>0</v>
      </c>
      <c r="AY1649" s="20">
        <f>IF((t_ExtractAll[[#This Row],[Amount Accepted ABII '[EUR']]]-t_ExtractAll[[#This Row],[Amount Accepted Plant '[EUR']]])&lt;0,0,t_ExtractAll[[#This Row],[Amount Accepted ABII '[EUR']]]-t_ExtractAll[[#This Row],[Amount Accepted Plant '[EUR']]])</f>
        <v>0</v>
      </c>
      <c r="AZ1649" s="20" t="str">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50k+</v>
      </c>
    </row>
    <row r="1650" spans="1:52" ht="14.25" customHeight="1" x14ac:dyDescent="0.25">
      <c r="A1650" t="s">
        <v>7976</v>
      </c>
      <c r="B1650" s="16">
        <v>42886</v>
      </c>
      <c r="C1650" s="16"/>
      <c r="D1650" s="16"/>
      <c r="E1650">
        <v>2017437</v>
      </c>
      <c r="F1650" t="s">
        <v>64</v>
      </c>
      <c r="G1650" t="s">
        <v>3259</v>
      </c>
      <c r="H1650" t="s">
        <v>86</v>
      </c>
      <c r="I1650" t="s">
        <v>307</v>
      </c>
      <c r="J1650" t="s">
        <v>118</v>
      </c>
      <c r="K1650" t="s">
        <v>2023</v>
      </c>
      <c r="L1650" t="s">
        <v>70</v>
      </c>
      <c r="N1650" t="s">
        <v>90</v>
      </c>
      <c r="O1650" t="s">
        <v>361</v>
      </c>
      <c r="P1650" t="s">
        <v>7977</v>
      </c>
      <c r="Q1650">
        <v>10096756</v>
      </c>
      <c r="R1650">
        <v>306883</v>
      </c>
      <c r="S1650">
        <v>80615514</v>
      </c>
      <c r="T1650" t="s">
        <v>7978</v>
      </c>
      <c r="U1650" t="s">
        <v>261</v>
      </c>
      <c r="V1650" t="s">
        <v>117</v>
      </c>
      <c r="W1650">
        <v>52675</v>
      </c>
      <c r="X1650" t="s">
        <v>6930</v>
      </c>
      <c r="Z1650">
        <v>0</v>
      </c>
      <c r="AB1650" t="s">
        <v>79</v>
      </c>
      <c r="AC1650" t="s">
        <v>80</v>
      </c>
      <c r="AD1650" t="s">
        <v>7979</v>
      </c>
      <c r="AE1650" s="3"/>
      <c r="AF1650" s="3"/>
      <c r="AG1650">
        <v>330</v>
      </c>
      <c r="AH1650" t="s">
        <v>100</v>
      </c>
      <c r="AI1650" s="18">
        <v>330</v>
      </c>
      <c r="AJ1650">
        <v>0</v>
      </c>
      <c r="AK1650">
        <v>330</v>
      </c>
      <c r="AM1650" s="19" t="s">
        <v>100</v>
      </c>
      <c r="AN1650">
        <v>0</v>
      </c>
      <c r="AO1650">
        <v>0</v>
      </c>
      <c r="AP1650">
        <v>0</v>
      </c>
      <c r="AR1650" s="19" t="s">
        <v>100</v>
      </c>
      <c r="AS1650">
        <v>0</v>
      </c>
      <c r="AT1650" s="20">
        <f>IF(t_ExtractAll[[#This Row],[Currency]]="GBP",t_ExtractAll[[#This Row],[Claimed Amount]]*$BD$2,IF(t_ExtractAll[[#This Row],[Currency]]="USD",t_ExtractAll[[#This Row],[Claimed Amount]]*$BD$3,IF(t_ExtractAll[[#This Row],[Currency]]="MXN",t_ExtractAll[[#This Row],[Claimed Amount]]*$BD$4,t_ExtractAll[[#This Row],[Claimed Amount]])))</f>
        <v>301.91700000000003</v>
      </c>
      <c r="AU1650" s="20">
        <f>IF(t_ExtractAll[[#This Row],[Currency2]]="GBP",t_ExtractAll[[#This Row],[Accruals Plant]]*$BD$2,IF(t_ExtractAll[[#This Row],[Currency2]]="USD",t_ExtractAll[[#This Row],[Accruals Plant]]*$BD$3,IF(t_ExtractAll[[#This Row],[Currency2]]="MXN",t_ExtractAll[[#This Row],[Accruals Plant]]*$BD$4,t_ExtractAll[[#This Row],[Accruals Plant]])))</f>
        <v>0</v>
      </c>
      <c r="AV1650" s="20">
        <f>IF(t_ExtractAll[[#This Row],[IMD_Currency]]="GBP",t_ExtractAll[[#This Row],[Accruals ABII]]*$BD$2,IF(t_ExtractAll[[#This Row],[IMD_Currency]]="USD",t_ExtractAll[[#This Row],[Accruals ABII]]*$BD$3,t_ExtractAll[[#This Row],[Accruals ABII]]))</f>
        <v>301.91700000000003</v>
      </c>
      <c r="AW165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0" s="20">
        <f>IF(t_ExtractAll[[#This Row],[IMD_Currency]]="GBP",t_ExtractAll[[#This Row],[Amount Accepted (ABII)]]*$BD$2,IF(t_ExtractAll[[#This Row],[IMD_Currency]]="USD",t_ExtractAll[[#This Row],[Amount Accepted (ABII)]]*$BD$3,t_ExtractAll[[#This Row],[Amount Accepted (ABII)]]))</f>
        <v>0</v>
      </c>
      <c r="AY1650" s="20">
        <f>IF((t_ExtractAll[[#This Row],[Amount Accepted ABII '[EUR']]]-t_ExtractAll[[#This Row],[Amount Accepted Plant '[EUR']]])&lt;0,0,t_ExtractAll[[#This Row],[Amount Accepted ABII '[EUR']]]-t_ExtractAll[[#This Row],[Amount Accepted Plant '[EUR']]])</f>
        <v>0</v>
      </c>
      <c r="AZ165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500</v>
      </c>
    </row>
    <row r="1651" spans="1:52" ht="14.25" hidden="1" customHeight="1" x14ac:dyDescent="0.25">
      <c r="A1651" t="s">
        <v>7980</v>
      </c>
      <c r="B1651" s="16">
        <v>42885</v>
      </c>
      <c r="C1651" s="16">
        <v>42887</v>
      </c>
      <c r="D1651" s="16">
        <v>42887</v>
      </c>
      <c r="E1651">
        <v>2017436</v>
      </c>
      <c r="F1651" t="s">
        <v>64</v>
      </c>
      <c r="G1651" t="s">
        <v>305</v>
      </c>
      <c r="H1651" t="s">
        <v>306</v>
      </c>
      <c r="I1651" t="s">
        <v>307</v>
      </c>
      <c r="J1651" t="s">
        <v>118</v>
      </c>
      <c r="K1651" t="s">
        <v>69</v>
      </c>
      <c r="L1651" t="s">
        <v>308</v>
      </c>
      <c r="M1651" t="s">
        <v>4647</v>
      </c>
      <c r="N1651" t="s">
        <v>90</v>
      </c>
      <c r="O1651" t="s">
        <v>91</v>
      </c>
      <c r="P1651" t="s">
        <v>7981</v>
      </c>
      <c r="Q1651" t="s">
        <v>7982</v>
      </c>
      <c r="R1651" t="s">
        <v>7983</v>
      </c>
      <c r="U1651" t="s">
        <v>341</v>
      </c>
      <c r="V1651" t="s">
        <v>313</v>
      </c>
      <c r="W1651">
        <v>35658</v>
      </c>
      <c r="X1651" t="s">
        <v>342</v>
      </c>
      <c r="Y1651">
        <v>182</v>
      </c>
      <c r="Z1651">
        <v>21.84</v>
      </c>
      <c r="AA1651" t="s">
        <v>2628</v>
      </c>
      <c r="AB1651" t="s">
        <v>97</v>
      </c>
      <c r="AC1651" t="s">
        <v>98</v>
      </c>
      <c r="AD1651" s="3" t="s">
        <v>7984</v>
      </c>
      <c r="AE1651" s="3"/>
      <c r="AF1651" s="3"/>
      <c r="AG1651">
        <v>0</v>
      </c>
      <c r="AH1651" t="s">
        <v>82</v>
      </c>
      <c r="AI1651" s="18">
        <v>0</v>
      </c>
      <c r="AJ1651">
        <v>0</v>
      </c>
      <c r="AK1651">
        <v>0</v>
      </c>
      <c r="AL1651">
        <v>0</v>
      </c>
      <c r="AM1651" s="19" t="s">
        <v>82</v>
      </c>
      <c r="AN1651">
        <v>0</v>
      </c>
      <c r="AO1651">
        <v>0</v>
      </c>
      <c r="AP1651">
        <v>0</v>
      </c>
      <c r="AQ1651">
        <v>0</v>
      </c>
      <c r="AR1651" s="19" t="s">
        <v>82</v>
      </c>
      <c r="AS1651">
        <v>0</v>
      </c>
      <c r="AT1651" s="20">
        <f>IF(t_ExtractAll[[#This Row],[Currency]]="GBP",t_ExtractAll[[#This Row],[Claimed Amount]]*$BD$2,IF(t_ExtractAll[[#This Row],[Currency]]="USD",t_ExtractAll[[#This Row],[Claimed Amount]]*$BD$3,IF(t_ExtractAll[[#This Row],[Currency]]="MXN",t_ExtractAll[[#This Row],[Claimed Amount]]*$BD$4,t_ExtractAll[[#This Row],[Claimed Amount]])))</f>
        <v>0</v>
      </c>
      <c r="AU1651" s="20">
        <f>IF(t_ExtractAll[[#This Row],[Currency2]]="GBP",t_ExtractAll[[#This Row],[Accruals Plant]]*$BD$2,IF(t_ExtractAll[[#This Row],[Currency2]]="USD",t_ExtractAll[[#This Row],[Accruals Plant]]*$BD$3,IF(t_ExtractAll[[#This Row],[Currency2]]="MXN",t_ExtractAll[[#This Row],[Accruals Plant]]*$BD$4,t_ExtractAll[[#This Row],[Accruals Plant]])))</f>
        <v>0</v>
      </c>
      <c r="AV1651" s="20">
        <f>IF(t_ExtractAll[[#This Row],[IMD_Currency]]="GBP",t_ExtractAll[[#This Row],[Accruals ABII]]*$BD$2,IF(t_ExtractAll[[#This Row],[IMD_Currency]]="USD",t_ExtractAll[[#This Row],[Accruals ABII]]*$BD$3,t_ExtractAll[[#This Row],[Accruals ABII]]))</f>
        <v>0</v>
      </c>
      <c r="AW165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1" s="20">
        <f>IF(t_ExtractAll[[#This Row],[IMD_Currency]]="GBP",t_ExtractAll[[#This Row],[Amount Accepted (ABII)]]*$BD$2,IF(t_ExtractAll[[#This Row],[IMD_Currency]]="USD",t_ExtractAll[[#This Row],[Amount Accepted (ABII)]]*$BD$3,t_ExtractAll[[#This Row],[Amount Accepted (ABII)]]))</f>
        <v>0</v>
      </c>
      <c r="AY1651" s="20">
        <f>IF((t_ExtractAll[[#This Row],[Amount Accepted ABII '[EUR']]]-t_ExtractAll[[#This Row],[Amount Accepted Plant '[EUR']]])&lt;0,0,t_ExtractAll[[#This Row],[Amount Accepted ABII '[EUR']]]-t_ExtractAll[[#This Row],[Amount Accepted Plant '[EUR']]])</f>
        <v>0</v>
      </c>
      <c r="AZ165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2" spans="1:52" ht="14.25" customHeight="1" x14ac:dyDescent="0.25">
      <c r="A1652" t="s">
        <v>7985</v>
      </c>
      <c r="B1652" s="16">
        <v>42887</v>
      </c>
      <c r="C1652" s="16"/>
      <c r="D1652" s="16"/>
      <c r="E1652">
        <v>2017439</v>
      </c>
      <c r="F1652" t="s">
        <v>64</v>
      </c>
      <c r="G1652" t="s">
        <v>7785</v>
      </c>
      <c r="H1652" t="s">
        <v>287</v>
      </c>
      <c r="I1652" t="s">
        <v>7786</v>
      </c>
      <c r="J1652" t="s">
        <v>118</v>
      </c>
      <c r="K1652" t="s">
        <v>2023</v>
      </c>
      <c r="L1652" t="s">
        <v>70</v>
      </c>
      <c r="N1652" t="s">
        <v>71</v>
      </c>
      <c r="O1652" t="s">
        <v>72</v>
      </c>
      <c r="P1652" t="s">
        <v>72</v>
      </c>
      <c r="Q1652">
        <v>9913002</v>
      </c>
      <c r="R1652" t="s">
        <v>7986</v>
      </c>
      <c r="S1652">
        <v>80590405</v>
      </c>
      <c r="T1652" t="s">
        <v>7987</v>
      </c>
      <c r="U1652" t="s">
        <v>75</v>
      </c>
      <c r="V1652" t="s">
        <v>76</v>
      </c>
      <c r="W1652">
        <v>52546</v>
      </c>
      <c r="X1652" t="s">
        <v>1097</v>
      </c>
      <c r="Y1652">
        <v>1680</v>
      </c>
      <c r="Z1652">
        <v>143.13</v>
      </c>
      <c r="AA1652" t="s">
        <v>2628</v>
      </c>
      <c r="AB1652" t="s">
        <v>79</v>
      </c>
      <c r="AC1652" t="s">
        <v>80</v>
      </c>
      <c r="AD1652" t="s">
        <v>7988</v>
      </c>
      <c r="AE1652" s="3"/>
      <c r="AF1652" s="3"/>
      <c r="AG1652">
        <v>0</v>
      </c>
      <c r="AH1652" t="s">
        <v>82</v>
      </c>
      <c r="AI1652" s="18">
        <v>0</v>
      </c>
      <c r="AJ1652">
        <v>0</v>
      </c>
      <c r="AK1652">
        <v>0</v>
      </c>
      <c r="AM1652" s="19" t="s">
        <v>82</v>
      </c>
      <c r="AN1652">
        <v>0</v>
      </c>
      <c r="AO1652">
        <v>0</v>
      </c>
      <c r="AP1652">
        <v>0</v>
      </c>
      <c r="AR1652" s="19" t="s">
        <v>82</v>
      </c>
      <c r="AS1652">
        <v>0</v>
      </c>
      <c r="AT1652" s="20">
        <f>IF(t_ExtractAll[[#This Row],[Currency]]="GBP",t_ExtractAll[[#This Row],[Claimed Amount]]*$BD$2,IF(t_ExtractAll[[#This Row],[Currency]]="USD",t_ExtractAll[[#This Row],[Claimed Amount]]*$BD$3,IF(t_ExtractAll[[#This Row],[Currency]]="MXN",t_ExtractAll[[#This Row],[Claimed Amount]]*$BD$4,t_ExtractAll[[#This Row],[Claimed Amount]])))</f>
        <v>0</v>
      </c>
      <c r="AU1652" s="20">
        <f>IF(t_ExtractAll[[#This Row],[Currency2]]="GBP",t_ExtractAll[[#This Row],[Accruals Plant]]*$BD$2,IF(t_ExtractAll[[#This Row],[Currency2]]="USD",t_ExtractAll[[#This Row],[Accruals Plant]]*$BD$3,IF(t_ExtractAll[[#This Row],[Currency2]]="MXN",t_ExtractAll[[#This Row],[Accruals Plant]]*$BD$4,t_ExtractAll[[#This Row],[Accruals Plant]])))</f>
        <v>0</v>
      </c>
      <c r="AV1652" s="20">
        <f>IF(t_ExtractAll[[#This Row],[IMD_Currency]]="GBP",t_ExtractAll[[#This Row],[Accruals ABII]]*$BD$2,IF(t_ExtractAll[[#This Row],[IMD_Currency]]="USD",t_ExtractAll[[#This Row],[Accruals ABII]]*$BD$3,t_ExtractAll[[#This Row],[Accruals ABII]]))</f>
        <v>0</v>
      </c>
      <c r="AW165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2" s="20">
        <f>IF(t_ExtractAll[[#This Row],[IMD_Currency]]="GBP",t_ExtractAll[[#This Row],[Amount Accepted (ABII)]]*$BD$2,IF(t_ExtractAll[[#This Row],[IMD_Currency]]="USD",t_ExtractAll[[#This Row],[Amount Accepted (ABII)]]*$BD$3,t_ExtractAll[[#This Row],[Amount Accepted (ABII)]]))</f>
        <v>0</v>
      </c>
      <c r="AY1652" s="20">
        <f>IF((t_ExtractAll[[#This Row],[Amount Accepted ABII '[EUR']]]-t_ExtractAll[[#This Row],[Amount Accepted Plant '[EUR']]])&lt;0,0,t_ExtractAll[[#This Row],[Amount Accepted ABII '[EUR']]]-t_ExtractAll[[#This Row],[Amount Accepted Plant '[EUR']]])</f>
        <v>0</v>
      </c>
      <c r="AZ165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3" spans="1:52" ht="14.25" hidden="1" customHeight="1" x14ac:dyDescent="0.25">
      <c r="A1653" t="s">
        <v>7989</v>
      </c>
      <c r="B1653" s="16">
        <v>42886</v>
      </c>
      <c r="C1653" s="16">
        <v>42886</v>
      </c>
      <c r="D1653" s="16">
        <v>42886</v>
      </c>
      <c r="E1653">
        <v>2017431</v>
      </c>
      <c r="F1653" t="s">
        <v>4629</v>
      </c>
      <c r="G1653" t="s">
        <v>65</v>
      </c>
      <c r="H1653" t="s">
        <v>86</v>
      </c>
      <c r="I1653" t="s">
        <v>67</v>
      </c>
      <c r="J1653" t="s">
        <v>68</v>
      </c>
      <c r="K1653" t="s">
        <v>88</v>
      </c>
      <c r="L1653" t="s">
        <v>210</v>
      </c>
      <c r="N1653" t="s">
        <v>90</v>
      </c>
      <c r="O1653" t="s">
        <v>211</v>
      </c>
      <c r="P1653" t="s">
        <v>7990</v>
      </c>
      <c r="R1653" t="s">
        <v>7991</v>
      </c>
      <c r="U1653" t="s">
        <v>144</v>
      </c>
      <c r="V1653" t="s">
        <v>145</v>
      </c>
      <c r="W1653">
        <v>18618</v>
      </c>
      <c r="X1653" t="s">
        <v>246</v>
      </c>
      <c r="Y1653">
        <v>2</v>
      </c>
      <c r="Z1653">
        <v>0.6</v>
      </c>
      <c r="AA1653" t="s">
        <v>2824</v>
      </c>
      <c r="AB1653" t="s">
        <v>112</v>
      </c>
      <c r="AC1653" t="s">
        <v>164</v>
      </c>
      <c r="AD1653" t="s">
        <v>7992</v>
      </c>
      <c r="AE1653" s="3"/>
      <c r="AF1653" s="3"/>
      <c r="AG1653">
        <v>20.399999999999999</v>
      </c>
      <c r="AH1653" t="s">
        <v>82</v>
      </c>
      <c r="AI1653" s="18">
        <v>0</v>
      </c>
      <c r="AJ1653">
        <v>0</v>
      </c>
      <c r="AK1653">
        <v>0</v>
      </c>
      <c r="AM1653" s="19" t="s">
        <v>82</v>
      </c>
      <c r="AN1653">
        <v>20.399999999999999</v>
      </c>
      <c r="AO1653">
        <v>0</v>
      </c>
      <c r="AP1653">
        <v>20.399999999999999</v>
      </c>
      <c r="AR1653" s="19" t="s">
        <v>82</v>
      </c>
      <c r="AS1653">
        <v>0</v>
      </c>
      <c r="AT1653" s="20">
        <f>IF(t_ExtractAll[[#This Row],[Currency]]="GBP",t_ExtractAll[[#This Row],[Claimed Amount]]*$BD$2,IF(t_ExtractAll[[#This Row],[Currency]]="USD",t_ExtractAll[[#This Row],[Claimed Amount]]*$BD$3,IF(t_ExtractAll[[#This Row],[Currency]]="MXN",t_ExtractAll[[#This Row],[Claimed Amount]]*$BD$4,t_ExtractAll[[#This Row],[Claimed Amount]])))</f>
        <v>20.399999999999999</v>
      </c>
      <c r="AU1653" s="20">
        <f>IF(t_ExtractAll[[#This Row],[Currency2]]="GBP",t_ExtractAll[[#This Row],[Accruals Plant]]*$BD$2,IF(t_ExtractAll[[#This Row],[Currency2]]="USD",t_ExtractAll[[#This Row],[Accruals Plant]]*$BD$3,IF(t_ExtractAll[[#This Row],[Currency2]]="MXN",t_ExtractAll[[#This Row],[Accruals Plant]]*$BD$4,t_ExtractAll[[#This Row],[Accruals Plant]])))</f>
        <v>20.399999999999999</v>
      </c>
      <c r="AV1653" s="20">
        <f>IF(t_ExtractAll[[#This Row],[IMD_Currency]]="GBP",t_ExtractAll[[#This Row],[Accruals ABII]]*$BD$2,IF(t_ExtractAll[[#This Row],[IMD_Currency]]="USD",t_ExtractAll[[#This Row],[Accruals ABII]]*$BD$3,t_ExtractAll[[#This Row],[Accruals ABII]]))</f>
        <v>0</v>
      </c>
      <c r="AW165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3" s="20">
        <f>IF(t_ExtractAll[[#This Row],[IMD_Currency]]="GBP",t_ExtractAll[[#This Row],[Amount Accepted (ABII)]]*$BD$2,IF(t_ExtractAll[[#This Row],[IMD_Currency]]="USD",t_ExtractAll[[#This Row],[Amount Accepted (ABII)]]*$BD$3,t_ExtractAll[[#This Row],[Amount Accepted (ABII)]]))</f>
        <v>0</v>
      </c>
      <c r="AY1653" s="20">
        <f>IF((t_ExtractAll[[#This Row],[Amount Accepted ABII '[EUR']]]-t_ExtractAll[[#This Row],[Amount Accepted Plant '[EUR']]])&lt;0,0,t_ExtractAll[[#This Row],[Amount Accepted ABII '[EUR']]]-t_ExtractAll[[#This Row],[Amount Accepted Plant '[EUR']]])</f>
        <v>0</v>
      </c>
      <c r="AZ165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4" spans="1:52" ht="14.25" hidden="1" customHeight="1" x14ac:dyDescent="0.25">
      <c r="A1654" t="s">
        <v>7993</v>
      </c>
      <c r="B1654" s="16">
        <v>42886</v>
      </c>
      <c r="C1654" s="16">
        <v>42887</v>
      </c>
      <c r="D1654" s="16">
        <v>42887</v>
      </c>
      <c r="E1654">
        <v>2017438</v>
      </c>
      <c r="F1654" t="s">
        <v>4629</v>
      </c>
      <c r="G1654" t="s">
        <v>396</v>
      </c>
      <c r="H1654" t="s">
        <v>1695</v>
      </c>
      <c r="I1654" t="s">
        <v>117</v>
      </c>
      <c r="J1654" t="s">
        <v>68</v>
      </c>
      <c r="K1654" t="s">
        <v>88</v>
      </c>
      <c r="L1654" t="s">
        <v>609</v>
      </c>
      <c r="M1654" t="s">
        <v>2024</v>
      </c>
      <c r="N1654" t="s">
        <v>90</v>
      </c>
      <c r="O1654" t="s">
        <v>321</v>
      </c>
      <c r="P1654" t="s">
        <v>7994</v>
      </c>
      <c r="R1654" t="s">
        <v>7995</v>
      </c>
      <c r="U1654" t="s">
        <v>144</v>
      </c>
      <c r="V1654" t="s">
        <v>145</v>
      </c>
      <c r="W1654">
        <v>48984</v>
      </c>
      <c r="X1654" t="s">
        <v>4636</v>
      </c>
      <c r="Y1654">
        <v>28</v>
      </c>
      <c r="Z1654">
        <v>2.2000000000000002</v>
      </c>
      <c r="AA1654" t="s">
        <v>2628</v>
      </c>
      <c r="AB1654" t="s">
        <v>97</v>
      </c>
      <c r="AC1654" t="s">
        <v>98</v>
      </c>
      <c r="AD1654" t="s">
        <v>7996</v>
      </c>
      <c r="AE1654" s="3"/>
      <c r="AF1654" s="3"/>
      <c r="AG1654">
        <v>0</v>
      </c>
      <c r="AH1654" t="s">
        <v>82</v>
      </c>
      <c r="AI1654" s="18">
        <v>0</v>
      </c>
      <c r="AJ1654">
        <v>0</v>
      </c>
      <c r="AK1654">
        <v>0</v>
      </c>
      <c r="AM1654" s="19" t="s">
        <v>82</v>
      </c>
      <c r="AN1654">
        <v>0</v>
      </c>
      <c r="AO1654">
        <v>0</v>
      </c>
      <c r="AP1654">
        <v>0</v>
      </c>
      <c r="AR1654" s="19" t="s">
        <v>82</v>
      </c>
      <c r="AS1654">
        <v>0</v>
      </c>
      <c r="AT1654" s="20">
        <f>IF(t_ExtractAll[[#This Row],[Currency]]="GBP",t_ExtractAll[[#This Row],[Claimed Amount]]*$BD$2,IF(t_ExtractAll[[#This Row],[Currency]]="USD",t_ExtractAll[[#This Row],[Claimed Amount]]*$BD$3,IF(t_ExtractAll[[#This Row],[Currency]]="MXN",t_ExtractAll[[#This Row],[Claimed Amount]]*$BD$4,t_ExtractAll[[#This Row],[Claimed Amount]])))</f>
        <v>0</v>
      </c>
      <c r="AU1654" s="20">
        <f>IF(t_ExtractAll[[#This Row],[Currency2]]="GBP",t_ExtractAll[[#This Row],[Accruals Plant]]*$BD$2,IF(t_ExtractAll[[#This Row],[Currency2]]="USD",t_ExtractAll[[#This Row],[Accruals Plant]]*$BD$3,IF(t_ExtractAll[[#This Row],[Currency2]]="MXN",t_ExtractAll[[#This Row],[Accruals Plant]]*$BD$4,t_ExtractAll[[#This Row],[Accruals Plant]])))</f>
        <v>0</v>
      </c>
      <c r="AV1654" s="20">
        <f>IF(t_ExtractAll[[#This Row],[IMD_Currency]]="GBP",t_ExtractAll[[#This Row],[Accruals ABII]]*$BD$2,IF(t_ExtractAll[[#This Row],[IMD_Currency]]="USD",t_ExtractAll[[#This Row],[Accruals ABII]]*$BD$3,t_ExtractAll[[#This Row],[Accruals ABII]]))</f>
        <v>0</v>
      </c>
      <c r="AW165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4" s="20">
        <f>IF(t_ExtractAll[[#This Row],[IMD_Currency]]="GBP",t_ExtractAll[[#This Row],[Amount Accepted (ABII)]]*$BD$2,IF(t_ExtractAll[[#This Row],[IMD_Currency]]="USD",t_ExtractAll[[#This Row],[Amount Accepted (ABII)]]*$BD$3,t_ExtractAll[[#This Row],[Amount Accepted (ABII)]]))</f>
        <v>0</v>
      </c>
      <c r="AY1654" s="20">
        <f>IF((t_ExtractAll[[#This Row],[Amount Accepted ABII '[EUR']]]-t_ExtractAll[[#This Row],[Amount Accepted Plant '[EUR']]])&lt;0,0,t_ExtractAll[[#This Row],[Amount Accepted ABII '[EUR']]]-t_ExtractAll[[#This Row],[Amount Accepted Plant '[EUR']]])</f>
        <v>0</v>
      </c>
      <c r="AZ165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5" spans="1:52" ht="14.25" hidden="1" customHeight="1" x14ac:dyDescent="0.25">
      <c r="A1655" t="s">
        <v>7997</v>
      </c>
      <c r="B1655" s="16">
        <v>42886</v>
      </c>
      <c r="C1655" s="16">
        <v>42887</v>
      </c>
      <c r="D1655" s="16">
        <v>42887</v>
      </c>
      <c r="E1655">
        <v>2017440</v>
      </c>
      <c r="F1655" t="s">
        <v>4629</v>
      </c>
      <c r="G1655" t="s">
        <v>241</v>
      </c>
      <c r="H1655" t="s">
        <v>86</v>
      </c>
      <c r="I1655" t="s">
        <v>242</v>
      </c>
      <c r="J1655" t="s">
        <v>68</v>
      </c>
      <c r="K1655" t="s">
        <v>88</v>
      </c>
      <c r="L1655" t="s">
        <v>6302</v>
      </c>
      <c r="N1655" t="s">
        <v>161</v>
      </c>
      <c r="O1655" t="s">
        <v>211</v>
      </c>
      <c r="P1655" t="s">
        <v>7998</v>
      </c>
      <c r="Q1655">
        <v>10095291</v>
      </c>
      <c r="U1655" t="s">
        <v>282</v>
      </c>
      <c r="V1655" t="s">
        <v>109</v>
      </c>
      <c r="W1655">
        <v>21414</v>
      </c>
      <c r="X1655" t="s">
        <v>3385</v>
      </c>
      <c r="Y1655">
        <v>1</v>
      </c>
      <c r="Z1655">
        <v>0.3</v>
      </c>
      <c r="AA1655" t="s">
        <v>2824</v>
      </c>
      <c r="AB1655" t="s">
        <v>112</v>
      </c>
      <c r="AC1655" t="s">
        <v>164</v>
      </c>
      <c r="AD1655" t="s">
        <v>7996</v>
      </c>
      <c r="AE1655" s="3"/>
      <c r="AF1655" s="3"/>
      <c r="AG1655">
        <v>9.34</v>
      </c>
      <c r="AH1655" t="s">
        <v>82</v>
      </c>
      <c r="AI1655" s="18">
        <v>0</v>
      </c>
      <c r="AJ1655">
        <v>0</v>
      </c>
      <c r="AK1655">
        <v>0</v>
      </c>
      <c r="AM1655" s="19" t="s">
        <v>82</v>
      </c>
      <c r="AN1655">
        <v>9.34</v>
      </c>
      <c r="AO1655">
        <v>0</v>
      </c>
      <c r="AP1655">
        <v>9.34</v>
      </c>
      <c r="AR1655" s="19" t="s">
        <v>82</v>
      </c>
      <c r="AS1655">
        <v>0</v>
      </c>
      <c r="AT1655" s="20">
        <f>IF(t_ExtractAll[[#This Row],[Currency]]="GBP",t_ExtractAll[[#This Row],[Claimed Amount]]*$BD$2,IF(t_ExtractAll[[#This Row],[Currency]]="USD",t_ExtractAll[[#This Row],[Claimed Amount]]*$BD$3,IF(t_ExtractAll[[#This Row],[Currency]]="MXN",t_ExtractAll[[#This Row],[Claimed Amount]]*$BD$4,t_ExtractAll[[#This Row],[Claimed Amount]])))</f>
        <v>9.34</v>
      </c>
      <c r="AU1655" s="20">
        <f>IF(t_ExtractAll[[#This Row],[Currency2]]="GBP",t_ExtractAll[[#This Row],[Accruals Plant]]*$BD$2,IF(t_ExtractAll[[#This Row],[Currency2]]="USD",t_ExtractAll[[#This Row],[Accruals Plant]]*$BD$3,IF(t_ExtractAll[[#This Row],[Currency2]]="MXN",t_ExtractAll[[#This Row],[Accruals Plant]]*$BD$4,t_ExtractAll[[#This Row],[Accruals Plant]])))</f>
        <v>9.34</v>
      </c>
      <c r="AV1655" s="20">
        <f>IF(t_ExtractAll[[#This Row],[IMD_Currency]]="GBP",t_ExtractAll[[#This Row],[Accruals ABII]]*$BD$2,IF(t_ExtractAll[[#This Row],[IMD_Currency]]="USD",t_ExtractAll[[#This Row],[Accruals ABII]]*$BD$3,t_ExtractAll[[#This Row],[Accruals ABII]]))</f>
        <v>0</v>
      </c>
      <c r="AW165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5" s="20">
        <f>IF(t_ExtractAll[[#This Row],[IMD_Currency]]="GBP",t_ExtractAll[[#This Row],[Amount Accepted (ABII)]]*$BD$2,IF(t_ExtractAll[[#This Row],[IMD_Currency]]="USD",t_ExtractAll[[#This Row],[Amount Accepted (ABII)]]*$BD$3,t_ExtractAll[[#This Row],[Amount Accepted (ABII)]]))</f>
        <v>0</v>
      </c>
      <c r="AY1655" s="20">
        <f>IF((t_ExtractAll[[#This Row],[Amount Accepted ABII '[EUR']]]-t_ExtractAll[[#This Row],[Amount Accepted Plant '[EUR']]])&lt;0,0,t_ExtractAll[[#This Row],[Amount Accepted ABII '[EUR']]]-t_ExtractAll[[#This Row],[Amount Accepted Plant '[EUR']]])</f>
        <v>0</v>
      </c>
      <c r="AZ165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6" spans="1:52" ht="14.25" hidden="1" customHeight="1" x14ac:dyDescent="0.25">
      <c r="A1656" t="s">
        <v>7999</v>
      </c>
      <c r="B1656" s="16">
        <v>42887</v>
      </c>
      <c r="C1656" s="16">
        <v>42887</v>
      </c>
      <c r="D1656" s="16">
        <v>42887</v>
      </c>
      <c r="E1656">
        <v>2017441</v>
      </c>
      <c r="F1656" t="s">
        <v>4629</v>
      </c>
      <c r="G1656" t="s">
        <v>65</v>
      </c>
      <c r="H1656" t="s">
        <v>86</v>
      </c>
      <c r="I1656" t="s">
        <v>67</v>
      </c>
      <c r="J1656" t="s">
        <v>68</v>
      </c>
      <c r="K1656" t="s">
        <v>88</v>
      </c>
      <c r="L1656" t="s">
        <v>609</v>
      </c>
      <c r="M1656" t="s">
        <v>2024</v>
      </c>
      <c r="N1656" t="s">
        <v>90</v>
      </c>
      <c r="O1656" t="s">
        <v>91</v>
      </c>
      <c r="P1656" t="s">
        <v>8000</v>
      </c>
      <c r="R1656" t="s">
        <v>8001</v>
      </c>
      <c r="U1656" t="s">
        <v>182</v>
      </c>
      <c r="V1656" t="s">
        <v>145</v>
      </c>
      <c r="W1656">
        <v>48710</v>
      </c>
      <c r="X1656" t="s">
        <v>378</v>
      </c>
      <c r="Y1656">
        <v>47</v>
      </c>
      <c r="Z1656">
        <v>3.7464</v>
      </c>
      <c r="AA1656" t="s">
        <v>2628</v>
      </c>
      <c r="AB1656" t="s">
        <v>97</v>
      </c>
      <c r="AC1656" t="s">
        <v>98</v>
      </c>
      <c r="AD1656" t="s">
        <v>7996</v>
      </c>
      <c r="AE1656" s="3"/>
      <c r="AF1656" s="3"/>
      <c r="AG1656">
        <v>258.5</v>
      </c>
      <c r="AH1656" t="s">
        <v>82</v>
      </c>
      <c r="AI1656" s="18">
        <v>0</v>
      </c>
      <c r="AJ1656">
        <v>0</v>
      </c>
      <c r="AK1656">
        <v>0</v>
      </c>
      <c r="AM1656" s="19" t="s">
        <v>82</v>
      </c>
      <c r="AN1656">
        <v>258.5</v>
      </c>
      <c r="AO1656">
        <v>0</v>
      </c>
      <c r="AP1656">
        <v>258.5</v>
      </c>
      <c r="AR1656" s="19" t="s">
        <v>82</v>
      </c>
      <c r="AS1656">
        <v>0</v>
      </c>
      <c r="AT1656" s="20">
        <f>IF(t_ExtractAll[[#This Row],[Currency]]="GBP",t_ExtractAll[[#This Row],[Claimed Amount]]*$BD$2,IF(t_ExtractAll[[#This Row],[Currency]]="USD",t_ExtractAll[[#This Row],[Claimed Amount]]*$BD$3,IF(t_ExtractAll[[#This Row],[Currency]]="MXN",t_ExtractAll[[#This Row],[Claimed Amount]]*$BD$4,t_ExtractAll[[#This Row],[Claimed Amount]])))</f>
        <v>258.5</v>
      </c>
      <c r="AU1656" s="20">
        <f>IF(t_ExtractAll[[#This Row],[Currency2]]="GBP",t_ExtractAll[[#This Row],[Accruals Plant]]*$BD$2,IF(t_ExtractAll[[#This Row],[Currency2]]="USD",t_ExtractAll[[#This Row],[Accruals Plant]]*$BD$3,IF(t_ExtractAll[[#This Row],[Currency2]]="MXN",t_ExtractAll[[#This Row],[Accruals Plant]]*$BD$4,t_ExtractAll[[#This Row],[Accruals Plant]])))</f>
        <v>258.5</v>
      </c>
      <c r="AV1656" s="20">
        <f>IF(t_ExtractAll[[#This Row],[IMD_Currency]]="GBP",t_ExtractAll[[#This Row],[Accruals ABII]]*$BD$2,IF(t_ExtractAll[[#This Row],[IMD_Currency]]="USD",t_ExtractAll[[#This Row],[Accruals ABII]]*$BD$3,t_ExtractAll[[#This Row],[Accruals ABII]]))</f>
        <v>0</v>
      </c>
      <c r="AW165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6" s="20">
        <f>IF(t_ExtractAll[[#This Row],[IMD_Currency]]="GBP",t_ExtractAll[[#This Row],[Amount Accepted (ABII)]]*$BD$2,IF(t_ExtractAll[[#This Row],[IMD_Currency]]="USD",t_ExtractAll[[#This Row],[Amount Accepted (ABII)]]*$BD$3,t_ExtractAll[[#This Row],[Amount Accepted (ABII)]]))</f>
        <v>0</v>
      </c>
      <c r="AY1656" s="20">
        <f>IF((t_ExtractAll[[#This Row],[Amount Accepted ABII '[EUR']]]-t_ExtractAll[[#This Row],[Amount Accepted Plant '[EUR']]])&lt;0,0,t_ExtractAll[[#This Row],[Amount Accepted ABII '[EUR']]]-t_ExtractAll[[#This Row],[Amount Accepted Plant '[EUR']]])</f>
        <v>0</v>
      </c>
      <c r="AZ165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57" spans="1:52" ht="14.25" hidden="1" customHeight="1" x14ac:dyDescent="0.25">
      <c r="A1657" t="s">
        <v>8002</v>
      </c>
      <c r="B1657" s="16">
        <v>42888</v>
      </c>
      <c r="C1657" s="16">
        <v>42888</v>
      </c>
      <c r="D1657" s="16">
        <v>42888</v>
      </c>
      <c r="E1657">
        <v>2017420</v>
      </c>
      <c r="F1657" t="s">
        <v>4629</v>
      </c>
      <c r="G1657" t="s">
        <v>6824</v>
      </c>
      <c r="H1657" t="s">
        <v>66</v>
      </c>
      <c r="I1657" t="s">
        <v>145</v>
      </c>
      <c r="J1657" t="s">
        <v>68</v>
      </c>
      <c r="K1657" t="s">
        <v>2023</v>
      </c>
      <c r="L1657" t="s">
        <v>609</v>
      </c>
      <c r="N1657" t="s">
        <v>90</v>
      </c>
      <c r="O1657" t="s">
        <v>321</v>
      </c>
      <c r="P1657" t="s">
        <v>8003</v>
      </c>
      <c r="Q1657">
        <v>9693703</v>
      </c>
      <c r="R1657">
        <v>4503447151</v>
      </c>
      <c r="U1657" t="s">
        <v>75</v>
      </c>
      <c r="V1657" t="s">
        <v>145</v>
      </c>
      <c r="W1657">
        <v>52544</v>
      </c>
      <c r="X1657" t="s">
        <v>5567</v>
      </c>
      <c r="Y1657">
        <v>120</v>
      </c>
      <c r="Z1657">
        <v>6</v>
      </c>
      <c r="AA1657" t="s">
        <v>2628</v>
      </c>
      <c r="AB1657" t="s">
        <v>97</v>
      </c>
      <c r="AC1657" t="s">
        <v>98</v>
      </c>
      <c r="AD1657" t="s">
        <v>8004</v>
      </c>
      <c r="AE1657" s="3"/>
      <c r="AF1657" s="3"/>
      <c r="AG1657">
        <v>0</v>
      </c>
      <c r="AH1657" t="s">
        <v>82</v>
      </c>
      <c r="AI1657" s="18">
        <v>0</v>
      </c>
      <c r="AJ1657">
        <v>0</v>
      </c>
      <c r="AK1657">
        <v>0</v>
      </c>
      <c r="AM1657" s="19" t="s">
        <v>82</v>
      </c>
      <c r="AN1657">
        <v>0</v>
      </c>
      <c r="AO1657">
        <v>0</v>
      </c>
      <c r="AP1657">
        <v>0</v>
      </c>
      <c r="AR1657" s="19" t="s">
        <v>82</v>
      </c>
      <c r="AS1657">
        <v>0</v>
      </c>
      <c r="AT1657" s="20">
        <f>IF(t_ExtractAll[[#This Row],[Currency]]="GBP",t_ExtractAll[[#This Row],[Claimed Amount]]*$BD$2,IF(t_ExtractAll[[#This Row],[Currency]]="USD",t_ExtractAll[[#This Row],[Claimed Amount]]*$BD$3,IF(t_ExtractAll[[#This Row],[Currency]]="MXN",t_ExtractAll[[#This Row],[Claimed Amount]]*$BD$4,t_ExtractAll[[#This Row],[Claimed Amount]])))</f>
        <v>0</v>
      </c>
      <c r="AU1657" s="20">
        <f>IF(t_ExtractAll[[#This Row],[Currency2]]="GBP",t_ExtractAll[[#This Row],[Accruals Plant]]*$BD$2,IF(t_ExtractAll[[#This Row],[Currency2]]="USD",t_ExtractAll[[#This Row],[Accruals Plant]]*$BD$3,IF(t_ExtractAll[[#This Row],[Currency2]]="MXN",t_ExtractAll[[#This Row],[Accruals Plant]]*$BD$4,t_ExtractAll[[#This Row],[Accruals Plant]])))</f>
        <v>0</v>
      </c>
      <c r="AV1657" s="20">
        <f>IF(t_ExtractAll[[#This Row],[IMD_Currency]]="GBP",t_ExtractAll[[#This Row],[Accruals ABII]]*$BD$2,IF(t_ExtractAll[[#This Row],[IMD_Currency]]="USD",t_ExtractAll[[#This Row],[Accruals ABII]]*$BD$3,t_ExtractAll[[#This Row],[Accruals ABII]]))</f>
        <v>0</v>
      </c>
      <c r="AW165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7" s="20">
        <f>IF(t_ExtractAll[[#This Row],[IMD_Currency]]="GBP",t_ExtractAll[[#This Row],[Amount Accepted (ABII)]]*$BD$2,IF(t_ExtractAll[[#This Row],[IMD_Currency]]="USD",t_ExtractAll[[#This Row],[Amount Accepted (ABII)]]*$BD$3,t_ExtractAll[[#This Row],[Amount Accepted (ABII)]]))</f>
        <v>0</v>
      </c>
      <c r="AY1657" s="20">
        <f>IF((t_ExtractAll[[#This Row],[Amount Accepted ABII '[EUR']]]-t_ExtractAll[[#This Row],[Amount Accepted Plant '[EUR']]])&lt;0,0,t_ExtractAll[[#This Row],[Amount Accepted ABII '[EUR']]]-t_ExtractAll[[#This Row],[Amount Accepted Plant '[EUR']]])</f>
        <v>0</v>
      </c>
      <c r="AZ165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58" spans="1:52" ht="14.25" customHeight="1" x14ac:dyDescent="0.25">
      <c r="A1658" t="s">
        <v>8005</v>
      </c>
      <c r="B1658" s="16">
        <v>42886</v>
      </c>
      <c r="C1658" s="16"/>
      <c r="D1658" s="16"/>
      <c r="E1658">
        <v>2017442</v>
      </c>
      <c r="F1658" t="s">
        <v>64</v>
      </c>
      <c r="G1658" t="s">
        <v>428</v>
      </c>
      <c r="H1658" t="s">
        <v>86</v>
      </c>
      <c r="I1658" t="s">
        <v>429</v>
      </c>
      <c r="J1658" t="s">
        <v>118</v>
      </c>
      <c r="K1658" t="s">
        <v>2023</v>
      </c>
      <c r="L1658" t="s">
        <v>599</v>
      </c>
      <c r="M1658" t="s">
        <v>7497</v>
      </c>
      <c r="N1658" t="s">
        <v>161</v>
      </c>
      <c r="O1658" t="s">
        <v>211</v>
      </c>
      <c r="P1658" t="s">
        <v>8006</v>
      </c>
      <c r="Q1658">
        <v>9966115</v>
      </c>
      <c r="R1658" t="s">
        <v>8007</v>
      </c>
      <c r="U1658" t="s">
        <v>182</v>
      </c>
      <c r="V1658" t="s">
        <v>145</v>
      </c>
      <c r="W1658">
        <v>54127</v>
      </c>
      <c r="X1658" t="s">
        <v>7411</v>
      </c>
      <c r="Y1658">
        <v>17</v>
      </c>
      <c r="Z1658">
        <v>3.4</v>
      </c>
      <c r="AA1658" t="s">
        <v>2824</v>
      </c>
      <c r="AB1658" t="s">
        <v>112</v>
      </c>
      <c r="AC1658" t="s">
        <v>164</v>
      </c>
      <c r="AD1658" t="s">
        <v>8008</v>
      </c>
      <c r="AE1658" s="3"/>
      <c r="AF1658" s="3"/>
      <c r="AG1658">
        <v>279.99</v>
      </c>
      <c r="AH1658" t="s">
        <v>82</v>
      </c>
      <c r="AI1658" s="18">
        <v>279.99</v>
      </c>
      <c r="AJ1658">
        <v>0</v>
      </c>
      <c r="AK1658">
        <v>279.99</v>
      </c>
      <c r="AM1658" s="19" t="s">
        <v>82</v>
      </c>
      <c r="AN1658">
        <v>215.07210000000001</v>
      </c>
      <c r="AO1658">
        <v>0</v>
      </c>
      <c r="AP1658">
        <v>215.07210000000001</v>
      </c>
      <c r="AR1658" s="19" t="s">
        <v>82</v>
      </c>
      <c r="AS1658">
        <v>0</v>
      </c>
      <c r="AT1658" s="20">
        <f>IF(t_ExtractAll[[#This Row],[Currency]]="GBP",t_ExtractAll[[#This Row],[Claimed Amount]]*$BD$2,IF(t_ExtractAll[[#This Row],[Currency]]="USD",t_ExtractAll[[#This Row],[Claimed Amount]]*$BD$3,IF(t_ExtractAll[[#This Row],[Currency]]="MXN",t_ExtractAll[[#This Row],[Claimed Amount]]*$BD$4,t_ExtractAll[[#This Row],[Claimed Amount]])))</f>
        <v>279.99</v>
      </c>
      <c r="AU1658" s="20">
        <f>IF(t_ExtractAll[[#This Row],[Currency2]]="GBP",t_ExtractAll[[#This Row],[Accruals Plant]]*$BD$2,IF(t_ExtractAll[[#This Row],[Currency2]]="USD",t_ExtractAll[[#This Row],[Accruals Plant]]*$BD$3,IF(t_ExtractAll[[#This Row],[Currency2]]="MXN",t_ExtractAll[[#This Row],[Accruals Plant]]*$BD$4,t_ExtractAll[[#This Row],[Accruals Plant]])))</f>
        <v>215.07210000000001</v>
      </c>
      <c r="AV1658" s="20">
        <f>IF(t_ExtractAll[[#This Row],[IMD_Currency]]="GBP",t_ExtractAll[[#This Row],[Accruals ABII]]*$BD$2,IF(t_ExtractAll[[#This Row],[IMD_Currency]]="USD",t_ExtractAll[[#This Row],[Accruals ABII]]*$BD$3,t_ExtractAll[[#This Row],[Accruals ABII]]))</f>
        <v>279.99</v>
      </c>
      <c r="AW165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8" s="20">
        <f>IF(t_ExtractAll[[#This Row],[IMD_Currency]]="GBP",t_ExtractAll[[#This Row],[Amount Accepted (ABII)]]*$BD$2,IF(t_ExtractAll[[#This Row],[IMD_Currency]]="USD",t_ExtractAll[[#This Row],[Amount Accepted (ABII)]]*$BD$3,t_ExtractAll[[#This Row],[Amount Accepted (ABII)]]))</f>
        <v>0</v>
      </c>
      <c r="AY1658" s="20">
        <f>IF((t_ExtractAll[[#This Row],[Amount Accepted ABII '[EUR']]]-t_ExtractAll[[#This Row],[Amount Accepted Plant '[EUR']]])&lt;0,0,t_ExtractAll[[#This Row],[Amount Accepted ABII '[EUR']]]-t_ExtractAll[[#This Row],[Amount Accepted Plant '[EUR']]])</f>
        <v>0</v>
      </c>
      <c r="AZ165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59" spans="1:52" ht="14.25" customHeight="1" x14ac:dyDescent="0.25">
      <c r="A1659" t="s">
        <v>8009</v>
      </c>
      <c r="B1659" s="16">
        <v>42887</v>
      </c>
      <c r="C1659" s="16"/>
      <c r="D1659" s="16"/>
      <c r="E1659">
        <v>2017445</v>
      </c>
      <c r="F1659" t="s">
        <v>64</v>
      </c>
      <c r="G1659" t="s">
        <v>257</v>
      </c>
      <c r="H1659" t="s">
        <v>86</v>
      </c>
      <c r="I1659" t="s">
        <v>258</v>
      </c>
      <c r="J1659" t="s">
        <v>118</v>
      </c>
      <c r="K1659" t="s">
        <v>2023</v>
      </c>
      <c r="L1659" t="s">
        <v>471</v>
      </c>
      <c r="M1659" t="s">
        <v>2621</v>
      </c>
      <c r="N1659" t="s">
        <v>90</v>
      </c>
      <c r="O1659" t="s">
        <v>131</v>
      </c>
      <c r="P1659" t="s">
        <v>8010</v>
      </c>
      <c r="Q1659">
        <v>10079603</v>
      </c>
      <c r="R1659">
        <v>2034078</v>
      </c>
      <c r="S1659">
        <v>80612805</v>
      </c>
      <c r="T1659" t="s">
        <v>8011</v>
      </c>
      <c r="U1659" t="s">
        <v>2441</v>
      </c>
      <c r="V1659" t="s">
        <v>117</v>
      </c>
      <c r="W1659">
        <v>55107</v>
      </c>
      <c r="X1659" t="s">
        <v>2944</v>
      </c>
      <c r="Y1659">
        <v>26</v>
      </c>
      <c r="Z1659">
        <v>1.8460000000000001</v>
      </c>
      <c r="AA1659" t="s">
        <v>2628</v>
      </c>
      <c r="AB1659" t="s">
        <v>97</v>
      </c>
      <c r="AC1659" t="s">
        <v>98</v>
      </c>
      <c r="AD1659" t="s">
        <v>8012</v>
      </c>
      <c r="AE1659" s="3"/>
      <c r="AF1659" s="3"/>
      <c r="AG1659">
        <v>263.12</v>
      </c>
      <c r="AH1659" t="s">
        <v>100</v>
      </c>
      <c r="AI1659" s="18">
        <v>263.12</v>
      </c>
      <c r="AJ1659">
        <v>0</v>
      </c>
      <c r="AK1659">
        <v>263.12</v>
      </c>
      <c r="AM1659" s="19" t="s">
        <v>100</v>
      </c>
      <c r="AN1659">
        <v>120.38</v>
      </c>
      <c r="AO1659">
        <v>0</v>
      </c>
      <c r="AP1659">
        <v>120.38</v>
      </c>
      <c r="AR1659" s="19" t="s">
        <v>100</v>
      </c>
      <c r="AS1659">
        <v>0</v>
      </c>
      <c r="AT1659" s="20">
        <f>IF(t_ExtractAll[[#This Row],[Currency]]="GBP",t_ExtractAll[[#This Row],[Claimed Amount]]*$BD$2,IF(t_ExtractAll[[#This Row],[Currency]]="USD",t_ExtractAll[[#This Row],[Claimed Amount]]*$BD$3,IF(t_ExtractAll[[#This Row],[Currency]]="MXN",t_ExtractAll[[#This Row],[Claimed Amount]]*$BD$4,t_ExtractAll[[#This Row],[Claimed Amount]])))</f>
        <v>240.72848800000003</v>
      </c>
      <c r="AU1659" s="20">
        <f>IF(t_ExtractAll[[#This Row],[Currency2]]="GBP",t_ExtractAll[[#This Row],[Accruals Plant]]*$BD$2,IF(t_ExtractAll[[#This Row],[Currency2]]="USD",t_ExtractAll[[#This Row],[Accruals Plant]]*$BD$3,IF(t_ExtractAll[[#This Row],[Currency2]]="MXN",t_ExtractAll[[#This Row],[Accruals Plant]]*$BD$4,t_ExtractAll[[#This Row],[Accruals Plant]])))</f>
        <v>110.135662</v>
      </c>
      <c r="AV1659" s="20">
        <f>IF(t_ExtractAll[[#This Row],[IMD_Currency]]="GBP",t_ExtractAll[[#This Row],[Accruals ABII]]*$BD$2,IF(t_ExtractAll[[#This Row],[IMD_Currency]]="USD",t_ExtractAll[[#This Row],[Accruals ABII]]*$BD$3,t_ExtractAll[[#This Row],[Accruals ABII]]))</f>
        <v>240.72848800000003</v>
      </c>
      <c r="AW165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59" s="20">
        <f>IF(t_ExtractAll[[#This Row],[IMD_Currency]]="GBP",t_ExtractAll[[#This Row],[Amount Accepted (ABII)]]*$BD$2,IF(t_ExtractAll[[#This Row],[IMD_Currency]]="USD",t_ExtractAll[[#This Row],[Amount Accepted (ABII)]]*$BD$3,t_ExtractAll[[#This Row],[Amount Accepted (ABII)]]))</f>
        <v>0</v>
      </c>
      <c r="AY1659" s="20">
        <f>IF((t_ExtractAll[[#This Row],[Amount Accepted ABII '[EUR']]]-t_ExtractAll[[#This Row],[Amount Accepted Plant '[EUR']]])&lt;0,0,t_ExtractAll[[#This Row],[Amount Accepted ABII '[EUR']]]-t_ExtractAll[[#This Row],[Amount Accepted Plant '[EUR']]])</f>
        <v>0</v>
      </c>
      <c r="AZ165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60" spans="1:52" ht="14.25" customHeight="1" x14ac:dyDescent="0.25">
      <c r="A1660" t="s">
        <v>8013</v>
      </c>
      <c r="B1660" s="16">
        <v>42892</v>
      </c>
      <c r="C1660" s="16"/>
      <c r="D1660" s="16"/>
      <c r="E1660">
        <v>2017443</v>
      </c>
      <c r="F1660" t="s">
        <v>64</v>
      </c>
      <c r="G1660" t="s">
        <v>85</v>
      </c>
      <c r="H1660" t="s">
        <v>86</v>
      </c>
      <c r="I1660" t="s">
        <v>87</v>
      </c>
      <c r="J1660" t="s">
        <v>68</v>
      </c>
      <c r="K1660" t="s">
        <v>2023</v>
      </c>
      <c r="L1660" t="s">
        <v>5461</v>
      </c>
      <c r="M1660" t="s">
        <v>5462</v>
      </c>
      <c r="N1660" t="s">
        <v>90</v>
      </c>
      <c r="O1660" t="s">
        <v>547</v>
      </c>
      <c r="P1660" t="s">
        <v>8014</v>
      </c>
      <c r="Q1660">
        <v>10008501</v>
      </c>
      <c r="R1660" t="s">
        <v>8015</v>
      </c>
      <c r="S1660">
        <v>80609494</v>
      </c>
      <c r="T1660" t="s">
        <v>8016</v>
      </c>
      <c r="U1660" t="s">
        <v>75</v>
      </c>
      <c r="V1660" t="s">
        <v>76</v>
      </c>
      <c r="W1660">
        <v>55032</v>
      </c>
      <c r="X1660" t="s">
        <v>5291</v>
      </c>
      <c r="Y1660">
        <v>252</v>
      </c>
      <c r="Z1660">
        <v>0</v>
      </c>
      <c r="AA1660" t="s">
        <v>2628</v>
      </c>
      <c r="AB1660" t="s">
        <v>97</v>
      </c>
      <c r="AC1660" t="s">
        <v>98</v>
      </c>
      <c r="AD1660" t="s">
        <v>8017</v>
      </c>
      <c r="AE1660" s="3">
        <v>0</v>
      </c>
      <c r="AF1660" s="3"/>
      <c r="AG1660">
        <v>1353.65</v>
      </c>
      <c r="AH1660" t="s">
        <v>100</v>
      </c>
      <c r="AI1660" s="18">
        <v>0</v>
      </c>
      <c r="AJ1660">
        <v>0</v>
      </c>
      <c r="AK1660">
        <v>0</v>
      </c>
      <c r="AM1660" s="19" t="s">
        <v>100</v>
      </c>
      <c r="AN1660">
        <v>798.84</v>
      </c>
      <c r="AO1660">
        <v>554.82000000000005</v>
      </c>
      <c r="AP1660">
        <v>1353.66</v>
      </c>
      <c r="AR1660" s="19" t="s">
        <v>100</v>
      </c>
      <c r="AS1660">
        <v>0</v>
      </c>
      <c r="AT1660" s="20">
        <f>IF(t_ExtractAll[[#This Row],[Currency]]="GBP",t_ExtractAll[[#This Row],[Claimed Amount]]*$BD$2,IF(t_ExtractAll[[#This Row],[Currency]]="USD",t_ExtractAll[[#This Row],[Claimed Amount]]*$BD$3,IF(t_ExtractAll[[#This Row],[Currency]]="MXN",t_ExtractAll[[#This Row],[Claimed Amount]]*$BD$4,t_ExtractAll[[#This Row],[Claimed Amount]])))</f>
        <v>1238.4543850000002</v>
      </c>
      <c r="AU1660" s="20">
        <f>IF(t_ExtractAll[[#This Row],[Currency2]]="GBP",t_ExtractAll[[#This Row],[Accruals Plant]]*$BD$2,IF(t_ExtractAll[[#This Row],[Currency2]]="USD",t_ExtractAll[[#This Row],[Accruals Plant]]*$BD$3,IF(t_ExtractAll[[#This Row],[Currency2]]="MXN",t_ExtractAll[[#This Row],[Accruals Plant]]*$BD$4,t_ExtractAll[[#This Row],[Accruals Plant]])))</f>
        <v>1238.4635340000002</v>
      </c>
      <c r="AV1660" s="20">
        <f>IF(t_ExtractAll[[#This Row],[IMD_Currency]]="GBP",t_ExtractAll[[#This Row],[Accruals ABII]]*$BD$2,IF(t_ExtractAll[[#This Row],[IMD_Currency]]="USD",t_ExtractAll[[#This Row],[Accruals ABII]]*$BD$3,t_ExtractAll[[#This Row],[Accruals ABII]]))</f>
        <v>0</v>
      </c>
      <c r="AW166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0" s="20">
        <f>IF(t_ExtractAll[[#This Row],[IMD_Currency]]="GBP",t_ExtractAll[[#This Row],[Amount Accepted (ABII)]]*$BD$2,IF(t_ExtractAll[[#This Row],[IMD_Currency]]="USD",t_ExtractAll[[#This Row],[Amount Accepted (ABII)]]*$BD$3,t_ExtractAll[[#This Row],[Amount Accepted (ABII)]]))</f>
        <v>0</v>
      </c>
      <c r="AY1660" s="20">
        <f>IF((t_ExtractAll[[#This Row],[Amount Accepted ABII '[EUR']]]-t_ExtractAll[[#This Row],[Amount Accepted Plant '[EUR']]])&lt;0,0,t_ExtractAll[[#This Row],[Amount Accepted ABII '[EUR']]]-t_ExtractAll[[#This Row],[Amount Accepted Plant '[EUR']]])</f>
        <v>0</v>
      </c>
      <c r="AZ166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661" spans="1:52" ht="14.25" hidden="1" customHeight="1" x14ac:dyDescent="0.25">
      <c r="A1661" t="s">
        <v>8018</v>
      </c>
      <c r="B1661" s="16">
        <v>42886</v>
      </c>
      <c r="C1661" s="16">
        <v>42892</v>
      </c>
      <c r="D1661" s="16">
        <v>42892</v>
      </c>
      <c r="E1661">
        <v>2017444</v>
      </c>
      <c r="F1661" t="s">
        <v>4629</v>
      </c>
      <c r="G1661" t="s">
        <v>65</v>
      </c>
      <c r="H1661" t="s">
        <v>86</v>
      </c>
      <c r="I1661" t="s">
        <v>67</v>
      </c>
      <c r="J1661" t="s">
        <v>68</v>
      </c>
      <c r="K1661" t="s">
        <v>88</v>
      </c>
      <c r="L1661" t="s">
        <v>609</v>
      </c>
      <c r="M1661" t="s">
        <v>2024</v>
      </c>
      <c r="N1661" t="s">
        <v>90</v>
      </c>
      <c r="O1661" t="s">
        <v>91</v>
      </c>
      <c r="P1661" t="s">
        <v>8019</v>
      </c>
      <c r="Q1661">
        <v>9883782</v>
      </c>
      <c r="R1661" t="s">
        <v>8020</v>
      </c>
      <c r="S1661">
        <v>80578993</v>
      </c>
      <c r="T1661" t="s">
        <v>8021</v>
      </c>
      <c r="U1661" t="s">
        <v>278</v>
      </c>
      <c r="V1661" t="s">
        <v>145</v>
      </c>
      <c r="W1661">
        <v>58374</v>
      </c>
      <c r="X1661" t="s">
        <v>6982</v>
      </c>
      <c r="Y1661">
        <v>11</v>
      </c>
      <c r="Z1661">
        <v>1.1000000000000001</v>
      </c>
      <c r="AA1661" t="s">
        <v>2628</v>
      </c>
      <c r="AB1661" t="s">
        <v>97</v>
      </c>
      <c r="AC1661" t="s">
        <v>98</v>
      </c>
      <c r="AE1661" s="3">
        <v>0</v>
      </c>
      <c r="AF1661" s="3"/>
      <c r="AG1661">
        <v>62.3</v>
      </c>
      <c r="AH1661" t="s">
        <v>82</v>
      </c>
      <c r="AI1661" s="18">
        <v>0</v>
      </c>
      <c r="AJ1661">
        <v>0</v>
      </c>
      <c r="AK1661">
        <v>0</v>
      </c>
      <c r="AM1661" s="19" t="s">
        <v>82</v>
      </c>
      <c r="AN1661">
        <v>62.3</v>
      </c>
      <c r="AO1661">
        <v>0</v>
      </c>
      <c r="AP1661">
        <v>62.3</v>
      </c>
      <c r="AR1661" s="19" t="s">
        <v>82</v>
      </c>
      <c r="AS1661">
        <v>0</v>
      </c>
      <c r="AT1661" s="20">
        <f>IF(t_ExtractAll[[#This Row],[Currency]]="GBP",t_ExtractAll[[#This Row],[Claimed Amount]]*$BD$2,IF(t_ExtractAll[[#This Row],[Currency]]="USD",t_ExtractAll[[#This Row],[Claimed Amount]]*$BD$3,IF(t_ExtractAll[[#This Row],[Currency]]="MXN",t_ExtractAll[[#This Row],[Claimed Amount]]*$BD$4,t_ExtractAll[[#This Row],[Claimed Amount]])))</f>
        <v>62.3</v>
      </c>
      <c r="AU1661" s="20">
        <f>IF(t_ExtractAll[[#This Row],[Currency2]]="GBP",t_ExtractAll[[#This Row],[Accruals Plant]]*$BD$2,IF(t_ExtractAll[[#This Row],[Currency2]]="USD",t_ExtractAll[[#This Row],[Accruals Plant]]*$BD$3,IF(t_ExtractAll[[#This Row],[Currency2]]="MXN",t_ExtractAll[[#This Row],[Accruals Plant]]*$BD$4,t_ExtractAll[[#This Row],[Accruals Plant]])))</f>
        <v>62.3</v>
      </c>
      <c r="AV1661" s="20">
        <f>IF(t_ExtractAll[[#This Row],[IMD_Currency]]="GBP",t_ExtractAll[[#This Row],[Accruals ABII]]*$BD$2,IF(t_ExtractAll[[#This Row],[IMD_Currency]]="USD",t_ExtractAll[[#This Row],[Accruals ABII]]*$BD$3,t_ExtractAll[[#This Row],[Accruals ABII]]))</f>
        <v>0</v>
      </c>
      <c r="AW166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1" s="20">
        <f>IF(t_ExtractAll[[#This Row],[IMD_Currency]]="GBP",t_ExtractAll[[#This Row],[Amount Accepted (ABII)]]*$BD$2,IF(t_ExtractAll[[#This Row],[IMD_Currency]]="USD",t_ExtractAll[[#This Row],[Amount Accepted (ABII)]]*$BD$3,t_ExtractAll[[#This Row],[Amount Accepted (ABII)]]))</f>
        <v>0</v>
      </c>
      <c r="AY1661" s="20">
        <f>IF((t_ExtractAll[[#This Row],[Amount Accepted ABII '[EUR']]]-t_ExtractAll[[#This Row],[Amount Accepted Plant '[EUR']]])&lt;0,0,t_ExtractAll[[#This Row],[Amount Accepted ABII '[EUR']]]-t_ExtractAll[[#This Row],[Amount Accepted Plant '[EUR']]])</f>
        <v>0</v>
      </c>
      <c r="AZ166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v>
      </c>
    </row>
    <row r="1662" spans="1:52" ht="14.25" hidden="1" customHeight="1" x14ac:dyDescent="0.25">
      <c r="A1662" t="s">
        <v>8022</v>
      </c>
      <c r="B1662" s="16">
        <v>42888</v>
      </c>
      <c r="C1662" s="16">
        <v>42891</v>
      </c>
      <c r="D1662" s="16">
        <v>42891</v>
      </c>
      <c r="E1662">
        <v>2017447</v>
      </c>
      <c r="F1662" t="s">
        <v>4629</v>
      </c>
      <c r="G1662" t="s">
        <v>65</v>
      </c>
      <c r="H1662" t="s">
        <v>86</v>
      </c>
      <c r="I1662" t="s">
        <v>67</v>
      </c>
      <c r="J1662" t="s">
        <v>68</v>
      </c>
      <c r="K1662" t="s">
        <v>88</v>
      </c>
      <c r="L1662" t="s">
        <v>5779</v>
      </c>
      <c r="M1662" t="s">
        <v>2706</v>
      </c>
      <c r="N1662" t="s">
        <v>161</v>
      </c>
      <c r="O1662" t="s">
        <v>211</v>
      </c>
      <c r="P1662" s="3" t="s">
        <v>8023</v>
      </c>
      <c r="Q1662">
        <v>9936123</v>
      </c>
      <c r="R1662" t="s">
        <v>8024</v>
      </c>
      <c r="S1662">
        <v>80579635</v>
      </c>
      <c r="T1662" t="s">
        <v>8025</v>
      </c>
      <c r="U1662" t="s">
        <v>5901</v>
      </c>
      <c r="V1662" t="s">
        <v>117</v>
      </c>
      <c r="W1662">
        <v>55412</v>
      </c>
      <c r="X1662" t="s">
        <v>4537</v>
      </c>
      <c r="Y1662">
        <v>1</v>
      </c>
      <c r="Z1662">
        <v>0.19500000000000001</v>
      </c>
      <c r="AA1662" t="s">
        <v>2824</v>
      </c>
      <c r="AB1662" t="s">
        <v>112</v>
      </c>
      <c r="AC1662" t="s">
        <v>164</v>
      </c>
      <c r="AD1662" t="s">
        <v>8026</v>
      </c>
      <c r="AE1662" s="3">
        <v>0</v>
      </c>
      <c r="AF1662" s="3"/>
      <c r="AG1662">
        <v>228.16</v>
      </c>
      <c r="AH1662" t="s">
        <v>100</v>
      </c>
      <c r="AI1662" s="18">
        <v>0</v>
      </c>
      <c r="AJ1662">
        <v>0</v>
      </c>
      <c r="AK1662">
        <v>0</v>
      </c>
      <c r="AM1662" s="19" t="s">
        <v>82</v>
      </c>
      <c r="AN1662">
        <v>43.22</v>
      </c>
      <c r="AO1662">
        <v>184.94</v>
      </c>
      <c r="AP1662">
        <v>228.16</v>
      </c>
      <c r="AR1662" s="19" t="s">
        <v>100</v>
      </c>
      <c r="AS1662">
        <v>0</v>
      </c>
      <c r="AT1662" s="20">
        <f>IF(t_ExtractAll[[#This Row],[Currency]]="GBP",t_ExtractAll[[#This Row],[Claimed Amount]]*$BD$2,IF(t_ExtractAll[[#This Row],[Currency]]="USD",t_ExtractAll[[#This Row],[Claimed Amount]]*$BD$3,IF(t_ExtractAll[[#This Row],[Currency]]="MXN",t_ExtractAll[[#This Row],[Claimed Amount]]*$BD$4,t_ExtractAll[[#This Row],[Claimed Amount]])))</f>
        <v>208.743584</v>
      </c>
      <c r="AU1662" s="20">
        <f>IF(t_ExtractAll[[#This Row],[Currency2]]="GBP",t_ExtractAll[[#This Row],[Accruals Plant]]*$BD$2,IF(t_ExtractAll[[#This Row],[Currency2]]="USD",t_ExtractAll[[#This Row],[Accruals Plant]]*$BD$3,IF(t_ExtractAll[[#This Row],[Currency2]]="MXN",t_ExtractAll[[#This Row],[Accruals Plant]]*$BD$4,t_ExtractAll[[#This Row],[Accruals Plant]])))</f>
        <v>208.743584</v>
      </c>
      <c r="AV1662" s="20">
        <f>IF(t_ExtractAll[[#This Row],[IMD_Currency]]="GBP",t_ExtractAll[[#This Row],[Accruals ABII]]*$BD$2,IF(t_ExtractAll[[#This Row],[IMD_Currency]]="USD",t_ExtractAll[[#This Row],[Accruals ABII]]*$BD$3,t_ExtractAll[[#This Row],[Accruals ABII]]))</f>
        <v>0</v>
      </c>
      <c r="AW166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2" s="20">
        <f>IF(t_ExtractAll[[#This Row],[IMD_Currency]]="GBP",t_ExtractAll[[#This Row],[Amount Accepted (ABII)]]*$BD$2,IF(t_ExtractAll[[#This Row],[IMD_Currency]]="USD",t_ExtractAll[[#This Row],[Amount Accepted (ABII)]]*$BD$3,t_ExtractAll[[#This Row],[Amount Accepted (ABII)]]))</f>
        <v>0</v>
      </c>
      <c r="AY1662" s="20">
        <f>IF((t_ExtractAll[[#This Row],[Amount Accepted ABII '[EUR']]]-t_ExtractAll[[#This Row],[Amount Accepted Plant '[EUR']]])&lt;0,0,t_ExtractAll[[#This Row],[Amount Accepted ABII '[EUR']]]-t_ExtractAll[[#This Row],[Amount Accepted Plant '[EUR']]])</f>
        <v>0</v>
      </c>
      <c r="AZ166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63" spans="1:52" ht="14.25" customHeight="1" x14ac:dyDescent="0.25">
      <c r="A1663" t="s">
        <v>8027</v>
      </c>
      <c r="B1663" s="16">
        <v>42891</v>
      </c>
      <c r="C1663" s="16"/>
      <c r="D1663" s="16"/>
      <c r="E1663">
        <v>2017449</v>
      </c>
      <c r="F1663" t="s">
        <v>64</v>
      </c>
      <c r="G1663" t="s">
        <v>3513</v>
      </c>
      <c r="H1663" t="s">
        <v>287</v>
      </c>
      <c r="I1663" t="s">
        <v>3514</v>
      </c>
      <c r="J1663" t="s">
        <v>118</v>
      </c>
      <c r="K1663" t="s">
        <v>2023</v>
      </c>
      <c r="L1663" t="s">
        <v>70</v>
      </c>
      <c r="N1663" t="s">
        <v>71</v>
      </c>
      <c r="O1663" t="s">
        <v>72</v>
      </c>
      <c r="P1663" t="s">
        <v>72</v>
      </c>
      <c r="Q1663">
        <v>9844284</v>
      </c>
      <c r="R1663" t="s">
        <v>8028</v>
      </c>
      <c r="S1663">
        <v>80581730</v>
      </c>
      <c r="T1663" t="s">
        <v>8029</v>
      </c>
      <c r="U1663" t="s">
        <v>75</v>
      </c>
      <c r="V1663" t="s">
        <v>76</v>
      </c>
      <c r="W1663">
        <v>52315</v>
      </c>
      <c r="X1663" t="s">
        <v>3517</v>
      </c>
      <c r="Y1663">
        <v>1584</v>
      </c>
      <c r="Z1663">
        <v>134.94999999999999</v>
      </c>
      <c r="AA1663" t="s">
        <v>2628</v>
      </c>
      <c r="AB1663" t="s">
        <v>79</v>
      </c>
      <c r="AC1663" t="s">
        <v>80</v>
      </c>
      <c r="AD1663" t="s">
        <v>8030</v>
      </c>
      <c r="AE1663" s="3">
        <v>0</v>
      </c>
      <c r="AF1663" s="3"/>
      <c r="AG1663">
        <v>0</v>
      </c>
      <c r="AH1663" t="s">
        <v>82</v>
      </c>
      <c r="AI1663" s="18">
        <v>0</v>
      </c>
      <c r="AJ1663">
        <v>0</v>
      </c>
      <c r="AK1663">
        <v>0</v>
      </c>
      <c r="AM1663" s="19" t="s">
        <v>82</v>
      </c>
      <c r="AN1663">
        <v>0</v>
      </c>
      <c r="AO1663">
        <v>0</v>
      </c>
      <c r="AP1663">
        <v>0</v>
      </c>
      <c r="AR1663" s="19" t="s">
        <v>82</v>
      </c>
      <c r="AS1663">
        <v>0</v>
      </c>
      <c r="AT1663" s="20">
        <f>IF(t_ExtractAll[[#This Row],[Currency]]="GBP",t_ExtractAll[[#This Row],[Claimed Amount]]*$BD$2,IF(t_ExtractAll[[#This Row],[Currency]]="USD",t_ExtractAll[[#This Row],[Claimed Amount]]*$BD$3,IF(t_ExtractAll[[#This Row],[Currency]]="MXN",t_ExtractAll[[#This Row],[Claimed Amount]]*$BD$4,t_ExtractAll[[#This Row],[Claimed Amount]])))</f>
        <v>0</v>
      </c>
      <c r="AU1663" s="20">
        <f>IF(t_ExtractAll[[#This Row],[Currency2]]="GBP",t_ExtractAll[[#This Row],[Accruals Plant]]*$BD$2,IF(t_ExtractAll[[#This Row],[Currency2]]="USD",t_ExtractAll[[#This Row],[Accruals Plant]]*$BD$3,IF(t_ExtractAll[[#This Row],[Currency2]]="MXN",t_ExtractAll[[#This Row],[Accruals Plant]]*$BD$4,t_ExtractAll[[#This Row],[Accruals Plant]])))</f>
        <v>0</v>
      </c>
      <c r="AV1663" s="20">
        <f>IF(t_ExtractAll[[#This Row],[IMD_Currency]]="GBP",t_ExtractAll[[#This Row],[Accruals ABII]]*$BD$2,IF(t_ExtractAll[[#This Row],[IMD_Currency]]="USD",t_ExtractAll[[#This Row],[Accruals ABII]]*$BD$3,t_ExtractAll[[#This Row],[Accruals ABII]]))</f>
        <v>0</v>
      </c>
      <c r="AW166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3" s="20">
        <f>IF(t_ExtractAll[[#This Row],[IMD_Currency]]="GBP",t_ExtractAll[[#This Row],[Amount Accepted (ABII)]]*$BD$2,IF(t_ExtractAll[[#This Row],[IMD_Currency]]="USD",t_ExtractAll[[#This Row],[Amount Accepted (ABII)]]*$BD$3,t_ExtractAll[[#This Row],[Amount Accepted (ABII)]]))</f>
        <v>0</v>
      </c>
      <c r="AY1663" s="20">
        <f>IF((t_ExtractAll[[#This Row],[Amount Accepted ABII '[EUR']]]-t_ExtractAll[[#This Row],[Amount Accepted Plant '[EUR']]])&lt;0,0,t_ExtractAll[[#This Row],[Amount Accepted ABII '[EUR']]]-t_ExtractAll[[#This Row],[Amount Accepted Plant '[EUR']]])</f>
        <v>0</v>
      </c>
      <c r="AZ166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64" spans="1:52" ht="14.25" hidden="1" customHeight="1" x14ac:dyDescent="0.25">
      <c r="A1664" t="s">
        <v>8031</v>
      </c>
      <c r="B1664" s="16">
        <v>42891</v>
      </c>
      <c r="C1664" s="16">
        <v>42891</v>
      </c>
      <c r="D1664" s="16">
        <v>42891</v>
      </c>
      <c r="E1664">
        <v>2017450</v>
      </c>
      <c r="F1664" t="s">
        <v>64</v>
      </c>
      <c r="G1664" t="s">
        <v>65</v>
      </c>
      <c r="H1664" t="s">
        <v>86</v>
      </c>
      <c r="I1664" t="s">
        <v>67</v>
      </c>
      <c r="J1664" t="s">
        <v>68</v>
      </c>
      <c r="K1664" t="s">
        <v>2023</v>
      </c>
      <c r="L1664" t="s">
        <v>308</v>
      </c>
      <c r="M1664" t="s">
        <v>4647</v>
      </c>
      <c r="N1664" t="s">
        <v>90</v>
      </c>
      <c r="O1664" t="s">
        <v>91</v>
      </c>
      <c r="P1664" t="s">
        <v>8032</v>
      </c>
      <c r="Q1664">
        <v>9938097</v>
      </c>
      <c r="R1664" t="s">
        <v>8033</v>
      </c>
      <c r="U1664" t="s">
        <v>521</v>
      </c>
      <c r="V1664" t="s">
        <v>313</v>
      </c>
      <c r="W1664">
        <v>6199</v>
      </c>
      <c r="X1664" t="s">
        <v>763</v>
      </c>
      <c r="Y1664">
        <v>3</v>
      </c>
      <c r="Z1664">
        <v>0</v>
      </c>
      <c r="AA1664" t="s">
        <v>2628</v>
      </c>
      <c r="AB1664" t="s">
        <v>97</v>
      </c>
      <c r="AC1664" t="s">
        <v>98</v>
      </c>
      <c r="AD1664" t="s">
        <v>8034</v>
      </c>
      <c r="AE1664" s="3">
        <v>0</v>
      </c>
      <c r="AF1664" s="3"/>
      <c r="AG1664">
        <v>20.12</v>
      </c>
      <c r="AH1664" t="s">
        <v>82</v>
      </c>
      <c r="AI1664" s="18">
        <v>0</v>
      </c>
      <c r="AJ1664">
        <v>0</v>
      </c>
      <c r="AK1664">
        <v>0</v>
      </c>
      <c r="AM1664" s="19" t="s">
        <v>82</v>
      </c>
      <c r="AN1664">
        <v>20.12</v>
      </c>
      <c r="AO1664">
        <v>0</v>
      </c>
      <c r="AP1664">
        <v>20.12</v>
      </c>
      <c r="AR1664" s="19" t="s">
        <v>82</v>
      </c>
      <c r="AS1664">
        <v>0</v>
      </c>
      <c r="AT1664" s="20">
        <f>IF(t_ExtractAll[[#This Row],[Currency]]="GBP",t_ExtractAll[[#This Row],[Claimed Amount]]*$BD$2,IF(t_ExtractAll[[#This Row],[Currency]]="USD",t_ExtractAll[[#This Row],[Claimed Amount]]*$BD$3,IF(t_ExtractAll[[#This Row],[Currency]]="MXN",t_ExtractAll[[#This Row],[Claimed Amount]]*$BD$4,t_ExtractAll[[#This Row],[Claimed Amount]])))</f>
        <v>20.12</v>
      </c>
      <c r="AU1664" s="20">
        <f>IF(t_ExtractAll[[#This Row],[Currency2]]="GBP",t_ExtractAll[[#This Row],[Accruals Plant]]*$BD$2,IF(t_ExtractAll[[#This Row],[Currency2]]="USD",t_ExtractAll[[#This Row],[Accruals Plant]]*$BD$3,IF(t_ExtractAll[[#This Row],[Currency2]]="MXN",t_ExtractAll[[#This Row],[Accruals Plant]]*$BD$4,t_ExtractAll[[#This Row],[Accruals Plant]])))</f>
        <v>20.12</v>
      </c>
      <c r="AV1664" s="20">
        <f>IF(t_ExtractAll[[#This Row],[IMD_Currency]]="GBP",t_ExtractAll[[#This Row],[Accruals ABII]]*$BD$2,IF(t_ExtractAll[[#This Row],[IMD_Currency]]="USD",t_ExtractAll[[#This Row],[Accruals ABII]]*$BD$3,t_ExtractAll[[#This Row],[Accruals ABII]]))</f>
        <v>0</v>
      </c>
      <c r="AW166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4" s="20">
        <f>IF(t_ExtractAll[[#This Row],[IMD_Currency]]="GBP",t_ExtractAll[[#This Row],[Amount Accepted (ABII)]]*$BD$2,IF(t_ExtractAll[[#This Row],[IMD_Currency]]="USD",t_ExtractAll[[#This Row],[Amount Accepted (ABII)]]*$BD$3,t_ExtractAll[[#This Row],[Amount Accepted (ABII)]]))</f>
        <v>0</v>
      </c>
      <c r="AY1664" s="20">
        <f>IF((t_ExtractAll[[#This Row],[Amount Accepted ABII '[EUR']]]-t_ExtractAll[[#This Row],[Amount Accepted Plant '[EUR']]])&lt;0,0,t_ExtractAll[[#This Row],[Amount Accepted ABII '[EUR']]]-t_ExtractAll[[#This Row],[Amount Accepted Plant '[EUR']]])</f>
        <v>0</v>
      </c>
      <c r="AZ166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65" spans="1:52" ht="14.25" customHeight="1" x14ac:dyDescent="0.25">
      <c r="A1665" t="s">
        <v>8035</v>
      </c>
      <c r="B1665" s="16">
        <v>42891</v>
      </c>
      <c r="C1665" s="16"/>
      <c r="D1665" s="16"/>
      <c r="E1665">
        <v>2017452</v>
      </c>
      <c r="F1665" t="s">
        <v>4629</v>
      </c>
      <c r="G1665" t="s">
        <v>2055</v>
      </c>
      <c r="H1665" t="s">
        <v>287</v>
      </c>
      <c r="I1665" t="s">
        <v>1319</v>
      </c>
      <c r="J1665" t="s">
        <v>68</v>
      </c>
      <c r="K1665" t="s">
        <v>2023</v>
      </c>
      <c r="L1665" t="s">
        <v>471</v>
      </c>
      <c r="M1665" t="s">
        <v>7109</v>
      </c>
      <c r="N1665" t="s">
        <v>90</v>
      </c>
      <c r="O1665" t="s">
        <v>131</v>
      </c>
      <c r="P1665" t="s">
        <v>8036</v>
      </c>
      <c r="Q1665" t="s">
        <v>8037</v>
      </c>
      <c r="R1665" t="s">
        <v>8038</v>
      </c>
      <c r="S1665" s="17">
        <v>8060125980601310</v>
      </c>
      <c r="T1665" t="s">
        <v>8039</v>
      </c>
      <c r="U1665" t="s">
        <v>261</v>
      </c>
      <c r="V1665" t="s">
        <v>117</v>
      </c>
      <c r="W1665">
        <v>53108</v>
      </c>
      <c r="X1665" t="s">
        <v>3032</v>
      </c>
      <c r="Y1665">
        <v>75</v>
      </c>
      <c r="Z1665">
        <v>8.5139999999999993</v>
      </c>
      <c r="AA1665" t="s">
        <v>2628</v>
      </c>
      <c r="AB1665" t="s">
        <v>97</v>
      </c>
      <c r="AC1665" t="s">
        <v>98</v>
      </c>
      <c r="AD1665" t="s">
        <v>8040</v>
      </c>
      <c r="AE1665" s="3">
        <v>0</v>
      </c>
      <c r="AF1665" s="3"/>
      <c r="AG1665">
        <v>0</v>
      </c>
      <c r="AH1665" t="s">
        <v>82</v>
      </c>
      <c r="AI1665" s="18">
        <v>0</v>
      </c>
      <c r="AJ1665">
        <v>0</v>
      </c>
      <c r="AK1665" s="18">
        <v>0</v>
      </c>
      <c r="AM1665" s="19" t="s">
        <v>82</v>
      </c>
      <c r="AN1665">
        <v>0</v>
      </c>
      <c r="AO1665" s="19">
        <v>0</v>
      </c>
      <c r="AP1665">
        <v>0</v>
      </c>
      <c r="AR1665" s="19" t="s">
        <v>82</v>
      </c>
      <c r="AS1665">
        <v>0</v>
      </c>
      <c r="AT1665" s="24">
        <f>IF(t_ExtractAll[[#This Row],[Currency]]="GBP",t_ExtractAll[[#This Row],[Claimed Amount]]*$BD$2,IF(t_ExtractAll[[#This Row],[Currency]]="USD",t_ExtractAll[[#This Row],[Claimed Amount]]*$BD$3,IF(t_ExtractAll[[#This Row],[Currency]]="MXN",t_ExtractAll[[#This Row],[Claimed Amount]]*$BD$4,t_ExtractAll[[#This Row],[Claimed Amount]])))</f>
        <v>0</v>
      </c>
      <c r="AU1665" s="24">
        <f>IF(t_ExtractAll[[#This Row],[Currency2]]="GBP",t_ExtractAll[[#This Row],[Accruals Plant]]*$BD$2,IF(t_ExtractAll[[#This Row],[Currency2]]="USD",t_ExtractAll[[#This Row],[Accruals Plant]]*$BD$3,IF(t_ExtractAll[[#This Row],[Currency2]]="MXN",t_ExtractAll[[#This Row],[Accruals Plant]]*$BD$4,t_ExtractAll[[#This Row],[Accruals Plant]])))</f>
        <v>0</v>
      </c>
      <c r="AV1665" s="20">
        <f>IF(t_ExtractAll[[#This Row],[IMD_Currency]]="GBP",t_ExtractAll[[#This Row],[Accruals ABII]]*$BD$2,IF(t_ExtractAll[[#This Row],[IMD_Currency]]="USD",t_ExtractAll[[#This Row],[Accruals ABII]]*$BD$3,t_ExtractAll[[#This Row],[Accruals ABII]]))</f>
        <v>0</v>
      </c>
      <c r="AW166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5" s="20">
        <f>IF(t_ExtractAll[[#This Row],[IMD_Currency]]="GBP",t_ExtractAll[[#This Row],[Amount Accepted (ABII)]]*$BD$2,IF(t_ExtractAll[[#This Row],[IMD_Currency]]="USD",t_ExtractAll[[#This Row],[Amount Accepted (ABII)]]*$BD$3,t_ExtractAll[[#This Row],[Amount Accepted (ABII)]]))</f>
        <v>0</v>
      </c>
      <c r="AY1665" s="20">
        <f>IF((t_ExtractAll[[#This Row],[Amount Accepted ABII '[EUR']]]-t_ExtractAll[[#This Row],[Amount Accepted Plant '[EUR']]])&lt;0,0,t_ExtractAll[[#This Row],[Amount Accepted ABII '[EUR']]]-t_ExtractAll[[#This Row],[Amount Accepted Plant '[EUR']]])</f>
        <v>0</v>
      </c>
      <c r="AZ166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66" spans="1:52" ht="14.25" customHeight="1" x14ac:dyDescent="0.25">
      <c r="A1666" t="s">
        <v>8041</v>
      </c>
      <c r="B1666" s="16">
        <v>42887</v>
      </c>
      <c r="C1666" s="16"/>
      <c r="D1666" s="16"/>
      <c r="E1666">
        <v>2017453</v>
      </c>
      <c r="F1666" t="s">
        <v>64</v>
      </c>
      <c r="G1666" t="s">
        <v>1068</v>
      </c>
      <c r="H1666" t="s">
        <v>306</v>
      </c>
      <c r="I1666" t="s">
        <v>313</v>
      </c>
      <c r="J1666" t="s">
        <v>118</v>
      </c>
      <c r="K1666" t="s">
        <v>2023</v>
      </c>
      <c r="L1666" t="s">
        <v>103</v>
      </c>
      <c r="M1666" t="s">
        <v>4665</v>
      </c>
      <c r="N1666" t="s">
        <v>90</v>
      </c>
      <c r="O1666" t="s">
        <v>321</v>
      </c>
      <c r="P1666" t="s">
        <v>8042</v>
      </c>
      <c r="Q1666">
        <v>10307916</v>
      </c>
      <c r="R1666">
        <v>145741</v>
      </c>
      <c r="S1666">
        <v>80632097</v>
      </c>
      <c r="U1666" t="s">
        <v>108</v>
      </c>
      <c r="V1666" t="s">
        <v>109</v>
      </c>
      <c r="W1666">
        <v>5830</v>
      </c>
      <c r="X1666" t="s">
        <v>1233</v>
      </c>
      <c r="Y1666">
        <v>1.512</v>
      </c>
      <c r="Z1666">
        <v>119.7504</v>
      </c>
      <c r="AA1666" t="s">
        <v>2628</v>
      </c>
      <c r="AB1666" t="s">
        <v>97</v>
      </c>
      <c r="AC1666" t="s">
        <v>98</v>
      </c>
      <c r="AD1666" t="s">
        <v>8043</v>
      </c>
      <c r="AE1666" s="3">
        <v>0</v>
      </c>
      <c r="AF1666" s="3"/>
      <c r="AG1666">
        <v>8633.52</v>
      </c>
      <c r="AH1666" t="s">
        <v>523</v>
      </c>
      <c r="AI1666" s="18">
        <v>8633.52</v>
      </c>
      <c r="AJ1666">
        <v>0</v>
      </c>
      <c r="AK1666" s="18">
        <v>8633.52</v>
      </c>
      <c r="AM1666" s="19" t="s">
        <v>523</v>
      </c>
      <c r="AN1666">
        <v>7450.26</v>
      </c>
      <c r="AO1666" s="19">
        <v>0</v>
      </c>
      <c r="AP1666">
        <v>7450.26</v>
      </c>
      <c r="AR1666" s="19" t="s">
        <v>82</v>
      </c>
      <c r="AS1666">
        <v>0</v>
      </c>
      <c r="AT1666" s="24">
        <f>IF(t_ExtractAll[[#This Row],[Currency]]="GBP",t_ExtractAll[[#This Row],[Claimed Amount]]*$BD$2,IF(t_ExtractAll[[#This Row],[Currency]]="USD",t_ExtractAll[[#This Row],[Claimed Amount]]*$BD$3,IF(t_ExtractAll[[#This Row],[Currency]]="MXN",t_ExtractAll[[#This Row],[Claimed Amount]]*$BD$4,t_ExtractAll[[#This Row],[Claimed Amount]])))</f>
        <v>10220.360976</v>
      </c>
      <c r="AU1666" s="24">
        <f>IF(t_ExtractAll[[#This Row],[Currency2]]="GBP",t_ExtractAll[[#This Row],[Accruals Plant]]*$BD$2,IF(t_ExtractAll[[#This Row],[Currency2]]="USD",t_ExtractAll[[#This Row],[Accruals Plant]]*$BD$3,IF(t_ExtractAll[[#This Row],[Currency2]]="MXN",t_ExtractAll[[#This Row],[Accruals Plant]]*$BD$4,t_ExtractAll[[#This Row],[Accruals Plant]])))</f>
        <v>7450.26</v>
      </c>
      <c r="AV1666" s="20">
        <f>IF(t_ExtractAll[[#This Row],[IMD_Currency]]="GBP",t_ExtractAll[[#This Row],[Accruals ABII]]*$BD$2,IF(t_ExtractAll[[#This Row],[IMD_Currency]]="USD",t_ExtractAll[[#This Row],[Accruals ABII]]*$BD$3,t_ExtractAll[[#This Row],[Accruals ABII]]))</f>
        <v>10220.360976</v>
      </c>
      <c r="AW166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6" s="20">
        <f>IF(t_ExtractAll[[#This Row],[IMD_Currency]]="GBP",t_ExtractAll[[#This Row],[Amount Accepted (ABII)]]*$BD$2,IF(t_ExtractAll[[#This Row],[IMD_Currency]]="USD",t_ExtractAll[[#This Row],[Amount Accepted (ABII)]]*$BD$3,t_ExtractAll[[#This Row],[Amount Accepted (ABII)]]))</f>
        <v>0</v>
      </c>
      <c r="AY1666" s="20">
        <f>IF((t_ExtractAll[[#This Row],[Amount Accepted ABII '[EUR']]]-t_ExtractAll[[#This Row],[Amount Accepted Plant '[EUR']]])&lt;0,0,t_ExtractAll[[#This Row],[Amount Accepted ABII '[EUR']]]-t_ExtractAll[[#This Row],[Amount Accepted Plant '[EUR']]])</f>
        <v>0</v>
      </c>
      <c r="AZ166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25000</v>
      </c>
    </row>
    <row r="1667" spans="1:52" ht="14.25" customHeight="1" x14ac:dyDescent="0.25">
      <c r="A1667" t="s">
        <v>8044</v>
      </c>
      <c r="B1667" s="16">
        <v>42888</v>
      </c>
      <c r="C1667" s="16"/>
      <c r="D1667" s="16"/>
      <c r="E1667">
        <v>2017455</v>
      </c>
      <c r="F1667" t="s">
        <v>64</v>
      </c>
      <c r="G1667" t="s">
        <v>1068</v>
      </c>
      <c r="H1667" t="s">
        <v>306</v>
      </c>
      <c r="I1667" t="s">
        <v>313</v>
      </c>
      <c r="J1667" t="s">
        <v>118</v>
      </c>
      <c r="K1667" t="s">
        <v>2023</v>
      </c>
      <c r="L1667" t="s">
        <v>308</v>
      </c>
      <c r="M1667" t="s">
        <v>4647</v>
      </c>
      <c r="N1667" t="s">
        <v>90</v>
      </c>
      <c r="O1667" t="s">
        <v>321</v>
      </c>
      <c r="P1667" t="s">
        <v>8045</v>
      </c>
      <c r="Q1667">
        <v>10343747</v>
      </c>
      <c r="R1667" t="s">
        <v>8046</v>
      </c>
      <c r="S1667">
        <v>30947380</v>
      </c>
      <c r="U1667" t="s">
        <v>341</v>
      </c>
      <c r="V1667" t="s">
        <v>313</v>
      </c>
      <c r="W1667">
        <v>33274</v>
      </c>
      <c r="X1667" t="s">
        <v>3451</v>
      </c>
      <c r="Y1667">
        <v>2.86</v>
      </c>
      <c r="Z1667">
        <v>226.512</v>
      </c>
      <c r="AA1667" t="s">
        <v>2628</v>
      </c>
      <c r="AB1667" t="s">
        <v>97</v>
      </c>
      <c r="AC1667" t="s">
        <v>98</v>
      </c>
      <c r="AD1667" t="s">
        <v>8047</v>
      </c>
      <c r="AE1667" s="3">
        <v>0</v>
      </c>
      <c r="AF1667" s="3"/>
      <c r="AG1667">
        <v>0</v>
      </c>
      <c r="AH1667" t="s">
        <v>82</v>
      </c>
      <c r="AI1667" s="18">
        <v>0</v>
      </c>
      <c r="AJ1667">
        <v>0</v>
      </c>
      <c r="AK1667" s="18">
        <v>0</v>
      </c>
      <c r="AM1667" s="19" t="s">
        <v>82</v>
      </c>
      <c r="AN1667">
        <v>0</v>
      </c>
      <c r="AO1667" s="19">
        <v>0</v>
      </c>
      <c r="AP1667">
        <v>0</v>
      </c>
      <c r="AR1667" s="19" t="s">
        <v>82</v>
      </c>
      <c r="AS1667">
        <v>0</v>
      </c>
      <c r="AT1667" s="24">
        <f>IF(t_ExtractAll[[#This Row],[Currency]]="GBP",t_ExtractAll[[#This Row],[Claimed Amount]]*$BD$2,IF(t_ExtractAll[[#This Row],[Currency]]="USD",t_ExtractAll[[#This Row],[Claimed Amount]]*$BD$3,IF(t_ExtractAll[[#This Row],[Currency]]="MXN",t_ExtractAll[[#This Row],[Claimed Amount]]*$BD$4,t_ExtractAll[[#This Row],[Claimed Amount]])))</f>
        <v>0</v>
      </c>
      <c r="AU1667" s="24">
        <f>IF(t_ExtractAll[[#This Row],[Currency2]]="GBP",t_ExtractAll[[#This Row],[Accruals Plant]]*$BD$2,IF(t_ExtractAll[[#This Row],[Currency2]]="USD",t_ExtractAll[[#This Row],[Accruals Plant]]*$BD$3,IF(t_ExtractAll[[#This Row],[Currency2]]="MXN",t_ExtractAll[[#This Row],[Accruals Plant]]*$BD$4,t_ExtractAll[[#This Row],[Accruals Plant]])))</f>
        <v>0</v>
      </c>
      <c r="AV1667" s="20">
        <f>IF(t_ExtractAll[[#This Row],[IMD_Currency]]="GBP",t_ExtractAll[[#This Row],[Accruals ABII]]*$BD$2,IF(t_ExtractAll[[#This Row],[IMD_Currency]]="USD",t_ExtractAll[[#This Row],[Accruals ABII]]*$BD$3,t_ExtractAll[[#This Row],[Accruals ABII]]))</f>
        <v>0</v>
      </c>
      <c r="AW166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7" s="20">
        <f>IF(t_ExtractAll[[#This Row],[IMD_Currency]]="GBP",t_ExtractAll[[#This Row],[Amount Accepted (ABII)]]*$BD$2,IF(t_ExtractAll[[#This Row],[IMD_Currency]]="USD",t_ExtractAll[[#This Row],[Amount Accepted (ABII)]]*$BD$3,t_ExtractAll[[#This Row],[Amount Accepted (ABII)]]))</f>
        <v>0</v>
      </c>
      <c r="AY1667" s="20">
        <f>IF((t_ExtractAll[[#This Row],[Amount Accepted ABII '[EUR']]]-t_ExtractAll[[#This Row],[Amount Accepted Plant '[EUR']]])&lt;0,0,t_ExtractAll[[#This Row],[Amount Accepted ABII '[EUR']]]-t_ExtractAll[[#This Row],[Amount Accepted Plant '[EUR']]])</f>
        <v>0</v>
      </c>
      <c r="AZ166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68" spans="1:52" ht="14.25" hidden="1" customHeight="1" x14ac:dyDescent="0.25">
      <c r="A1668" t="s">
        <v>8048</v>
      </c>
      <c r="B1668" s="16">
        <v>42888</v>
      </c>
      <c r="C1668" s="16">
        <v>42892</v>
      </c>
      <c r="D1668" s="16">
        <v>42892</v>
      </c>
      <c r="E1668">
        <v>2017451</v>
      </c>
      <c r="F1668" t="s">
        <v>4629</v>
      </c>
      <c r="G1668" t="s">
        <v>241</v>
      </c>
      <c r="H1668" t="s">
        <v>86</v>
      </c>
      <c r="I1668" t="s">
        <v>242</v>
      </c>
      <c r="J1668" t="s">
        <v>68</v>
      </c>
      <c r="K1668" t="s">
        <v>88</v>
      </c>
      <c r="L1668" t="s">
        <v>187</v>
      </c>
      <c r="M1668" t="s">
        <v>2024</v>
      </c>
      <c r="N1668" t="s">
        <v>161</v>
      </c>
      <c r="O1668" t="s">
        <v>2797</v>
      </c>
      <c r="P1668" t="s">
        <v>8049</v>
      </c>
      <c r="Q1668" t="s">
        <v>8050</v>
      </c>
      <c r="R1668" t="s">
        <v>8051</v>
      </c>
      <c r="S1668" t="s">
        <v>8052</v>
      </c>
      <c r="T1668" t="s">
        <v>8053</v>
      </c>
      <c r="U1668" t="s">
        <v>182</v>
      </c>
      <c r="V1668" t="s">
        <v>145</v>
      </c>
      <c r="W1668">
        <v>43477</v>
      </c>
      <c r="X1668" t="s">
        <v>192</v>
      </c>
      <c r="Y1668">
        <v>5</v>
      </c>
      <c r="Z1668">
        <v>1</v>
      </c>
      <c r="AA1668" t="s">
        <v>2824</v>
      </c>
      <c r="AB1668" t="s">
        <v>112</v>
      </c>
      <c r="AC1668" t="s">
        <v>164</v>
      </c>
      <c r="AD1668" t="s">
        <v>8054</v>
      </c>
      <c r="AE1668" s="3">
        <v>0</v>
      </c>
      <c r="AF1668" s="3"/>
      <c r="AG1668">
        <v>34.436999999999998</v>
      </c>
      <c r="AH1668" t="s">
        <v>82</v>
      </c>
      <c r="AI1668" s="18">
        <v>0</v>
      </c>
      <c r="AJ1668">
        <v>0</v>
      </c>
      <c r="AK1668" s="18">
        <v>0</v>
      </c>
      <c r="AM1668" s="19" t="s">
        <v>82</v>
      </c>
      <c r="AN1668">
        <v>34.436999999999998</v>
      </c>
      <c r="AO1668" s="19">
        <v>0</v>
      </c>
      <c r="AP1668">
        <v>34.436999999999998</v>
      </c>
      <c r="AR1668" s="19" t="s">
        <v>82</v>
      </c>
      <c r="AS1668">
        <v>0</v>
      </c>
      <c r="AT1668" s="24">
        <f>IF(t_ExtractAll[[#This Row],[Currency]]="GBP",t_ExtractAll[[#This Row],[Claimed Amount]]*$BD$2,IF(t_ExtractAll[[#This Row],[Currency]]="USD",t_ExtractAll[[#This Row],[Claimed Amount]]*$BD$3,IF(t_ExtractAll[[#This Row],[Currency]]="MXN",t_ExtractAll[[#This Row],[Claimed Amount]]*$BD$4,t_ExtractAll[[#This Row],[Claimed Amount]])))</f>
        <v>34.436999999999998</v>
      </c>
      <c r="AU1668" s="24">
        <f>IF(t_ExtractAll[[#This Row],[Currency2]]="GBP",t_ExtractAll[[#This Row],[Accruals Plant]]*$BD$2,IF(t_ExtractAll[[#This Row],[Currency2]]="USD",t_ExtractAll[[#This Row],[Accruals Plant]]*$BD$3,IF(t_ExtractAll[[#This Row],[Currency2]]="MXN",t_ExtractAll[[#This Row],[Accruals Plant]]*$BD$4,t_ExtractAll[[#This Row],[Accruals Plant]])))</f>
        <v>34.436999999999998</v>
      </c>
      <c r="AV1668" s="20">
        <f>IF(t_ExtractAll[[#This Row],[IMD_Currency]]="GBP",t_ExtractAll[[#This Row],[Accruals ABII]]*$BD$2,IF(t_ExtractAll[[#This Row],[IMD_Currency]]="USD",t_ExtractAll[[#This Row],[Accruals ABII]]*$BD$3,t_ExtractAll[[#This Row],[Accruals ABII]]))</f>
        <v>0</v>
      </c>
      <c r="AW1668"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8" s="20">
        <f>IF(t_ExtractAll[[#This Row],[IMD_Currency]]="GBP",t_ExtractAll[[#This Row],[Amount Accepted (ABII)]]*$BD$2,IF(t_ExtractAll[[#This Row],[IMD_Currency]]="USD",t_ExtractAll[[#This Row],[Amount Accepted (ABII)]]*$BD$3,t_ExtractAll[[#This Row],[Amount Accepted (ABII)]]))</f>
        <v>0</v>
      </c>
      <c r="AY1668" s="20">
        <f>IF((t_ExtractAll[[#This Row],[Amount Accepted ABII '[EUR']]]-t_ExtractAll[[#This Row],[Amount Accepted Plant '[EUR']]])&lt;0,0,t_ExtractAll[[#This Row],[Amount Accepted ABII '[EUR']]]-t_ExtractAll[[#This Row],[Amount Accepted Plant '[EUR']]])</f>
        <v>0</v>
      </c>
      <c r="AZ1668"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69" spans="1:52" ht="14.25" customHeight="1" x14ac:dyDescent="0.25">
      <c r="A1669" t="s">
        <v>8055</v>
      </c>
      <c r="B1669" s="16">
        <v>42891</v>
      </c>
      <c r="C1669" s="16"/>
      <c r="D1669" s="16"/>
      <c r="E1669">
        <v>2017446</v>
      </c>
      <c r="F1669" t="s">
        <v>64</v>
      </c>
      <c r="G1669" t="s">
        <v>65</v>
      </c>
      <c r="H1669" t="s">
        <v>86</v>
      </c>
      <c r="I1669" t="s">
        <v>67</v>
      </c>
      <c r="J1669" t="s">
        <v>68</v>
      </c>
      <c r="K1669" t="s">
        <v>2023</v>
      </c>
      <c r="L1669" t="s">
        <v>609</v>
      </c>
      <c r="N1669" t="s">
        <v>90</v>
      </c>
      <c r="O1669" t="s">
        <v>331</v>
      </c>
      <c r="P1669" t="s">
        <v>8056</v>
      </c>
      <c r="R1669" t="s">
        <v>8057</v>
      </c>
      <c r="U1669" t="s">
        <v>182</v>
      </c>
      <c r="V1669" t="s">
        <v>145</v>
      </c>
      <c r="W1669">
        <v>3451</v>
      </c>
      <c r="X1669" t="s">
        <v>1573</v>
      </c>
      <c r="Y1669">
        <v>768</v>
      </c>
      <c r="Z1669">
        <v>23040</v>
      </c>
      <c r="AA1669" t="s">
        <v>2824</v>
      </c>
      <c r="AB1669" t="s">
        <v>79</v>
      </c>
      <c r="AC1669" t="s">
        <v>127</v>
      </c>
      <c r="AD1669" t="s">
        <v>8058</v>
      </c>
      <c r="AE1669" s="3">
        <v>0</v>
      </c>
      <c r="AF1669" s="3"/>
      <c r="AG1669">
        <v>9324</v>
      </c>
      <c r="AH1669" t="s">
        <v>82</v>
      </c>
      <c r="AI1669" s="18">
        <v>0</v>
      </c>
      <c r="AJ1669">
        <v>0</v>
      </c>
      <c r="AK1669" s="18">
        <v>0</v>
      </c>
      <c r="AM1669" s="19" t="s">
        <v>82</v>
      </c>
      <c r="AN1669">
        <v>9324</v>
      </c>
      <c r="AO1669" s="19">
        <v>0</v>
      </c>
      <c r="AP1669">
        <v>9324</v>
      </c>
      <c r="AR1669" s="19" t="s">
        <v>82</v>
      </c>
      <c r="AS1669">
        <v>0</v>
      </c>
      <c r="AT1669" s="24">
        <f>IF(t_ExtractAll[[#This Row],[Currency]]="GBP",t_ExtractAll[[#This Row],[Claimed Amount]]*$BD$2,IF(t_ExtractAll[[#This Row],[Currency]]="USD",t_ExtractAll[[#This Row],[Claimed Amount]]*$BD$3,IF(t_ExtractAll[[#This Row],[Currency]]="MXN",t_ExtractAll[[#This Row],[Claimed Amount]]*$BD$4,t_ExtractAll[[#This Row],[Claimed Amount]])))</f>
        <v>9324</v>
      </c>
      <c r="AU1669" s="24">
        <f>IF(t_ExtractAll[[#This Row],[Currency2]]="GBP",t_ExtractAll[[#This Row],[Accruals Plant]]*$BD$2,IF(t_ExtractAll[[#This Row],[Currency2]]="USD",t_ExtractAll[[#This Row],[Accruals Plant]]*$BD$3,IF(t_ExtractAll[[#This Row],[Currency2]]="MXN",t_ExtractAll[[#This Row],[Accruals Plant]]*$BD$4,t_ExtractAll[[#This Row],[Accruals Plant]])))</f>
        <v>9324</v>
      </c>
      <c r="AV1669" s="20">
        <f>IF(t_ExtractAll[[#This Row],[IMD_Currency]]="GBP",t_ExtractAll[[#This Row],[Accruals ABII]]*$BD$2,IF(t_ExtractAll[[#This Row],[IMD_Currency]]="USD",t_ExtractAll[[#This Row],[Accruals ABII]]*$BD$3,t_ExtractAll[[#This Row],[Accruals ABII]]))</f>
        <v>0</v>
      </c>
      <c r="AW1669"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69" s="20">
        <f>IF(t_ExtractAll[[#This Row],[IMD_Currency]]="GBP",t_ExtractAll[[#This Row],[Amount Accepted (ABII)]]*$BD$2,IF(t_ExtractAll[[#This Row],[IMD_Currency]]="USD",t_ExtractAll[[#This Row],[Amount Accepted (ABII)]]*$BD$3,t_ExtractAll[[#This Row],[Amount Accepted (ABII)]]))</f>
        <v>0</v>
      </c>
      <c r="AY1669" s="20">
        <f>IF((t_ExtractAll[[#This Row],[Amount Accepted ABII '[EUR']]]-t_ExtractAll[[#This Row],[Amount Accepted Plant '[EUR']]])&lt;0,0,t_ExtractAll[[#This Row],[Amount Accepted ABII '[EUR']]]-t_ExtractAll[[#This Row],[Amount Accepted Plant '[EUR']]])</f>
        <v>0</v>
      </c>
      <c r="AZ1669"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10000</v>
      </c>
    </row>
    <row r="1670" spans="1:52" ht="14.25" customHeight="1" x14ac:dyDescent="0.25">
      <c r="A1670" t="s">
        <v>8059</v>
      </c>
      <c r="B1670" s="16">
        <v>42892</v>
      </c>
      <c r="C1670" s="16"/>
      <c r="D1670" s="16"/>
      <c r="E1670">
        <v>2017354</v>
      </c>
      <c r="F1670" t="s">
        <v>64</v>
      </c>
      <c r="G1670" t="s">
        <v>1128</v>
      </c>
      <c r="H1670" t="s">
        <v>86</v>
      </c>
      <c r="I1670" t="s">
        <v>1129</v>
      </c>
      <c r="J1670" t="s">
        <v>118</v>
      </c>
      <c r="K1670" t="s">
        <v>2023</v>
      </c>
      <c r="L1670" t="s">
        <v>70</v>
      </c>
      <c r="N1670" t="s">
        <v>71</v>
      </c>
      <c r="O1670" t="s">
        <v>72</v>
      </c>
      <c r="P1670" t="s">
        <v>8060</v>
      </c>
      <c r="Q1670" t="s">
        <v>8061</v>
      </c>
      <c r="R1670" t="s">
        <v>8062</v>
      </c>
      <c r="T1670" t="s">
        <v>8063</v>
      </c>
      <c r="U1670" t="s">
        <v>108</v>
      </c>
      <c r="V1670" t="s">
        <v>145</v>
      </c>
      <c r="W1670">
        <v>5957</v>
      </c>
      <c r="X1670" t="s">
        <v>5851</v>
      </c>
      <c r="Y1670">
        <v>2002</v>
      </c>
      <c r="Z1670">
        <v>132.13200000000001</v>
      </c>
      <c r="AA1670" t="s">
        <v>2628</v>
      </c>
      <c r="AB1670" t="s">
        <v>79</v>
      </c>
      <c r="AC1670" t="s">
        <v>80</v>
      </c>
      <c r="AD1670" s="3" t="s">
        <v>8064</v>
      </c>
      <c r="AE1670" s="3">
        <v>0</v>
      </c>
      <c r="AF1670" s="3"/>
      <c r="AG1670">
        <v>1290.33</v>
      </c>
      <c r="AH1670" t="s">
        <v>82</v>
      </c>
      <c r="AI1670" s="18">
        <v>0</v>
      </c>
      <c r="AJ1670">
        <v>0</v>
      </c>
      <c r="AK1670" s="18">
        <v>0</v>
      </c>
      <c r="AM1670" s="19" t="s">
        <v>82</v>
      </c>
      <c r="AN1670">
        <v>0</v>
      </c>
      <c r="AO1670" s="19">
        <v>0</v>
      </c>
      <c r="AP1670">
        <v>0</v>
      </c>
      <c r="AR1670" s="19" t="s">
        <v>82</v>
      </c>
      <c r="AS1670">
        <v>1290.33</v>
      </c>
      <c r="AT1670" s="24">
        <f>IF(t_ExtractAll[[#This Row],[Currency]]="GBP",t_ExtractAll[[#This Row],[Claimed Amount]]*$BD$2,IF(t_ExtractAll[[#This Row],[Currency]]="USD",t_ExtractAll[[#This Row],[Claimed Amount]]*$BD$3,IF(t_ExtractAll[[#This Row],[Currency]]="MXN",t_ExtractAll[[#This Row],[Claimed Amount]]*$BD$4,t_ExtractAll[[#This Row],[Claimed Amount]])))</f>
        <v>1290.33</v>
      </c>
      <c r="AU1670" s="24">
        <f>IF(t_ExtractAll[[#This Row],[Currency2]]="GBP",t_ExtractAll[[#This Row],[Accruals Plant]]*$BD$2,IF(t_ExtractAll[[#This Row],[Currency2]]="USD",t_ExtractAll[[#This Row],[Accruals Plant]]*$BD$3,IF(t_ExtractAll[[#This Row],[Currency2]]="MXN",t_ExtractAll[[#This Row],[Accruals Plant]]*$BD$4,t_ExtractAll[[#This Row],[Accruals Plant]])))</f>
        <v>0</v>
      </c>
      <c r="AV1670" s="20">
        <f>IF(t_ExtractAll[[#This Row],[IMD_Currency]]="GBP",t_ExtractAll[[#This Row],[Accruals ABII]]*$BD$2,IF(t_ExtractAll[[#This Row],[IMD_Currency]]="USD",t_ExtractAll[[#This Row],[Accruals ABII]]*$BD$3,t_ExtractAll[[#This Row],[Accruals ABII]]))</f>
        <v>0</v>
      </c>
      <c r="AW1670"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0" s="20">
        <f>IF(t_ExtractAll[[#This Row],[IMD_Currency]]="GBP",t_ExtractAll[[#This Row],[Amount Accepted (ABII)]]*$BD$2,IF(t_ExtractAll[[#This Row],[IMD_Currency]]="USD",t_ExtractAll[[#This Row],[Amount Accepted (ABII)]]*$BD$3,t_ExtractAll[[#This Row],[Amount Accepted (ABII)]]))</f>
        <v>0</v>
      </c>
      <c r="AY1670" s="20">
        <f>IF((t_ExtractAll[[#This Row],[Amount Accepted ABII '[EUR']]]-t_ExtractAll[[#This Row],[Amount Accepted Plant '[EUR']]])&lt;0,0,t_ExtractAll[[#This Row],[Amount Accepted ABII '[EUR']]]-t_ExtractAll[[#This Row],[Amount Accepted Plant '[EUR']]])</f>
        <v>0</v>
      </c>
      <c r="AZ1670"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2000</v>
      </c>
    </row>
    <row r="1671" spans="1:52" ht="14.25" hidden="1" customHeight="1" x14ac:dyDescent="0.25">
      <c r="A1671" t="s">
        <v>8065</v>
      </c>
      <c r="B1671" s="16">
        <v>42888</v>
      </c>
      <c r="C1671" s="16">
        <v>42892</v>
      </c>
      <c r="D1671" s="16">
        <v>42892</v>
      </c>
      <c r="E1671">
        <v>2017457</v>
      </c>
      <c r="F1671" t="s">
        <v>4629</v>
      </c>
      <c r="G1671" t="s">
        <v>241</v>
      </c>
      <c r="H1671" t="s">
        <v>86</v>
      </c>
      <c r="I1671" t="s">
        <v>242</v>
      </c>
      <c r="J1671" t="s">
        <v>68</v>
      </c>
      <c r="K1671" t="s">
        <v>88</v>
      </c>
      <c r="L1671" t="s">
        <v>225</v>
      </c>
      <c r="M1671" t="s">
        <v>2024</v>
      </c>
      <c r="N1671" t="s">
        <v>90</v>
      </c>
      <c r="O1671" t="s">
        <v>131</v>
      </c>
      <c r="P1671" t="s">
        <v>8066</v>
      </c>
      <c r="Q1671">
        <v>9807140</v>
      </c>
      <c r="R1671" t="s">
        <v>8067</v>
      </c>
      <c r="S1671">
        <v>80579355</v>
      </c>
      <c r="T1671" t="s">
        <v>8068</v>
      </c>
      <c r="U1671" t="s">
        <v>182</v>
      </c>
      <c r="V1671" t="s">
        <v>109</v>
      </c>
      <c r="W1671">
        <v>54599</v>
      </c>
      <c r="X1671" t="s">
        <v>6781</v>
      </c>
      <c r="Y1671">
        <v>24</v>
      </c>
      <c r="Z1671">
        <v>2.88</v>
      </c>
      <c r="AA1671" t="s">
        <v>2628</v>
      </c>
      <c r="AB1671" t="s">
        <v>97</v>
      </c>
      <c r="AC1671" t="s">
        <v>98</v>
      </c>
      <c r="AD1671" t="s">
        <v>8054</v>
      </c>
      <c r="AE1671" s="3">
        <v>0</v>
      </c>
      <c r="AF1671" s="3"/>
      <c r="AG1671">
        <v>158.43</v>
      </c>
      <c r="AH1671" t="s">
        <v>82</v>
      </c>
      <c r="AI1671" s="18">
        <v>0</v>
      </c>
      <c r="AJ1671">
        <v>0</v>
      </c>
      <c r="AK1671" s="18">
        <v>0</v>
      </c>
      <c r="AM1671" s="19" t="s">
        <v>82</v>
      </c>
      <c r="AN1671">
        <v>158.43</v>
      </c>
      <c r="AO1671" s="19">
        <v>0</v>
      </c>
      <c r="AP1671">
        <v>158.43</v>
      </c>
      <c r="AR1671" s="19" t="s">
        <v>82</v>
      </c>
      <c r="AS1671">
        <v>0</v>
      </c>
      <c r="AT1671" s="24">
        <f>IF(t_ExtractAll[[#This Row],[Currency]]="GBP",t_ExtractAll[[#This Row],[Claimed Amount]]*$BD$2,IF(t_ExtractAll[[#This Row],[Currency]]="USD",t_ExtractAll[[#This Row],[Claimed Amount]]*$BD$3,IF(t_ExtractAll[[#This Row],[Currency]]="MXN",t_ExtractAll[[#This Row],[Claimed Amount]]*$BD$4,t_ExtractAll[[#This Row],[Claimed Amount]])))</f>
        <v>158.43</v>
      </c>
      <c r="AU1671" s="24">
        <f>IF(t_ExtractAll[[#This Row],[Currency2]]="GBP",t_ExtractAll[[#This Row],[Accruals Plant]]*$BD$2,IF(t_ExtractAll[[#This Row],[Currency2]]="USD",t_ExtractAll[[#This Row],[Accruals Plant]]*$BD$3,IF(t_ExtractAll[[#This Row],[Currency2]]="MXN",t_ExtractAll[[#This Row],[Accruals Plant]]*$BD$4,t_ExtractAll[[#This Row],[Accruals Plant]])))</f>
        <v>158.43</v>
      </c>
      <c r="AV1671" s="20">
        <f>IF(t_ExtractAll[[#This Row],[IMD_Currency]]="GBP",t_ExtractAll[[#This Row],[Accruals ABII]]*$BD$2,IF(t_ExtractAll[[#This Row],[IMD_Currency]]="USD",t_ExtractAll[[#This Row],[Accruals ABII]]*$BD$3,t_ExtractAll[[#This Row],[Accruals ABII]]))</f>
        <v>0</v>
      </c>
      <c r="AW1671"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1" s="20">
        <f>IF(t_ExtractAll[[#This Row],[IMD_Currency]]="GBP",t_ExtractAll[[#This Row],[Amount Accepted (ABII)]]*$BD$2,IF(t_ExtractAll[[#This Row],[IMD_Currency]]="USD",t_ExtractAll[[#This Row],[Amount Accepted (ABII)]]*$BD$3,t_ExtractAll[[#This Row],[Amount Accepted (ABII)]]))</f>
        <v>0</v>
      </c>
      <c r="AY1671" s="20">
        <f>IF((t_ExtractAll[[#This Row],[Amount Accepted ABII '[EUR']]]-t_ExtractAll[[#This Row],[Amount Accepted Plant '[EUR']]])&lt;0,0,t_ExtractAll[[#This Row],[Amount Accepted ABII '[EUR']]]-t_ExtractAll[[#This Row],[Amount Accepted Plant '[EUR']]])</f>
        <v>0</v>
      </c>
      <c r="AZ1671"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200</v>
      </c>
    </row>
    <row r="1672" spans="1:52" ht="14.25" customHeight="1" x14ac:dyDescent="0.25">
      <c r="A1672" t="s">
        <v>8069</v>
      </c>
      <c r="B1672" s="16">
        <v>42891</v>
      </c>
      <c r="C1672" s="16"/>
      <c r="D1672" s="16"/>
      <c r="E1672">
        <v>2017456</v>
      </c>
      <c r="F1672" t="s">
        <v>64</v>
      </c>
      <c r="G1672" t="s">
        <v>667</v>
      </c>
      <c r="H1672" t="s">
        <v>66</v>
      </c>
      <c r="I1672" t="s">
        <v>288</v>
      </c>
      <c r="J1672" t="s">
        <v>118</v>
      </c>
      <c r="K1672" t="s">
        <v>2023</v>
      </c>
      <c r="L1672" t="s">
        <v>187</v>
      </c>
      <c r="M1672" t="s">
        <v>182</v>
      </c>
      <c r="N1672" t="s">
        <v>161</v>
      </c>
      <c r="O1672" t="s">
        <v>162</v>
      </c>
      <c r="P1672" s="3" t="s">
        <v>8070</v>
      </c>
      <c r="Q1672">
        <v>9587462</v>
      </c>
      <c r="R1672" t="s">
        <v>8071</v>
      </c>
      <c r="U1672" t="s">
        <v>182</v>
      </c>
      <c r="V1672" t="s">
        <v>145</v>
      </c>
      <c r="W1672">
        <v>48734</v>
      </c>
      <c r="X1672" t="s">
        <v>2188</v>
      </c>
      <c r="Y1672">
        <v>974</v>
      </c>
      <c r="Z1672">
        <v>77.140799999999999</v>
      </c>
      <c r="AA1672" t="s">
        <v>2628</v>
      </c>
      <c r="AB1672" t="s">
        <v>112</v>
      </c>
      <c r="AC1672" t="s">
        <v>164</v>
      </c>
      <c r="AD1672" t="s">
        <v>8072</v>
      </c>
      <c r="AE1672" s="3">
        <v>0</v>
      </c>
      <c r="AF1672" s="3"/>
      <c r="AG1672">
        <v>0</v>
      </c>
      <c r="AH1672" t="s">
        <v>82</v>
      </c>
      <c r="AI1672" s="18">
        <v>9827.66</v>
      </c>
      <c r="AJ1672">
        <v>0</v>
      </c>
      <c r="AK1672" s="18">
        <v>9827.66</v>
      </c>
      <c r="AM1672" s="19" t="s">
        <v>82</v>
      </c>
      <c r="AN1672">
        <v>5432.8746000000001</v>
      </c>
      <c r="AO1672" s="19">
        <v>0</v>
      </c>
      <c r="AP1672">
        <v>5432.8746000000001</v>
      </c>
      <c r="AR1672" s="19" t="s">
        <v>82</v>
      </c>
      <c r="AS1672">
        <v>0</v>
      </c>
      <c r="AT1672" s="24">
        <f>IF(t_ExtractAll[[#This Row],[Currency]]="GBP",t_ExtractAll[[#This Row],[Claimed Amount]]*$BD$2,IF(t_ExtractAll[[#This Row],[Currency]]="USD",t_ExtractAll[[#This Row],[Claimed Amount]]*$BD$3,IF(t_ExtractAll[[#This Row],[Currency]]="MXN",t_ExtractAll[[#This Row],[Claimed Amount]]*$BD$4,t_ExtractAll[[#This Row],[Claimed Amount]])))</f>
        <v>0</v>
      </c>
      <c r="AU1672" s="24">
        <f>IF(t_ExtractAll[[#This Row],[Currency2]]="GBP",t_ExtractAll[[#This Row],[Accruals Plant]]*$BD$2,IF(t_ExtractAll[[#This Row],[Currency2]]="USD",t_ExtractAll[[#This Row],[Accruals Plant]]*$BD$3,IF(t_ExtractAll[[#This Row],[Currency2]]="MXN",t_ExtractAll[[#This Row],[Accruals Plant]]*$BD$4,t_ExtractAll[[#This Row],[Accruals Plant]])))</f>
        <v>5432.8746000000001</v>
      </c>
      <c r="AV1672" s="20">
        <f>IF(t_ExtractAll[[#This Row],[IMD_Currency]]="GBP",t_ExtractAll[[#This Row],[Accruals ABII]]*$BD$2,IF(t_ExtractAll[[#This Row],[IMD_Currency]]="USD",t_ExtractAll[[#This Row],[Accruals ABII]]*$BD$3,t_ExtractAll[[#This Row],[Accruals ABII]]))</f>
        <v>9827.66</v>
      </c>
      <c r="AW1672"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2" s="20">
        <f>IF(t_ExtractAll[[#This Row],[IMD_Currency]]="GBP",t_ExtractAll[[#This Row],[Amount Accepted (ABII)]]*$BD$2,IF(t_ExtractAll[[#This Row],[IMD_Currency]]="USD",t_ExtractAll[[#This Row],[Amount Accepted (ABII)]]*$BD$3,t_ExtractAll[[#This Row],[Amount Accepted (ABII)]]))</f>
        <v>0</v>
      </c>
      <c r="AY1672" s="20">
        <f>IF((t_ExtractAll[[#This Row],[Amount Accepted ABII '[EUR']]]-t_ExtractAll[[#This Row],[Amount Accepted Plant '[EUR']]])&lt;0,0,t_ExtractAll[[#This Row],[Amount Accepted ABII '[EUR']]]-t_ExtractAll[[#This Row],[Amount Accepted Plant '[EUR']]])</f>
        <v>0</v>
      </c>
      <c r="AZ1672"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73" spans="1:52" ht="14.25" customHeight="1" x14ac:dyDescent="0.25">
      <c r="A1673" t="s">
        <v>8073</v>
      </c>
      <c r="B1673" s="16">
        <v>42893</v>
      </c>
      <c r="C1673" s="16"/>
      <c r="D1673" s="16"/>
      <c r="E1673">
        <v>2017458</v>
      </c>
      <c r="F1673" t="s">
        <v>64</v>
      </c>
      <c r="G1673" t="s">
        <v>1128</v>
      </c>
      <c r="H1673" t="s">
        <v>86</v>
      </c>
      <c r="I1673" t="s">
        <v>1129</v>
      </c>
      <c r="J1673" t="s">
        <v>118</v>
      </c>
      <c r="K1673" t="s">
        <v>2023</v>
      </c>
      <c r="L1673" t="s">
        <v>70</v>
      </c>
      <c r="N1673" t="s">
        <v>90</v>
      </c>
      <c r="O1673" t="s">
        <v>72</v>
      </c>
      <c r="P1673" t="s">
        <v>8074</v>
      </c>
      <c r="Q1673">
        <v>10193538</v>
      </c>
      <c r="R1673" t="s">
        <v>8075</v>
      </c>
      <c r="S1673">
        <v>80617152</v>
      </c>
      <c r="T1673" t="s">
        <v>8076</v>
      </c>
      <c r="U1673" t="s">
        <v>108</v>
      </c>
      <c r="V1673" t="s">
        <v>145</v>
      </c>
      <c r="W1673">
        <v>38074</v>
      </c>
      <c r="X1673" t="s">
        <v>1417</v>
      </c>
      <c r="Y1673">
        <v>1512</v>
      </c>
      <c r="Z1673">
        <v>119.7504</v>
      </c>
      <c r="AA1673" t="s">
        <v>2628</v>
      </c>
      <c r="AB1673" t="s">
        <v>79</v>
      </c>
      <c r="AC1673" t="s">
        <v>80</v>
      </c>
      <c r="AD1673" s="3" t="s">
        <v>8077</v>
      </c>
      <c r="AE1673" s="3">
        <v>0</v>
      </c>
      <c r="AF1673" s="3"/>
      <c r="AG1673">
        <v>0</v>
      </c>
      <c r="AH1673" t="s">
        <v>82</v>
      </c>
      <c r="AI1673" s="18">
        <v>0</v>
      </c>
      <c r="AJ1673">
        <v>0</v>
      </c>
      <c r="AK1673" s="18">
        <v>0</v>
      </c>
      <c r="AM1673" s="19" t="s">
        <v>82</v>
      </c>
      <c r="AN1673">
        <v>0</v>
      </c>
      <c r="AO1673" s="19">
        <v>0</v>
      </c>
      <c r="AP1673">
        <v>0</v>
      </c>
      <c r="AR1673" s="19" t="s">
        <v>82</v>
      </c>
      <c r="AS1673">
        <v>0</v>
      </c>
      <c r="AT1673" s="24">
        <f>IF(t_ExtractAll[[#This Row],[Currency]]="GBP",t_ExtractAll[[#This Row],[Claimed Amount]]*$BD$2,IF(t_ExtractAll[[#This Row],[Currency]]="USD",t_ExtractAll[[#This Row],[Claimed Amount]]*$BD$3,IF(t_ExtractAll[[#This Row],[Currency]]="MXN",t_ExtractAll[[#This Row],[Claimed Amount]]*$BD$4,t_ExtractAll[[#This Row],[Claimed Amount]])))</f>
        <v>0</v>
      </c>
      <c r="AU1673" s="24">
        <f>IF(t_ExtractAll[[#This Row],[Currency2]]="GBP",t_ExtractAll[[#This Row],[Accruals Plant]]*$BD$2,IF(t_ExtractAll[[#This Row],[Currency2]]="USD",t_ExtractAll[[#This Row],[Accruals Plant]]*$BD$3,IF(t_ExtractAll[[#This Row],[Currency2]]="MXN",t_ExtractAll[[#This Row],[Accruals Plant]]*$BD$4,t_ExtractAll[[#This Row],[Accruals Plant]])))</f>
        <v>0</v>
      </c>
      <c r="AV1673" s="20">
        <f>IF(t_ExtractAll[[#This Row],[IMD_Currency]]="GBP",t_ExtractAll[[#This Row],[Accruals ABII]]*$BD$2,IF(t_ExtractAll[[#This Row],[IMD_Currency]]="USD",t_ExtractAll[[#This Row],[Accruals ABII]]*$BD$3,t_ExtractAll[[#This Row],[Accruals ABII]]))</f>
        <v>0</v>
      </c>
      <c r="AW1673"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3" s="20">
        <f>IF(t_ExtractAll[[#This Row],[IMD_Currency]]="GBP",t_ExtractAll[[#This Row],[Amount Accepted (ABII)]]*$BD$2,IF(t_ExtractAll[[#This Row],[IMD_Currency]]="USD",t_ExtractAll[[#This Row],[Amount Accepted (ABII)]]*$BD$3,t_ExtractAll[[#This Row],[Amount Accepted (ABII)]]))</f>
        <v>0</v>
      </c>
      <c r="AY1673" s="20">
        <f>IF((t_ExtractAll[[#This Row],[Amount Accepted ABII '[EUR']]]-t_ExtractAll[[#This Row],[Amount Accepted Plant '[EUR']]])&lt;0,0,t_ExtractAll[[#This Row],[Amount Accepted ABII '[EUR']]]-t_ExtractAll[[#This Row],[Amount Accepted Plant '[EUR']]])</f>
        <v>0</v>
      </c>
      <c r="AZ1673"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74" spans="1:52" ht="14.25" hidden="1" customHeight="1" x14ac:dyDescent="0.25">
      <c r="A1674" t="s">
        <v>8078</v>
      </c>
      <c r="B1674" s="16">
        <v>42894</v>
      </c>
      <c r="C1674" s="16">
        <v>42894</v>
      </c>
      <c r="D1674" s="16">
        <v>42894</v>
      </c>
      <c r="E1674">
        <v>2017459</v>
      </c>
      <c r="F1674" t="s">
        <v>4629</v>
      </c>
      <c r="G1674" t="s">
        <v>65</v>
      </c>
      <c r="H1674" t="s">
        <v>66</v>
      </c>
      <c r="I1674" t="s">
        <v>67</v>
      </c>
      <c r="J1674" t="s">
        <v>68</v>
      </c>
      <c r="K1674" t="s">
        <v>88</v>
      </c>
      <c r="L1674" t="s">
        <v>6245</v>
      </c>
      <c r="M1674" t="s">
        <v>6933</v>
      </c>
      <c r="N1674" t="s">
        <v>90</v>
      </c>
      <c r="O1674" t="s">
        <v>547</v>
      </c>
      <c r="P1674" t="s">
        <v>8079</v>
      </c>
      <c r="Q1674">
        <v>10039661</v>
      </c>
      <c r="R1674" t="s">
        <v>8080</v>
      </c>
      <c r="S1674">
        <v>80608226</v>
      </c>
      <c r="T1674" t="s">
        <v>8081</v>
      </c>
      <c r="U1674" t="s">
        <v>75</v>
      </c>
      <c r="V1674" t="s">
        <v>76</v>
      </c>
      <c r="W1674">
        <v>52608</v>
      </c>
      <c r="X1674" t="s">
        <v>969</v>
      </c>
      <c r="Y1674">
        <v>2640</v>
      </c>
      <c r="Z1674">
        <v>131.15</v>
      </c>
      <c r="AA1674" t="s">
        <v>2628</v>
      </c>
      <c r="AB1674" t="s">
        <v>97</v>
      </c>
      <c r="AC1674" t="s">
        <v>98</v>
      </c>
      <c r="AE1674" s="3">
        <v>0</v>
      </c>
      <c r="AF1674" s="3"/>
      <c r="AG1674">
        <v>0</v>
      </c>
      <c r="AH1674" t="s">
        <v>82</v>
      </c>
      <c r="AI1674" s="18">
        <v>0</v>
      </c>
      <c r="AJ1674">
        <v>0</v>
      </c>
      <c r="AK1674" s="18">
        <v>0</v>
      </c>
      <c r="AM1674" s="19" t="s">
        <v>82</v>
      </c>
      <c r="AN1674">
        <v>0</v>
      </c>
      <c r="AO1674" s="19">
        <v>0</v>
      </c>
      <c r="AP1674">
        <v>0</v>
      </c>
      <c r="AR1674" s="19" t="s">
        <v>82</v>
      </c>
      <c r="AS1674">
        <v>0</v>
      </c>
      <c r="AT1674" s="24">
        <f>IF(t_ExtractAll[[#This Row],[Currency]]="GBP",t_ExtractAll[[#This Row],[Claimed Amount]]*$BD$2,IF(t_ExtractAll[[#This Row],[Currency]]="USD",t_ExtractAll[[#This Row],[Claimed Amount]]*$BD$3,IF(t_ExtractAll[[#This Row],[Currency]]="MXN",t_ExtractAll[[#This Row],[Claimed Amount]]*$BD$4,t_ExtractAll[[#This Row],[Claimed Amount]])))</f>
        <v>0</v>
      </c>
      <c r="AU1674" s="24">
        <f>IF(t_ExtractAll[[#This Row],[Currency2]]="GBP",t_ExtractAll[[#This Row],[Accruals Plant]]*$BD$2,IF(t_ExtractAll[[#This Row],[Currency2]]="USD",t_ExtractAll[[#This Row],[Accruals Plant]]*$BD$3,IF(t_ExtractAll[[#This Row],[Currency2]]="MXN",t_ExtractAll[[#This Row],[Accruals Plant]]*$BD$4,t_ExtractAll[[#This Row],[Accruals Plant]])))</f>
        <v>0</v>
      </c>
      <c r="AV1674" s="20">
        <f>IF(t_ExtractAll[[#This Row],[IMD_Currency]]="GBP",t_ExtractAll[[#This Row],[Accruals ABII]]*$BD$2,IF(t_ExtractAll[[#This Row],[IMD_Currency]]="USD",t_ExtractAll[[#This Row],[Accruals ABII]]*$BD$3,t_ExtractAll[[#This Row],[Accruals ABII]]))</f>
        <v>0</v>
      </c>
      <c r="AW1674"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4" s="20">
        <f>IF(t_ExtractAll[[#This Row],[IMD_Currency]]="GBP",t_ExtractAll[[#This Row],[Amount Accepted (ABII)]]*$BD$2,IF(t_ExtractAll[[#This Row],[IMD_Currency]]="USD",t_ExtractAll[[#This Row],[Amount Accepted (ABII)]]*$BD$3,t_ExtractAll[[#This Row],[Amount Accepted (ABII)]]))</f>
        <v>0</v>
      </c>
      <c r="AY1674" s="20">
        <f>IF((t_ExtractAll[[#This Row],[Amount Accepted ABII '[EUR']]]-t_ExtractAll[[#This Row],[Amount Accepted Plant '[EUR']]])&lt;0,0,t_ExtractAll[[#This Row],[Amount Accepted ABII '[EUR']]]-t_ExtractAll[[#This Row],[Amount Accepted Plant '[EUR']]])</f>
        <v>0</v>
      </c>
      <c r="AZ1674"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50</v>
      </c>
    </row>
    <row r="1675" spans="1:52" ht="14.25" customHeight="1" x14ac:dyDescent="0.25">
      <c r="A1675" t="s">
        <v>807</v>
      </c>
      <c r="B1675" s="16">
        <v>42894</v>
      </c>
      <c r="C1675" s="16"/>
      <c r="D1675" s="16"/>
      <c r="E1675">
        <v>2017435</v>
      </c>
      <c r="F1675" t="s">
        <v>64</v>
      </c>
      <c r="G1675" t="s">
        <v>478</v>
      </c>
      <c r="H1675" t="s">
        <v>273</v>
      </c>
      <c r="I1675" t="s">
        <v>479</v>
      </c>
      <c r="J1675" t="s">
        <v>118</v>
      </c>
      <c r="K1675" t="s">
        <v>2023</v>
      </c>
      <c r="L1675" t="s">
        <v>1192</v>
      </c>
      <c r="M1675" t="s">
        <v>3410</v>
      </c>
      <c r="N1675" t="s">
        <v>161</v>
      </c>
      <c r="O1675" t="s">
        <v>710</v>
      </c>
      <c r="P1675" t="s">
        <v>8082</v>
      </c>
      <c r="Q1675" t="s">
        <v>8083</v>
      </c>
      <c r="R1675" t="s">
        <v>8084</v>
      </c>
      <c r="U1675" t="s">
        <v>333</v>
      </c>
      <c r="V1675" t="s">
        <v>145</v>
      </c>
      <c r="W1675">
        <v>3410</v>
      </c>
      <c r="X1675" t="s">
        <v>334</v>
      </c>
      <c r="Y1675">
        <v>2</v>
      </c>
      <c r="Z1675">
        <v>0.6</v>
      </c>
      <c r="AA1675" t="s">
        <v>2824</v>
      </c>
      <c r="AB1675" t="s">
        <v>112</v>
      </c>
      <c r="AC1675" t="s">
        <v>715</v>
      </c>
      <c r="AD1675" s="3" t="s">
        <v>8085</v>
      </c>
      <c r="AE1675" s="3">
        <v>0</v>
      </c>
      <c r="AF1675" s="3"/>
      <c r="AG1675">
        <v>212.22</v>
      </c>
      <c r="AH1675" t="s">
        <v>82</v>
      </c>
      <c r="AI1675" s="18">
        <v>55.48</v>
      </c>
      <c r="AJ1675">
        <v>40.840000000000003</v>
      </c>
      <c r="AK1675" s="18">
        <v>96.32</v>
      </c>
      <c r="AM1675" s="19" t="s">
        <v>82</v>
      </c>
      <c r="AN1675">
        <v>23.16</v>
      </c>
      <c r="AO1675" s="19">
        <v>40.840000000000003</v>
      </c>
      <c r="AP1675">
        <v>64</v>
      </c>
      <c r="AR1675" s="19" t="s">
        <v>82</v>
      </c>
      <c r="AS1675">
        <v>0</v>
      </c>
      <c r="AT1675" s="24">
        <f>IF(t_ExtractAll[[#This Row],[Currency]]="GBP",t_ExtractAll[[#This Row],[Claimed Amount]]*$BD$2,IF(t_ExtractAll[[#This Row],[Currency]]="USD",t_ExtractAll[[#This Row],[Claimed Amount]]*$BD$3,IF(t_ExtractAll[[#This Row],[Currency]]="MXN",t_ExtractAll[[#This Row],[Claimed Amount]]*$BD$4,t_ExtractAll[[#This Row],[Claimed Amount]])))</f>
        <v>212.22</v>
      </c>
      <c r="AU1675" s="24">
        <f>IF(t_ExtractAll[[#This Row],[Currency2]]="GBP",t_ExtractAll[[#This Row],[Accruals Plant]]*$BD$2,IF(t_ExtractAll[[#This Row],[Currency2]]="USD",t_ExtractAll[[#This Row],[Accruals Plant]]*$BD$3,IF(t_ExtractAll[[#This Row],[Currency2]]="MXN",t_ExtractAll[[#This Row],[Accruals Plant]]*$BD$4,t_ExtractAll[[#This Row],[Accruals Plant]])))</f>
        <v>64</v>
      </c>
      <c r="AV1675" s="20">
        <f>IF(t_ExtractAll[[#This Row],[IMD_Currency]]="GBP",t_ExtractAll[[#This Row],[Accruals ABII]]*$BD$2,IF(t_ExtractAll[[#This Row],[IMD_Currency]]="USD",t_ExtractAll[[#This Row],[Accruals ABII]]*$BD$3,t_ExtractAll[[#This Row],[Accruals ABII]]))</f>
        <v>96.32</v>
      </c>
      <c r="AW1675"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5" s="20">
        <f>IF(t_ExtractAll[[#This Row],[IMD_Currency]]="GBP",t_ExtractAll[[#This Row],[Amount Accepted (ABII)]]*$BD$2,IF(t_ExtractAll[[#This Row],[IMD_Currency]]="USD",t_ExtractAll[[#This Row],[Amount Accepted (ABII)]]*$BD$3,t_ExtractAll[[#This Row],[Amount Accepted (ABII)]]))</f>
        <v>0</v>
      </c>
      <c r="AY1675" s="20">
        <f>IF((t_ExtractAll[[#This Row],[Amount Accepted ABII '[EUR']]]-t_ExtractAll[[#This Row],[Amount Accepted Plant '[EUR']]])&lt;0,0,t_ExtractAll[[#This Row],[Amount Accepted ABII '[EUR']]]-t_ExtractAll[[#This Row],[Amount Accepted Plant '[EUR']]])</f>
        <v>0</v>
      </c>
      <c r="AZ1675"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76" spans="1:52" ht="14.25" customHeight="1" x14ac:dyDescent="0.25">
      <c r="A1676" t="s">
        <v>807</v>
      </c>
      <c r="B1676" s="16">
        <v>42894</v>
      </c>
      <c r="C1676" s="16"/>
      <c r="D1676" s="16"/>
      <c r="E1676">
        <v>2017435</v>
      </c>
      <c r="F1676" t="s">
        <v>64</v>
      </c>
      <c r="G1676" t="s">
        <v>478</v>
      </c>
      <c r="H1676" t="s">
        <v>273</v>
      </c>
      <c r="I1676" t="s">
        <v>479</v>
      </c>
      <c r="J1676" t="s">
        <v>118</v>
      </c>
      <c r="K1676" t="s">
        <v>2023</v>
      </c>
      <c r="L1676" t="s">
        <v>187</v>
      </c>
      <c r="M1676" t="s">
        <v>182</v>
      </c>
      <c r="N1676" t="s">
        <v>161</v>
      </c>
      <c r="O1676" t="s">
        <v>710</v>
      </c>
      <c r="P1676" t="s">
        <v>8082</v>
      </c>
      <c r="Q1676" t="s">
        <v>8083</v>
      </c>
      <c r="R1676" t="s">
        <v>8084</v>
      </c>
      <c r="U1676" t="s">
        <v>182</v>
      </c>
      <c r="V1676" t="s">
        <v>145</v>
      </c>
      <c r="W1676">
        <v>3451</v>
      </c>
      <c r="X1676" t="s">
        <v>1573</v>
      </c>
      <c r="Y1676">
        <v>2</v>
      </c>
      <c r="Z1676">
        <v>0.6</v>
      </c>
      <c r="AA1676" t="s">
        <v>2824</v>
      </c>
      <c r="AB1676" t="s">
        <v>112</v>
      </c>
      <c r="AC1676" t="s">
        <v>715</v>
      </c>
      <c r="AD1676" s="3" t="s">
        <v>8085</v>
      </c>
      <c r="AE1676" s="3">
        <v>0</v>
      </c>
      <c r="AF1676" s="3"/>
      <c r="AG1676">
        <v>212.22</v>
      </c>
      <c r="AH1676" t="s">
        <v>82</v>
      </c>
      <c r="AI1676" s="18">
        <v>43.44</v>
      </c>
      <c r="AJ1676">
        <v>36</v>
      </c>
      <c r="AK1676" s="18">
        <v>79.44</v>
      </c>
      <c r="AM1676" s="19" t="s">
        <v>82</v>
      </c>
      <c r="AN1676">
        <v>23.84</v>
      </c>
      <c r="AO1676" s="19">
        <v>36</v>
      </c>
      <c r="AP1676">
        <v>59.84</v>
      </c>
      <c r="AR1676" s="19" t="s">
        <v>82</v>
      </c>
      <c r="AS1676">
        <v>0</v>
      </c>
      <c r="AT1676" s="24">
        <f>IF(t_ExtractAll[[#This Row],[Currency]]="GBP",t_ExtractAll[[#This Row],[Claimed Amount]]*$BD$2,IF(t_ExtractAll[[#This Row],[Currency]]="USD",t_ExtractAll[[#This Row],[Claimed Amount]]*$BD$3,IF(t_ExtractAll[[#This Row],[Currency]]="MXN",t_ExtractAll[[#This Row],[Claimed Amount]]*$BD$4,t_ExtractAll[[#This Row],[Claimed Amount]])))</f>
        <v>212.22</v>
      </c>
      <c r="AU1676" s="24">
        <f>IF(t_ExtractAll[[#This Row],[Currency2]]="GBP",t_ExtractAll[[#This Row],[Accruals Plant]]*$BD$2,IF(t_ExtractAll[[#This Row],[Currency2]]="USD",t_ExtractAll[[#This Row],[Accruals Plant]]*$BD$3,IF(t_ExtractAll[[#This Row],[Currency2]]="MXN",t_ExtractAll[[#This Row],[Accruals Plant]]*$BD$4,t_ExtractAll[[#This Row],[Accruals Plant]])))</f>
        <v>59.84</v>
      </c>
      <c r="AV1676" s="20">
        <f>IF(t_ExtractAll[[#This Row],[IMD_Currency]]="GBP",t_ExtractAll[[#This Row],[Accruals ABII]]*$BD$2,IF(t_ExtractAll[[#This Row],[IMD_Currency]]="USD",t_ExtractAll[[#This Row],[Accruals ABII]]*$BD$3,t_ExtractAll[[#This Row],[Accruals ABII]]))</f>
        <v>79.44</v>
      </c>
      <c r="AW1676"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6" s="20">
        <f>IF(t_ExtractAll[[#This Row],[IMD_Currency]]="GBP",t_ExtractAll[[#This Row],[Amount Accepted (ABII)]]*$BD$2,IF(t_ExtractAll[[#This Row],[IMD_Currency]]="USD",t_ExtractAll[[#This Row],[Amount Accepted (ABII)]]*$BD$3,t_ExtractAll[[#This Row],[Amount Accepted (ABII)]]))</f>
        <v>0</v>
      </c>
      <c r="AY1676" s="20">
        <f>IF((t_ExtractAll[[#This Row],[Amount Accepted ABII '[EUR']]]-t_ExtractAll[[#This Row],[Amount Accepted Plant '[EUR']]])&lt;0,0,t_ExtractAll[[#This Row],[Amount Accepted ABII '[EUR']]]-t_ExtractAll[[#This Row],[Amount Accepted Plant '[EUR']]])</f>
        <v>0</v>
      </c>
      <c r="AZ1676"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row r="1677" spans="1:52" ht="14.25" customHeight="1" x14ac:dyDescent="0.25">
      <c r="A1677" t="s">
        <v>807</v>
      </c>
      <c r="B1677" s="16">
        <v>42894</v>
      </c>
      <c r="C1677" s="16"/>
      <c r="D1677" s="16"/>
      <c r="E1677">
        <v>2017435</v>
      </c>
      <c r="F1677" t="s">
        <v>64</v>
      </c>
      <c r="G1677" t="s">
        <v>478</v>
      </c>
      <c r="H1677" t="s">
        <v>273</v>
      </c>
      <c r="I1677" t="s">
        <v>479</v>
      </c>
      <c r="J1677" t="s">
        <v>118</v>
      </c>
      <c r="K1677" t="s">
        <v>2023</v>
      </c>
      <c r="L1677" t="s">
        <v>210</v>
      </c>
      <c r="M1677" t="s">
        <v>4680</v>
      </c>
      <c r="N1677" t="s">
        <v>161</v>
      </c>
      <c r="O1677" t="s">
        <v>710</v>
      </c>
      <c r="P1677" t="s">
        <v>8082</v>
      </c>
      <c r="Q1677" t="s">
        <v>8083</v>
      </c>
      <c r="R1677" t="s">
        <v>8084</v>
      </c>
      <c r="U1677" t="s">
        <v>144</v>
      </c>
      <c r="V1677" t="s">
        <v>145</v>
      </c>
      <c r="W1677">
        <v>18618</v>
      </c>
      <c r="X1677" t="s">
        <v>246</v>
      </c>
      <c r="Y1677">
        <v>1</v>
      </c>
      <c r="Z1677">
        <v>0.3</v>
      </c>
      <c r="AA1677" t="s">
        <v>2824</v>
      </c>
      <c r="AB1677" t="s">
        <v>112</v>
      </c>
      <c r="AC1677" t="s">
        <v>715</v>
      </c>
      <c r="AD1677" s="3" t="s">
        <v>8086</v>
      </c>
      <c r="AE1677" s="3">
        <v>0</v>
      </c>
      <c r="AF1677" s="3"/>
      <c r="AG1677">
        <v>212.22</v>
      </c>
      <c r="AH1677" t="s">
        <v>82</v>
      </c>
      <c r="AI1677" s="18">
        <v>19.04</v>
      </c>
      <c r="AJ1677">
        <v>17.420000000000002</v>
      </c>
      <c r="AK1677" s="18">
        <v>36.46</v>
      </c>
      <c r="AM1677" s="19" t="s">
        <v>82</v>
      </c>
      <c r="AN1677">
        <v>10.19</v>
      </c>
      <c r="AO1677" s="19">
        <v>17.420000000000002</v>
      </c>
      <c r="AP1677">
        <v>27.61</v>
      </c>
      <c r="AR1677" s="19" t="s">
        <v>82</v>
      </c>
      <c r="AS1677">
        <v>0</v>
      </c>
      <c r="AT1677" s="24">
        <f>IF(t_ExtractAll[[#This Row],[Currency]]="GBP",t_ExtractAll[[#This Row],[Claimed Amount]]*$BD$2,IF(t_ExtractAll[[#This Row],[Currency]]="USD",t_ExtractAll[[#This Row],[Claimed Amount]]*$BD$3,IF(t_ExtractAll[[#This Row],[Currency]]="MXN",t_ExtractAll[[#This Row],[Claimed Amount]]*$BD$4,t_ExtractAll[[#This Row],[Claimed Amount]])))</f>
        <v>212.22</v>
      </c>
      <c r="AU1677" s="24">
        <f>IF(t_ExtractAll[[#This Row],[Currency2]]="GBP",t_ExtractAll[[#This Row],[Accruals Plant]]*$BD$2,IF(t_ExtractAll[[#This Row],[Currency2]]="USD",t_ExtractAll[[#This Row],[Accruals Plant]]*$BD$3,IF(t_ExtractAll[[#This Row],[Currency2]]="MXN",t_ExtractAll[[#This Row],[Accruals Plant]]*$BD$4,t_ExtractAll[[#This Row],[Accruals Plant]])))</f>
        <v>27.61</v>
      </c>
      <c r="AV1677" s="20">
        <f>IF(t_ExtractAll[[#This Row],[IMD_Currency]]="GBP",t_ExtractAll[[#This Row],[Accruals ABII]]*$BD$2,IF(t_ExtractAll[[#This Row],[IMD_Currency]]="USD",t_ExtractAll[[#This Row],[Accruals ABII]]*$BD$3,t_ExtractAll[[#This Row],[Accruals ABII]]))</f>
        <v>36.46</v>
      </c>
      <c r="AW1677" s="20">
        <f>IF(t_ExtractAll[[#This Row],[Currency2]]="GBP",t_ExtractAll[[#This Row],[PlantAmountAccepted]]*$BD$2,IF(t_ExtractAll[[#This Row],[Currency2]]="USD",t_ExtractAll[[#This Row],[PlantAmountAccepted]]*$BD$3,IF(t_ExtractAll[[#This Row],[Currency2]]="MXN",t_ExtractAll[[#This Row],[PlantAmountAccepted]]*$BD$4,t_ExtractAll[[#This Row],[PlantAmountAccepted]])))</f>
        <v>0</v>
      </c>
      <c r="AX1677" s="20">
        <f>IF(t_ExtractAll[[#This Row],[IMD_Currency]]="GBP",t_ExtractAll[[#This Row],[Amount Accepted (ABII)]]*$BD$2,IF(t_ExtractAll[[#This Row],[IMD_Currency]]="USD",t_ExtractAll[[#This Row],[Amount Accepted (ABII)]]*$BD$3,t_ExtractAll[[#This Row],[Amount Accepted (ABII)]]))</f>
        <v>0</v>
      </c>
      <c r="AY1677" s="20">
        <f>IF((t_ExtractAll[[#This Row],[Amount Accepted ABII '[EUR']]]-t_ExtractAll[[#This Row],[Amount Accepted Plant '[EUR']]])&lt;0,0,t_ExtractAll[[#This Row],[Amount Accepted ABII '[EUR']]]-t_ExtractAll[[#This Row],[Amount Accepted Plant '[EUR']]])</f>
        <v>0</v>
      </c>
      <c r="AZ1677" s="20">
        <f>IF(t_ExtractAll[[#This Row],[Claimed Amount '[EUR']]]&lt;50,50,IF(t_ExtractAll[[#This Row],[Claimed Amount '[EUR']]]&lt;100,100,IF(t_ExtractAll[[#This Row],[Claimed Amount '[EUR']]]&lt;200,200,IF(t_ExtractAll[[#This Row],[Claimed Amount '[EUR']]]&lt;300,300,IF(t_ExtractAll[[#This Row],[Claimed Amount '[EUR']]]&lt;500,500,IF(t_ExtractAll[[#This Row],[Claimed Amount '[EUR']]]&lt;1000,1000,IF(t_ExtractAll[[#This Row],[Claimed Amount '[EUR']]]&lt;2000,2000,IF(t_ExtractAll[[#This Row],[Claimed Amount '[EUR']]]&lt;3000,3000,IF(t_ExtractAll[[#This Row],[Claimed Amount '[EUR']]]&lt;5000,5000,IF(t_ExtractAll[[#This Row],[Claimed Amount '[EUR']]]&lt;10000,10000,IF(t_ExtractAll[[#This Row],[Claimed Amount '[EUR']]]&lt;25000,25000,IF(t_ExtractAll[[#This Row],[Claimed Amount '[EUR']]]&lt;50000,50000,"50k+"))))))))))))</f>
        <v>300</v>
      </c>
    </row>
  </sheetData>
  <mergeCells count="1">
    <mergeCell ref="BC1:BD1"/>
  </mergeCells>
  <pageMargins left="0.7" right="0.7" top="0.75" bottom="0.75" header="0.3" footer="0.3"/>
  <pageSetup paperSize="9"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4F0A-9624-4AFB-9BFC-B54B1BD97715}">
  <dimension ref="A1:C249"/>
  <sheetViews>
    <sheetView workbookViewId="0">
      <selection activeCell="E7" sqref="E7"/>
    </sheetView>
  </sheetViews>
  <sheetFormatPr defaultRowHeight="15" x14ac:dyDescent="0.25"/>
  <cols>
    <col min="1" max="1" width="14.5703125" customWidth="1"/>
    <col min="2" max="2" width="15.28515625" customWidth="1"/>
  </cols>
  <sheetData>
    <row r="1" spans="1:3" x14ac:dyDescent="0.25">
      <c r="A1" s="29" t="s">
        <v>8087</v>
      </c>
      <c r="B1" s="29" t="s">
        <v>8088</v>
      </c>
      <c r="C1" s="29" t="s">
        <v>8089</v>
      </c>
    </row>
    <row r="2" spans="1:3" x14ac:dyDescent="0.25">
      <c r="A2" s="29" t="s">
        <v>8090</v>
      </c>
      <c r="B2" s="29" t="s">
        <v>8091</v>
      </c>
      <c r="C2" s="29" t="s">
        <v>82</v>
      </c>
    </row>
    <row r="3" spans="1:3" x14ac:dyDescent="0.25">
      <c r="A3" s="29" t="s">
        <v>8092</v>
      </c>
      <c r="B3" s="29" t="s">
        <v>8093</v>
      </c>
      <c r="C3" s="29" t="s">
        <v>82</v>
      </c>
    </row>
    <row r="4" spans="1:3" x14ac:dyDescent="0.25">
      <c r="A4" s="29" t="s">
        <v>3278</v>
      </c>
      <c r="B4" s="29" t="s">
        <v>8094</v>
      </c>
      <c r="C4" s="29" t="s">
        <v>82</v>
      </c>
    </row>
    <row r="5" spans="1:3" x14ac:dyDescent="0.25">
      <c r="A5" s="29" t="s">
        <v>8095</v>
      </c>
      <c r="B5" s="29" t="s">
        <v>8096</v>
      </c>
      <c r="C5" s="29" t="s">
        <v>8097</v>
      </c>
    </row>
    <row r="6" spans="1:3" x14ac:dyDescent="0.25">
      <c r="A6" s="29" t="s">
        <v>8098</v>
      </c>
      <c r="B6" s="29" t="s">
        <v>8099</v>
      </c>
      <c r="C6" s="29" t="s">
        <v>8100</v>
      </c>
    </row>
    <row r="7" spans="1:3" x14ac:dyDescent="0.25">
      <c r="A7" s="29" t="s">
        <v>8101</v>
      </c>
      <c r="B7" s="29" t="s">
        <v>8102</v>
      </c>
      <c r="C7" s="29" t="s">
        <v>82</v>
      </c>
    </row>
    <row r="8" spans="1:3" x14ac:dyDescent="0.25">
      <c r="A8" s="29" t="s">
        <v>8103</v>
      </c>
      <c r="B8" s="29" t="s">
        <v>8104</v>
      </c>
      <c r="C8" s="29" t="s">
        <v>8097</v>
      </c>
    </row>
    <row r="9" spans="1:3" x14ac:dyDescent="0.25">
      <c r="A9" s="29" t="s">
        <v>8105</v>
      </c>
      <c r="B9" s="29" t="s">
        <v>8106</v>
      </c>
      <c r="C9" s="29" t="s">
        <v>8107</v>
      </c>
    </row>
    <row r="10" spans="1:3" x14ac:dyDescent="0.25">
      <c r="A10" s="29" t="s">
        <v>8108</v>
      </c>
      <c r="B10" s="29" t="s">
        <v>8109</v>
      </c>
      <c r="C10" s="29" t="s">
        <v>8107</v>
      </c>
    </row>
    <row r="11" spans="1:3" x14ac:dyDescent="0.25">
      <c r="A11" s="29" t="s">
        <v>4439</v>
      </c>
      <c r="B11" s="29" t="s">
        <v>8110</v>
      </c>
      <c r="C11" s="29" t="s">
        <v>8111</v>
      </c>
    </row>
    <row r="12" spans="1:3" x14ac:dyDescent="0.25">
      <c r="A12" s="29" t="s">
        <v>4655</v>
      </c>
      <c r="B12" s="29" t="s">
        <v>8112</v>
      </c>
      <c r="C12" s="29" t="s">
        <v>82</v>
      </c>
    </row>
    <row r="13" spans="1:3" x14ac:dyDescent="0.25">
      <c r="A13" s="29" t="s">
        <v>8113</v>
      </c>
      <c r="B13" s="29" t="s">
        <v>8114</v>
      </c>
      <c r="C13" s="29" t="s">
        <v>8107</v>
      </c>
    </row>
    <row r="14" spans="1:3" x14ac:dyDescent="0.25">
      <c r="A14" s="29" t="s">
        <v>545</v>
      </c>
      <c r="B14" s="29" t="s">
        <v>8115</v>
      </c>
      <c r="C14" s="29" t="s">
        <v>8100</v>
      </c>
    </row>
    <row r="15" spans="1:3" x14ac:dyDescent="0.25">
      <c r="A15" s="29" t="s">
        <v>1640</v>
      </c>
      <c r="B15" s="29" t="s">
        <v>8116</v>
      </c>
      <c r="C15" s="29" t="s">
        <v>82</v>
      </c>
    </row>
    <row r="16" spans="1:3" x14ac:dyDescent="0.25">
      <c r="A16" s="29" t="s">
        <v>443</v>
      </c>
      <c r="B16" s="29" t="s">
        <v>8117</v>
      </c>
      <c r="C16" s="29" t="s">
        <v>82</v>
      </c>
    </row>
    <row r="17" spans="1:3" x14ac:dyDescent="0.25">
      <c r="A17" s="29" t="s">
        <v>2393</v>
      </c>
      <c r="B17" s="29" t="s">
        <v>8118</v>
      </c>
      <c r="C17" s="29" t="s">
        <v>8107</v>
      </c>
    </row>
    <row r="18" spans="1:3" x14ac:dyDescent="0.25">
      <c r="A18" s="29" t="s">
        <v>4646</v>
      </c>
      <c r="B18" s="29" t="s">
        <v>8119</v>
      </c>
      <c r="C18" s="29" t="s">
        <v>82</v>
      </c>
    </row>
    <row r="19" spans="1:3" x14ac:dyDescent="0.25">
      <c r="A19" s="29" t="s">
        <v>8120</v>
      </c>
      <c r="B19" s="29" t="s">
        <v>8121</v>
      </c>
      <c r="C19" s="29" t="s">
        <v>8100</v>
      </c>
    </row>
    <row r="20" spans="1:3" x14ac:dyDescent="0.25">
      <c r="A20" s="29" t="s">
        <v>8122</v>
      </c>
      <c r="B20" s="29" t="s">
        <v>8123</v>
      </c>
      <c r="C20" s="29" t="s">
        <v>8107</v>
      </c>
    </row>
    <row r="21" spans="1:3" x14ac:dyDescent="0.25">
      <c r="A21" s="29" t="s">
        <v>1732</v>
      </c>
      <c r="B21" s="29" t="s">
        <v>8124</v>
      </c>
      <c r="C21" s="29" t="s">
        <v>82</v>
      </c>
    </row>
    <row r="22" spans="1:3" x14ac:dyDescent="0.25">
      <c r="A22" s="29" t="s">
        <v>145</v>
      </c>
      <c r="B22" s="29" t="s">
        <v>8125</v>
      </c>
      <c r="C22" s="29" t="s">
        <v>82</v>
      </c>
    </row>
    <row r="23" spans="1:3" x14ac:dyDescent="0.25">
      <c r="A23" s="29" t="s">
        <v>8126</v>
      </c>
      <c r="B23" s="29" t="s">
        <v>8127</v>
      </c>
      <c r="C23" s="29" t="s">
        <v>8107</v>
      </c>
    </row>
    <row r="24" spans="1:3" x14ac:dyDescent="0.25">
      <c r="A24" s="29" t="s">
        <v>8128</v>
      </c>
      <c r="B24" s="29" t="s">
        <v>8129</v>
      </c>
      <c r="C24" s="29" t="s">
        <v>8097</v>
      </c>
    </row>
    <row r="25" spans="1:3" x14ac:dyDescent="0.25">
      <c r="A25" s="29" t="s">
        <v>8130</v>
      </c>
      <c r="B25" s="29" t="s">
        <v>8131</v>
      </c>
      <c r="C25" s="29" t="s">
        <v>8107</v>
      </c>
    </row>
    <row r="26" spans="1:3" x14ac:dyDescent="0.25">
      <c r="A26" s="29" t="s">
        <v>8132</v>
      </c>
      <c r="B26" s="29" t="s">
        <v>8133</v>
      </c>
      <c r="C26" s="29" t="s">
        <v>8100</v>
      </c>
    </row>
    <row r="27" spans="1:3" x14ac:dyDescent="0.25">
      <c r="A27" s="29" t="s">
        <v>8134</v>
      </c>
      <c r="B27" s="29" t="s">
        <v>8135</v>
      </c>
      <c r="C27" s="29" t="s">
        <v>8111</v>
      </c>
    </row>
    <row r="28" spans="1:3" x14ac:dyDescent="0.25">
      <c r="A28" s="29" t="s">
        <v>8136</v>
      </c>
      <c r="B28" s="29" t="s">
        <v>8137</v>
      </c>
      <c r="C28" s="29" t="s">
        <v>8107</v>
      </c>
    </row>
    <row r="29" spans="1:3" x14ac:dyDescent="0.25">
      <c r="A29" s="29" t="s">
        <v>8138</v>
      </c>
      <c r="B29" s="29" t="s">
        <v>8139</v>
      </c>
      <c r="C29" s="29" t="s">
        <v>82</v>
      </c>
    </row>
    <row r="30" spans="1:3" x14ac:dyDescent="0.25">
      <c r="A30" s="29" t="s">
        <v>8140</v>
      </c>
      <c r="B30" s="29" t="s">
        <v>8141</v>
      </c>
      <c r="C30" s="29" t="s">
        <v>8097</v>
      </c>
    </row>
    <row r="31" spans="1:3" x14ac:dyDescent="0.25">
      <c r="A31" s="29" t="s">
        <v>901</v>
      </c>
      <c r="B31" s="29" t="s">
        <v>8142</v>
      </c>
      <c r="C31" s="29" t="s">
        <v>8111</v>
      </c>
    </row>
    <row r="32" spans="1:3" x14ac:dyDescent="0.25">
      <c r="A32" s="29" t="s">
        <v>8143</v>
      </c>
      <c r="B32" s="29" t="s">
        <v>8144</v>
      </c>
      <c r="C32" s="29" t="s">
        <v>8145</v>
      </c>
    </row>
    <row r="33" spans="1:3" x14ac:dyDescent="0.25">
      <c r="A33" s="29" t="s">
        <v>8146</v>
      </c>
      <c r="B33" s="29" t="s">
        <v>8147</v>
      </c>
      <c r="C33" s="29" t="s">
        <v>8100</v>
      </c>
    </row>
    <row r="34" spans="1:3" x14ac:dyDescent="0.25">
      <c r="A34" s="29" t="s">
        <v>360</v>
      </c>
      <c r="B34" s="29" t="s">
        <v>8148</v>
      </c>
      <c r="C34" s="29" t="s">
        <v>82</v>
      </c>
    </row>
    <row r="35" spans="1:3" x14ac:dyDescent="0.25">
      <c r="A35" s="29" t="s">
        <v>8149</v>
      </c>
      <c r="B35" s="29" t="s">
        <v>8150</v>
      </c>
      <c r="C35" s="29" t="s">
        <v>8097</v>
      </c>
    </row>
    <row r="36" spans="1:3" x14ac:dyDescent="0.25">
      <c r="A36" s="29" t="s">
        <v>8151</v>
      </c>
      <c r="B36" s="29" t="s">
        <v>8152</v>
      </c>
      <c r="C36" s="29" t="s">
        <v>8097</v>
      </c>
    </row>
    <row r="37" spans="1:3" x14ac:dyDescent="0.25">
      <c r="A37" s="29" t="s">
        <v>8153</v>
      </c>
      <c r="B37" s="29" t="s">
        <v>8154</v>
      </c>
      <c r="C37" s="29" t="s">
        <v>8145</v>
      </c>
    </row>
    <row r="38" spans="1:3" x14ac:dyDescent="0.25">
      <c r="A38" s="29" t="s">
        <v>8155</v>
      </c>
      <c r="B38" s="29" t="s">
        <v>8156</v>
      </c>
      <c r="C38" s="29" t="s">
        <v>8100</v>
      </c>
    </row>
    <row r="39" spans="1:3" x14ac:dyDescent="0.25">
      <c r="A39" s="29" t="s">
        <v>8157</v>
      </c>
      <c r="B39" s="29" t="s">
        <v>8158</v>
      </c>
      <c r="C39" s="29" t="s">
        <v>8097</v>
      </c>
    </row>
    <row r="40" spans="1:3" x14ac:dyDescent="0.25">
      <c r="A40" s="29" t="s">
        <v>87</v>
      </c>
      <c r="B40" s="29" t="s">
        <v>8159</v>
      </c>
      <c r="C40" s="29" t="s">
        <v>8160</v>
      </c>
    </row>
    <row r="41" spans="1:3" x14ac:dyDescent="0.25">
      <c r="A41" s="29" t="s">
        <v>8161</v>
      </c>
      <c r="B41" s="29" t="s">
        <v>8162</v>
      </c>
      <c r="C41" s="29" t="s">
        <v>8107</v>
      </c>
    </row>
    <row r="42" spans="1:3" x14ac:dyDescent="0.25">
      <c r="A42" s="29" t="s">
        <v>8163</v>
      </c>
      <c r="B42" s="29" t="s">
        <v>8164</v>
      </c>
      <c r="C42" s="29" t="s">
        <v>8097</v>
      </c>
    </row>
    <row r="43" spans="1:3" x14ac:dyDescent="0.25">
      <c r="A43" s="29" t="s">
        <v>8165</v>
      </c>
      <c r="B43" s="29" t="s">
        <v>8166</v>
      </c>
      <c r="C43" s="29" t="s">
        <v>8097</v>
      </c>
    </row>
    <row r="44" spans="1:3" x14ac:dyDescent="0.25">
      <c r="A44" s="29" t="s">
        <v>319</v>
      </c>
      <c r="B44" s="29" t="s">
        <v>8167</v>
      </c>
      <c r="C44" s="29" t="s">
        <v>8111</v>
      </c>
    </row>
    <row r="45" spans="1:3" x14ac:dyDescent="0.25">
      <c r="A45" s="29" t="s">
        <v>67</v>
      </c>
      <c r="B45" s="29" t="s">
        <v>8168</v>
      </c>
      <c r="C45" s="29" t="s">
        <v>8100</v>
      </c>
    </row>
    <row r="46" spans="1:3" x14ac:dyDescent="0.25">
      <c r="A46" s="29" t="s">
        <v>8169</v>
      </c>
      <c r="B46" s="29" t="s">
        <v>8170</v>
      </c>
      <c r="C46" s="29" t="s">
        <v>8145</v>
      </c>
    </row>
    <row r="47" spans="1:3" x14ac:dyDescent="0.25">
      <c r="A47" s="29" t="s">
        <v>8171</v>
      </c>
      <c r="B47" s="29" t="s">
        <v>8172</v>
      </c>
      <c r="C47" s="29" t="s">
        <v>8100</v>
      </c>
    </row>
    <row r="48" spans="1:3" x14ac:dyDescent="0.25">
      <c r="A48" s="29" t="s">
        <v>1529</v>
      </c>
      <c r="B48" s="29" t="s">
        <v>8173</v>
      </c>
      <c r="C48" s="29" t="s">
        <v>8107</v>
      </c>
    </row>
    <row r="49" spans="1:3" x14ac:dyDescent="0.25">
      <c r="A49" s="29" t="s">
        <v>8174</v>
      </c>
      <c r="B49" s="29" t="s">
        <v>8175</v>
      </c>
      <c r="C49" s="29" t="s">
        <v>8097</v>
      </c>
    </row>
    <row r="50" spans="1:3" x14ac:dyDescent="0.25">
      <c r="A50" s="29" t="s">
        <v>8176</v>
      </c>
      <c r="B50" s="29" t="s">
        <v>8177</v>
      </c>
      <c r="C50" s="29" t="s">
        <v>8097</v>
      </c>
    </row>
    <row r="51" spans="1:3" x14ac:dyDescent="0.25">
      <c r="A51" s="29" t="s">
        <v>8178</v>
      </c>
      <c r="B51" s="29" t="s">
        <v>8179</v>
      </c>
      <c r="C51" s="29" t="s">
        <v>8097</v>
      </c>
    </row>
    <row r="52" spans="1:3" x14ac:dyDescent="0.25">
      <c r="A52" s="29" t="s">
        <v>8180</v>
      </c>
      <c r="B52" s="29" t="s">
        <v>8181</v>
      </c>
      <c r="C52" s="29" t="s">
        <v>8100</v>
      </c>
    </row>
    <row r="53" spans="1:3" x14ac:dyDescent="0.25">
      <c r="A53" s="29" t="s">
        <v>4364</v>
      </c>
      <c r="B53" s="29" t="s">
        <v>8182</v>
      </c>
      <c r="C53" s="29" t="s">
        <v>8107</v>
      </c>
    </row>
    <row r="54" spans="1:3" x14ac:dyDescent="0.25">
      <c r="A54" s="29" t="s">
        <v>8183</v>
      </c>
      <c r="B54" s="29" t="s">
        <v>8184</v>
      </c>
      <c r="C54" s="29" t="s">
        <v>8097</v>
      </c>
    </row>
    <row r="55" spans="1:3" x14ac:dyDescent="0.25">
      <c r="A55" s="29" t="s">
        <v>577</v>
      </c>
      <c r="B55" s="29" t="s">
        <v>8185</v>
      </c>
      <c r="C55" s="29" t="s">
        <v>82</v>
      </c>
    </row>
    <row r="56" spans="1:3" x14ac:dyDescent="0.25">
      <c r="A56" s="29" t="s">
        <v>8186</v>
      </c>
      <c r="B56" s="29" t="s">
        <v>8187</v>
      </c>
      <c r="C56" s="29" t="s">
        <v>8107</v>
      </c>
    </row>
    <row r="57" spans="1:3" x14ac:dyDescent="0.25">
      <c r="A57" s="29" t="s">
        <v>8188</v>
      </c>
      <c r="B57" s="29" t="s">
        <v>8189</v>
      </c>
      <c r="C57" s="29" t="s">
        <v>8107</v>
      </c>
    </row>
    <row r="58" spans="1:3" x14ac:dyDescent="0.25">
      <c r="A58" s="29" t="s">
        <v>461</v>
      </c>
      <c r="B58" s="29" t="s">
        <v>8190</v>
      </c>
      <c r="C58" s="29" t="s">
        <v>82</v>
      </c>
    </row>
    <row r="59" spans="1:3" x14ac:dyDescent="0.25">
      <c r="A59" s="29" t="s">
        <v>3816</v>
      </c>
      <c r="B59" s="29" t="s">
        <v>8191</v>
      </c>
      <c r="C59" s="29" t="s">
        <v>82</v>
      </c>
    </row>
    <row r="60" spans="1:3" x14ac:dyDescent="0.25">
      <c r="A60" s="29" t="s">
        <v>845</v>
      </c>
      <c r="B60" s="29" t="s">
        <v>8192</v>
      </c>
      <c r="C60" s="29" t="s">
        <v>82</v>
      </c>
    </row>
    <row r="61" spans="1:3" x14ac:dyDescent="0.25">
      <c r="A61" s="29" t="s">
        <v>274</v>
      </c>
      <c r="B61" s="29" t="s">
        <v>8193</v>
      </c>
      <c r="C61" s="29" t="s">
        <v>8097</v>
      </c>
    </row>
    <row r="62" spans="1:3" x14ac:dyDescent="0.25">
      <c r="A62" s="29" t="s">
        <v>8194</v>
      </c>
      <c r="B62" s="29" t="s">
        <v>8195</v>
      </c>
      <c r="C62" s="29" t="s">
        <v>8107</v>
      </c>
    </row>
    <row r="63" spans="1:3" x14ac:dyDescent="0.25">
      <c r="A63" s="29" t="s">
        <v>2235</v>
      </c>
      <c r="B63" s="29" t="s">
        <v>8196</v>
      </c>
      <c r="C63" s="29" t="s">
        <v>8107</v>
      </c>
    </row>
    <row r="64" spans="1:3" x14ac:dyDescent="0.25">
      <c r="A64" s="29" t="s">
        <v>5071</v>
      </c>
      <c r="B64" s="29" t="s">
        <v>8197</v>
      </c>
      <c r="C64" s="29" t="s">
        <v>8107</v>
      </c>
    </row>
    <row r="65" spans="1:3" x14ac:dyDescent="0.25">
      <c r="A65" s="29" t="s">
        <v>8198</v>
      </c>
      <c r="B65" s="29" t="s">
        <v>8199</v>
      </c>
      <c r="C65" s="29" t="s">
        <v>8097</v>
      </c>
    </row>
    <row r="66" spans="1:3" x14ac:dyDescent="0.25">
      <c r="A66" s="29" t="s">
        <v>8200</v>
      </c>
      <c r="B66" s="29" t="s">
        <v>8201</v>
      </c>
      <c r="C66" s="29" t="s">
        <v>8107</v>
      </c>
    </row>
    <row r="67" spans="1:3" x14ac:dyDescent="0.25">
      <c r="A67" s="29" t="s">
        <v>8202</v>
      </c>
      <c r="B67" s="29" t="s">
        <v>8203</v>
      </c>
      <c r="C67" s="29" t="s">
        <v>8097</v>
      </c>
    </row>
    <row r="68" spans="1:3" x14ac:dyDescent="0.25">
      <c r="A68" s="29" t="s">
        <v>8204</v>
      </c>
      <c r="B68" s="29" t="s">
        <v>8205</v>
      </c>
      <c r="C68" s="29" t="s">
        <v>8097</v>
      </c>
    </row>
    <row r="69" spans="1:3" x14ac:dyDescent="0.25">
      <c r="A69" s="29" t="s">
        <v>2143</v>
      </c>
      <c r="B69" s="29" t="s">
        <v>8206</v>
      </c>
      <c r="C69" s="29" t="s">
        <v>82</v>
      </c>
    </row>
    <row r="70" spans="1:3" x14ac:dyDescent="0.25">
      <c r="A70" s="29" t="s">
        <v>8207</v>
      </c>
      <c r="B70" s="29" t="s">
        <v>8208</v>
      </c>
      <c r="C70" s="29" t="s">
        <v>8097</v>
      </c>
    </row>
    <row r="71" spans="1:3" x14ac:dyDescent="0.25">
      <c r="A71" s="29" t="s">
        <v>8209</v>
      </c>
      <c r="B71" s="29" t="s">
        <v>8210</v>
      </c>
      <c r="C71" s="29" t="s">
        <v>8097</v>
      </c>
    </row>
    <row r="72" spans="1:3" x14ac:dyDescent="0.25">
      <c r="A72" s="29" t="s">
        <v>8211</v>
      </c>
      <c r="B72" s="29" t="s">
        <v>8212</v>
      </c>
      <c r="C72" s="29" t="s">
        <v>8145</v>
      </c>
    </row>
    <row r="73" spans="1:3" x14ac:dyDescent="0.25">
      <c r="A73" s="29" t="s">
        <v>8213</v>
      </c>
      <c r="B73" s="29" t="s">
        <v>8214</v>
      </c>
      <c r="C73" s="29" t="s">
        <v>82</v>
      </c>
    </row>
    <row r="74" spans="1:3" x14ac:dyDescent="0.25">
      <c r="A74" s="29" t="s">
        <v>8215</v>
      </c>
      <c r="B74" s="29" t="s">
        <v>8216</v>
      </c>
      <c r="C74" s="29" t="s">
        <v>8100</v>
      </c>
    </row>
    <row r="75" spans="1:3" x14ac:dyDescent="0.25">
      <c r="A75" s="29" t="s">
        <v>1459</v>
      </c>
      <c r="B75" s="29" t="s">
        <v>8217</v>
      </c>
      <c r="C75" s="29" t="s">
        <v>82</v>
      </c>
    </row>
    <row r="76" spans="1:3" x14ac:dyDescent="0.25">
      <c r="A76" s="29" t="s">
        <v>3389</v>
      </c>
      <c r="B76" s="29" t="s">
        <v>8218</v>
      </c>
      <c r="C76" s="29" t="s">
        <v>82</v>
      </c>
    </row>
    <row r="77" spans="1:3" x14ac:dyDescent="0.25">
      <c r="A77" s="29" t="s">
        <v>8219</v>
      </c>
      <c r="B77" s="29" t="s">
        <v>8220</v>
      </c>
      <c r="C77" s="29" t="s">
        <v>8107</v>
      </c>
    </row>
    <row r="78" spans="1:3" x14ac:dyDescent="0.25">
      <c r="A78" s="29" t="s">
        <v>8221</v>
      </c>
      <c r="B78" s="29" t="s">
        <v>8222</v>
      </c>
      <c r="C78" s="29" t="s">
        <v>8100</v>
      </c>
    </row>
    <row r="79" spans="1:3" x14ac:dyDescent="0.25">
      <c r="A79" s="29" t="s">
        <v>8223</v>
      </c>
      <c r="B79" s="29" t="s">
        <v>8224</v>
      </c>
      <c r="C79" s="29" t="s">
        <v>8145</v>
      </c>
    </row>
    <row r="80" spans="1:3" x14ac:dyDescent="0.25">
      <c r="A80" s="29" t="s">
        <v>4088</v>
      </c>
      <c r="B80" s="29" t="s">
        <v>8225</v>
      </c>
      <c r="C80" s="29" t="s">
        <v>8097</v>
      </c>
    </row>
    <row r="81" spans="1:3" x14ac:dyDescent="0.25">
      <c r="A81" s="29" t="s">
        <v>8226</v>
      </c>
      <c r="B81" s="29" t="s">
        <v>8227</v>
      </c>
      <c r="C81" s="29" t="s">
        <v>8097</v>
      </c>
    </row>
    <row r="82" spans="1:3" x14ac:dyDescent="0.25">
      <c r="A82" s="29" t="s">
        <v>1136</v>
      </c>
      <c r="B82" s="29" t="s">
        <v>8228</v>
      </c>
      <c r="C82" s="29" t="s">
        <v>82</v>
      </c>
    </row>
    <row r="83" spans="1:3" x14ac:dyDescent="0.25">
      <c r="A83" s="29" t="s">
        <v>109</v>
      </c>
      <c r="B83" s="29" t="s">
        <v>8229</v>
      </c>
      <c r="C83" s="29" t="s">
        <v>82</v>
      </c>
    </row>
    <row r="84" spans="1:3" x14ac:dyDescent="0.25">
      <c r="A84" s="29" t="s">
        <v>8230</v>
      </c>
      <c r="B84" s="29" t="s">
        <v>8231</v>
      </c>
      <c r="C84" s="29" t="s">
        <v>8097</v>
      </c>
    </row>
    <row r="85" spans="1:3" x14ac:dyDescent="0.25">
      <c r="A85" s="29" t="s">
        <v>8232</v>
      </c>
      <c r="B85" s="29" t="s">
        <v>8233</v>
      </c>
      <c r="C85" s="29" t="s">
        <v>82</v>
      </c>
    </row>
    <row r="86" spans="1:3" x14ac:dyDescent="0.25">
      <c r="A86" s="29" t="s">
        <v>1129</v>
      </c>
      <c r="B86" s="29" t="s">
        <v>8234</v>
      </c>
      <c r="C86" s="29" t="s">
        <v>82</v>
      </c>
    </row>
    <row r="87" spans="1:3" x14ac:dyDescent="0.25">
      <c r="A87" s="29" t="s">
        <v>8235</v>
      </c>
      <c r="B87" s="29" t="s">
        <v>8236</v>
      </c>
      <c r="C87" s="29" t="s">
        <v>8145</v>
      </c>
    </row>
    <row r="88" spans="1:3" x14ac:dyDescent="0.25">
      <c r="A88" s="29" t="s">
        <v>8237</v>
      </c>
      <c r="B88" s="29" t="s">
        <v>8238</v>
      </c>
      <c r="C88" s="29" t="s">
        <v>8107</v>
      </c>
    </row>
    <row r="89" spans="1:3" x14ac:dyDescent="0.25">
      <c r="A89" s="29" t="s">
        <v>353</v>
      </c>
      <c r="B89" s="29" t="s">
        <v>8239</v>
      </c>
      <c r="C89" s="29" t="s">
        <v>8107</v>
      </c>
    </row>
    <row r="90" spans="1:3" x14ac:dyDescent="0.25">
      <c r="A90" s="29" t="s">
        <v>8240</v>
      </c>
      <c r="B90" s="29" t="s">
        <v>8241</v>
      </c>
      <c r="C90" s="29" t="s">
        <v>8100</v>
      </c>
    </row>
    <row r="91" spans="1:3" x14ac:dyDescent="0.25">
      <c r="A91" s="29" t="s">
        <v>568</v>
      </c>
      <c r="B91" s="29" t="s">
        <v>8242</v>
      </c>
      <c r="C91" s="29" t="s">
        <v>8107</v>
      </c>
    </row>
    <row r="92" spans="1:3" x14ac:dyDescent="0.25">
      <c r="A92" s="29" t="s">
        <v>8243</v>
      </c>
      <c r="B92" s="29" t="s">
        <v>8244</v>
      </c>
      <c r="C92" s="29" t="s">
        <v>82</v>
      </c>
    </row>
    <row r="93" spans="1:3" x14ac:dyDescent="0.25">
      <c r="A93" s="29" t="s">
        <v>8245</v>
      </c>
      <c r="B93" s="29" t="s">
        <v>8246</v>
      </c>
      <c r="C93" s="29" t="s">
        <v>8097</v>
      </c>
    </row>
    <row r="94" spans="1:3" x14ac:dyDescent="0.25">
      <c r="A94" s="29" t="s">
        <v>8247</v>
      </c>
      <c r="B94" s="29" t="s">
        <v>8248</v>
      </c>
      <c r="C94" s="29" t="s">
        <v>8097</v>
      </c>
    </row>
    <row r="95" spans="1:3" x14ac:dyDescent="0.25">
      <c r="A95" s="29" t="s">
        <v>8249</v>
      </c>
      <c r="B95" s="29" t="s">
        <v>8250</v>
      </c>
      <c r="C95" s="29" t="s">
        <v>8107</v>
      </c>
    </row>
    <row r="96" spans="1:3" x14ac:dyDescent="0.25">
      <c r="A96" s="29" t="s">
        <v>8251</v>
      </c>
      <c r="B96" s="29" t="s">
        <v>8252</v>
      </c>
      <c r="C96" s="29" t="s">
        <v>8107</v>
      </c>
    </row>
    <row r="97" spans="1:3" x14ac:dyDescent="0.25">
      <c r="A97" s="29" t="s">
        <v>4150</v>
      </c>
      <c r="B97" s="29" t="s">
        <v>8253</v>
      </c>
      <c r="C97" s="29" t="s">
        <v>8107</v>
      </c>
    </row>
    <row r="98" spans="1:3" x14ac:dyDescent="0.25">
      <c r="A98" s="29" t="s">
        <v>242</v>
      </c>
      <c r="B98" s="29" t="s">
        <v>8254</v>
      </c>
      <c r="C98" s="29" t="s">
        <v>8100</v>
      </c>
    </row>
    <row r="99" spans="1:3" x14ac:dyDescent="0.25">
      <c r="A99" s="29" t="s">
        <v>778</v>
      </c>
      <c r="B99" s="29" t="s">
        <v>8255</v>
      </c>
      <c r="C99" s="29" t="s">
        <v>82</v>
      </c>
    </row>
    <row r="100" spans="1:3" x14ac:dyDescent="0.25">
      <c r="A100" s="29" t="s">
        <v>1620</v>
      </c>
      <c r="B100" s="29" t="s">
        <v>8256</v>
      </c>
      <c r="C100" s="29" t="s">
        <v>82</v>
      </c>
    </row>
    <row r="101" spans="1:3" x14ac:dyDescent="0.25">
      <c r="A101" s="29" t="s">
        <v>8257</v>
      </c>
      <c r="B101" s="29" t="s">
        <v>8258</v>
      </c>
      <c r="C101" s="29" t="s">
        <v>8100</v>
      </c>
    </row>
    <row r="102" spans="1:3" x14ac:dyDescent="0.25">
      <c r="A102" s="29" t="s">
        <v>6945</v>
      </c>
      <c r="B102" s="29" t="s">
        <v>8259</v>
      </c>
      <c r="C102" s="29" t="s">
        <v>8100</v>
      </c>
    </row>
    <row r="103" spans="1:3" x14ac:dyDescent="0.25">
      <c r="A103" s="29" t="s">
        <v>8260</v>
      </c>
      <c r="B103" s="29" t="s">
        <v>8261</v>
      </c>
      <c r="C103" s="29" t="s">
        <v>82</v>
      </c>
    </row>
    <row r="104" spans="1:3" x14ac:dyDescent="0.25">
      <c r="A104" s="29" t="s">
        <v>1391</v>
      </c>
      <c r="B104" s="29" t="s">
        <v>8262</v>
      </c>
      <c r="C104" s="29" t="s">
        <v>82</v>
      </c>
    </row>
    <row r="105" spans="1:3" x14ac:dyDescent="0.25">
      <c r="A105" s="29" t="s">
        <v>584</v>
      </c>
      <c r="B105" s="29" t="s">
        <v>8263</v>
      </c>
      <c r="C105" s="29" t="s">
        <v>82</v>
      </c>
    </row>
    <row r="106" spans="1:3" x14ac:dyDescent="0.25">
      <c r="A106" s="29" t="s">
        <v>3268</v>
      </c>
      <c r="B106" s="29" t="s">
        <v>8264</v>
      </c>
      <c r="C106" s="29" t="s">
        <v>82</v>
      </c>
    </row>
    <row r="107" spans="1:3" x14ac:dyDescent="0.25">
      <c r="A107" s="29" t="s">
        <v>8265</v>
      </c>
      <c r="B107" s="29" t="s">
        <v>8266</v>
      </c>
      <c r="C107" s="29" t="s">
        <v>82</v>
      </c>
    </row>
    <row r="108" spans="1:3" x14ac:dyDescent="0.25">
      <c r="A108" s="29" t="s">
        <v>1626</v>
      </c>
      <c r="B108" s="29" t="s">
        <v>8267</v>
      </c>
      <c r="C108" s="29" t="s">
        <v>82</v>
      </c>
    </row>
    <row r="109" spans="1:3" x14ac:dyDescent="0.25">
      <c r="A109" s="29" t="s">
        <v>8268</v>
      </c>
      <c r="B109" s="29" t="s">
        <v>8269</v>
      </c>
      <c r="C109" s="29" t="s">
        <v>8107</v>
      </c>
    </row>
    <row r="110" spans="1:3" x14ac:dyDescent="0.25">
      <c r="A110" s="29" t="s">
        <v>288</v>
      </c>
      <c r="B110" s="29" t="s">
        <v>8270</v>
      </c>
      <c r="C110" s="29" t="s">
        <v>8100</v>
      </c>
    </row>
    <row r="111" spans="1:3" x14ac:dyDescent="0.25">
      <c r="A111" s="29" t="s">
        <v>8271</v>
      </c>
      <c r="B111" s="29" t="s">
        <v>8272</v>
      </c>
      <c r="C111" s="29" t="s">
        <v>82</v>
      </c>
    </row>
    <row r="112" spans="1:3" x14ac:dyDescent="0.25">
      <c r="A112" s="29" t="s">
        <v>4280</v>
      </c>
      <c r="B112" s="29" t="s">
        <v>8273</v>
      </c>
      <c r="C112" s="29" t="s">
        <v>82</v>
      </c>
    </row>
    <row r="113" spans="1:3" x14ac:dyDescent="0.25">
      <c r="A113" s="29" t="s">
        <v>5687</v>
      </c>
      <c r="B113" s="29" t="s">
        <v>8274</v>
      </c>
      <c r="C113" s="29" t="s">
        <v>82</v>
      </c>
    </row>
    <row r="114" spans="1:3" x14ac:dyDescent="0.25">
      <c r="A114" s="29" t="s">
        <v>1999</v>
      </c>
      <c r="B114" s="29" t="s">
        <v>8275</v>
      </c>
      <c r="C114" s="29" t="s">
        <v>8097</v>
      </c>
    </row>
    <row r="115" spans="1:3" x14ac:dyDescent="0.25">
      <c r="A115" s="29" t="s">
        <v>8276</v>
      </c>
      <c r="B115" s="29" t="s">
        <v>8277</v>
      </c>
      <c r="C115" s="29" t="s">
        <v>8100</v>
      </c>
    </row>
    <row r="116" spans="1:3" x14ac:dyDescent="0.25">
      <c r="A116" s="29" t="s">
        <v>175</v>
      </c>
      <c r="B116" s="29" t="s">
        <v>8278</v>
      </c>
      <c r="C116" s="29" t="s">
        <v>8100</v>
      </c>
    </row>
    <row r="117" spans="1:3" x14ac:dyDescent="0.25">
      <c r="A117" s="29" t="s">
        <v>5928</v>
      </c>
      <c r="B117" s="29" t="s">
        <v>8279</v>
      </c>
      <c r="C117" s="29" t="s">
        <v>82</v>
      </c>
    </row>
    <row r="118" spans="1:3" x14ac:dyDescent="0.25">
      <c r="A118" s="29" t="s">
        <v>8280</v>
      </c>
      <c r="B118" s="29" t="s">
        <v>8281</v>
      </c>
      <c r="C118" s="29" t="s">
        <v>82</v>
      </c>
    </row>
    <row r="119" spans="1:3" x14ac:dyDescent="0.25">
      <c r="A119" s="29" t="s">
        <v>8282</v>
      </c>
      <c r="B119" s="29" t="s">
        <v>8283</v>
      </c>
      <c r="C119" s="29" t="s">
        <v>8100</v>
      </c>
    </row>
    <row r="120" spans="1:3" x14ac:dyDescent="0.25">
      <c r="A120" s="29" t="s">
        <v>1118</v>
      </c>
      <c r="B120" s="29" t="s">
        <v>8284</v>
      </c>
      <c r="C120" s="29" t="s">
        <v>82</v>
      </c>
    </row>
    <row r="121" spans="1:3" x14ac:dyDescent="0.25">
      <c r="A121" s="29" t="s">
        <v>2597</v>
      </c>
      <c r="B121" s="29" t="s">
        <v>8285</v>
      </c>
      <c r="C121" s="29" t="s">
        <v>82</v>
      </c>
    </row>
    <row r="122" spans="1:3" x14ac:dyDescent="0.25">
      <c r="A122" s="29" t="s">
        <v>8286</v>
      </c>
      <c r="B122" s="29" t="s">
        <v>8287</v>
      </c>
      <c r="C122" s="29" t="s">
        <v>8097</v>
      </c>
    </row>
    <row r="123" spans="1:3" x14ac:dyDescent="0.25">
      <c r="A123" s="29" t="s">
        <v>7861</v>
      </c>
      <c r="B123" s="29" t="s">
        <v>8288</v>
      </c>
      <c r="C123" s="29" t="s">
        <v>8097</v>
      </c>
    </row>
    <row r="124" spans="1:3" x14ac:dyDescent="0.25">
      <c r="A124" s="29" t="s">
        <v>801</v>
      </c>
      <c r="B124" s="29" t="s">
        <v>8289</v>
      </c>
      <c r="C124" s="29" t="s">
        <v>8097</v>
      </c>
    </row>
    <row r="125" spans="1:3" x14ac:dyDescent="0.25">
      <c r="A125" s="29" t="s">
        <v>8290</v>
      </c>
      <c r="B125" s="29" t="s">
        <v>8291</v>
      </c>
      <c r="C125" s="29" t="s">
        <v>82</v>
      </c>
    </row>
    <row r="126" spans="1:3" x14ac:dyDescent="0.25">
      <c r="A126" s="29" t="s">
        <v>5048</v>
      </c>
      <c r="B126" s="29" t="s">
        <v>8292</v>
      </c>
      <c r="C126" s="29" t="s">
        <v>82</v>
      </c>
    </row>
    <row r="127" spans="1:3" x14ac:dyDescent="0.25">
      <c r="A127" s="29" t="s">
        <v>8293</v>
      </c>
      <c r="B127" s="29" t="s">
        <v>8294</v>
      </c>
      <c r="C127" s="29" t="s">
        <v>82</v>
      </c>
    </row>
    <row r="128" spans="1:3" x14ac:dyDescent="0.25">
      <c r="A128" s="29" t="s">
        <v>8295</v>
      </c>
      <c r="B128" s="29" t="s">
        <v>8296</v>
      </c>
      <c r="C128" s="29" t="s">
        <v>8100</v>
      </c>
    </row>
    <row r="129" spans="1:3" x14ac:dyDescent="0.25">
      <c r="A129" s="29" t="s">
        <v>8297</v>
      </c>
      <c r="B129" s="29" t="s">
        <v>8298</v>
      </c>
      <c r="C129" s="29" t="s">
        <v>82</v>
      </c>
    </row>
    <row r="130" spans="1:3" x14ac:dyDescent="0.25">
      <c r="A130" s="29" t="s">
        <v>8299</v>
      </c>
      <c r="B130" s="29" t="s">
        <v>8300</v>
      </c>
      <c r="C130" s="29" t="s">
        <v>8097</v>
      </c>
    </row>
    <row r="131" spans="1:3" x14ac:dyDescent="0.25">
      <c r="A131" s="29" t="s">
        <v>8301</v>
      </c>
      <c r="B131" s="29" t="s">
        <v>8302</v>
      </c>
      <c r="C131" s="29" t="s">
        <v>8097</v>
      </c>
    </row>
    <row r="132" spans="1:3" x14ac:dyDescent="0.25">
      <c r="A132" s="29" t="s">
        <v>4988</v>
      </c>
      <c r="B132" s="29" t="s">
        <v>8303</v>
      </c>
      <c r="C132" s="29" t="s">
        <v>8100</v>
      </c>
    </row>
    <row r="133" spans="1:3" x14ac:dyDescent="0.25">
      <c r="A133" s="29" t="s">
        <v>8304</v>
      </c>
      <c r="B133" s="29" t="s">
        <v>8305</v>
      </c>
      <c r="C133" s="29" t="s">
        <v>8100</v>
      </c>
    </row>
    <row r="134" spans="1:3" x14ac:dyDescent="0.25">
      <c r="A134" s="29" t="s">
        <v>8306</v>
      </c>
      <c r="B134" s="29" t="s">
        <v>8307</v>
      </c>
      <c r="C134" s="29" t="s">
        <v>8097</v>
      </c>
    </row>
    <row r="135" spans="1:3" x14ac:dyDescent="0.25">
      <c r="A135" s="29" t="s">
        <v>3854</v>
      </c>
      <c r="B135" s="29" t="s">
        <v>8308</v>
      </c>
      <c r="C135" s="29" t="s">
        <v>82</v>
      </c>
    </row>
    <row r="136" spans="1:3" x14ac:dyDescent="0.25">
      <c r="A136" s="29" t="s">
        <v>8309</v>
      </c>
      <c r="B136" s="29" t="s">
        <v>8310</v>
      </c>
      <c r="C136" s="29" t="s">
        <v>8100</v>
      </c>
    </row>
    <row r="137" spans="1:3" x14ac:dyDescent="0.25">
      <c r="A137" s="29" t="s">
        <v>8311</v>
      </c>
      <c r="B137" s="29" t="s">
        <v>8312</v>
      </c>
      <c r="C137" s="29" t="s">
        <v>8107</v>
      </c>
    </row>
    <row r="138" spans="1:3" x14ac:dyDescent="0.25">
      <c r="A138" s="29" t="s">
        <v>8313</v>
      </c>
      <c r="B138" s="29" t="s">
        <v>8314</v>
      </c>
      <c r="C138" s="29" t="s">
        <v>8097</v>
      </c>
    </row>
    <row r="139" spans="1:3" x14ac:dyDescent="0.25">
      <c r="A139" s="29" t="s">
        <v>8315</v>
      </c>
      <c r="B139" s="29" t="s">
        <v>8316</v>
      </c>
      <c r="C139" s="29" t="s">
        <v>8097</v>
      </c>
    </row>
    <row r="140" spans="1:3" x14ac:dyDescent="0.25">
      <c r="A140" s="29" t="s">
        <v>8317</v>
      </c>
      <c r="B140" s="29" t="s">
        <v>8318</v>
      </c>
      <c r="C140" s="29" t="s">
        <v>8097</v>
      </c>
    </row>
    <row r="141" spans="1:3" x14ac:dyDescent="0.25">
      <c r="A141" s="29" t="s">
        <v>76</v>
      </c>
      <c r="B141" s="29" t="s">
        <v>8319</v>
      </c>
      <c r="C141" s="29" t="s">
        <v>8107</v>
      </c>
    </row>
    <row r="142" spans="1:3" x14ac:dyDescent="0.25">
      <c r="A142" s="29" t="s">
        <v>8320</v>
      </c>
      <c r="B142" s="29" t="s">
        <v>8321</v>
      </c>
      <c r="C142" s="29" t="s">
        <v>8100</v>
      </c>
    </row>
    <row r="143" spans="1:3" x14ac:dyDescent="0.25">
      <c r="A143" s="29" t="s">
        <v>8322</v>
      </c>
      <c r="B143" s="29" t="s">
        <v>8323</v>
      </c>
      <c r="C143" s="29" t="s">
        <v>82</v>
      </c>
    </row>
    <row r="144" spans="1:3" x14ac:dyDescent="0.25">
      <c r="A144" s="29" t="s">
        <v>8324</v>
      </c>
      <c r="B144" s="29" t="s">
        <v>8325</v>
      </c>
      <c r="C144" s="29" t="s">
        <v>82</v>
      </c>
    </row>
    <row r="145" spans="1:3" x14ac:dyDescent="0.25">
      <c r="A145" s="29" t="s">
        <v>8326</v>
      </c>
      <c r="B145" s="29" t="s">
        <v>8327</v>
      </c>
      <c r="C145" s="29" t="s">
        <v>8145</v>
      </c>
    </row>
    <row r="146" spans="1:3" x14ac:dyDescent="0.25">
      <c r="A146" s="29" t="s">
        <v>8328</v>
      </c>
      <c r="B146" s="29" t="s">
        <v>8329</v>
      </c>
      <c r="C146" s="29" t="s">
        <v>82</v>
      </c>
    </row>
    <row r="147" spans="1:3" x14ac:dyDescent="0.25">
      <c r="A147" s="29" t="s">
        <v>8330</v>
      </c>
      <c r="B147" s="29" t="s">
        <v>8331</v>
      </c>
      <c r="C147" s="29" t="s">
        <v>8107</v>
      </c>
    </row>
    <row r="148" spans="1:3" x14ac:dyDescent="0.25">
      <c r="A148" s="29" t="s">
        <v>488</v>
      </c>
      <c r="B148" s="29" t="s">
        <v>8332</v>
      </c>
      <c r="C148" s="29" t="s">
        <v>8097</v>
      </c>
    </row>
    <row r="149" spans="1:3" x14ac:dyDescent="0.25">
      <c r="A149" s="29" t="s">
        <v>8333</v>
      </c>
      <c r="B149" s="29" t="s">
        <v>8334</v>
      </c>
      <c r="C149" s="29" t="s">
        <v>8097</v>
      </c>
    </row>
    <row r="150" spans="1:3" x14ac:dyDescent="0.25">
      <c r="A150" s="29" t="s">
        <v>8335</v>
      </c>
      <c r="B150" s="29" t="s">
        <v>8336</v>
      </c>
      <c r="C150" s="29" t="s">
        <v>8100</v>
      </c>
    </row>
    <row r="151" spans="1:3" x14ac:dyDescent="0.25">
      <c r="A151" s="29" t="s">
        <v>8337</v>
      </c>
      <c r="B151" s="29" t="s">
        <v>8338</v>
      </c>
      <c r="C151" s="29" t="s">
        <v>8097</v>
      </c>
    </row>
    <row r="152" spans="1:3" x14ac:dyDescent="0.25">
      <c r="A152" s="29" t="s">
        <v>8339</v>
      </c>
      <c r="B152" s="29" t="s">
        <v>8340</v>
      </c>
      <c r="C152" s="29" t="s">
        <v>8100</v>
      </c>
    </row>
    <row r="153" spans="1:3" x14ac:dyDescent="0.25">
      <c r="A153" s="29" t="s">
        <v>3764</v>
      </c>
      <c r="B153" s="29" t="s">
        <v>8341</v>
      </c>
      <c r="C153" s="29" t="s">
        <v>8100</v>
      </c>
    </row>
    <row r="154" spans="1:3" x14ac:dyDescent="0.25">
      <c r="A154" s="29" t="s">
        <v>307</v>
      </c>
      <c r="B154" s="29" t="s">
        <v>8342</v>
      </c>
      <c r="C154" s="29" t="s">
        <v>82</v>
      </c>
    </row>
    <row r="155" spans="1:3" x14ac:dyDescent="0.25">
      <c r="A155" s="29" t="s">
        <v>8343</v>
      </c>
      <c r="B155" s="29" t="s">
        <v>8344</v>
      </c>
      <c r="C155" s="29" t="s">
        <v>8100</v>
      </c>
    </row>
    <row r="156" spans="1:3" x14ac:dyDescent="0.25">
      <c r="A156" s="29" t="s">
        <v>6883</v>
      </c>
      <c r="B156" s="29" t="s">
        <v>8345</v>
      </c>
      <c r="C156" s="29" t="s">
        <v>8100</v>
      </c>
    </row>
    <row r="157" spans="1:3" x14ac:dyDescent="0.25">
      <c r="A157" s="29" t="s">
        <v>8346</v>
      </c>
      <c r="B157" s="29" t="s">
        <v>8347</v>
      </c>
      <c r="C157" s="29" t="s">
        <v>8107</v>
      </c>
    </row>
    <row r="158" spans="1:3" x14ac:dyDescent="0.25">
      <c r="A158" s="29" t="s">
        <v>8348</v>
      </c>
      <c r="B158" s="29" t="s">
        <v>8349</v>
      </c>
      <c r="C158" s="29" t="s">
        <v>8097</v>
      </c>
    </row>
    <row r="159" spans="1:3" x14ac:dyDescent="0.25">
      <c r="A159" s="29" t="s">
        <v>8350</v>
      </c>
      <c r="B159" s="29" t="s">
        <v>8351</v>
      </c>
      <c r="C159" s="29" t="s">
        <v>8097</v>
      </c>
    </row>
    <row r="160" spans="1:3" x14ac:dyDescent="0.25">
      <c r="A160" s="29" t="s">
        <v>8352</v>
      </c>
      <c r="B160" s="29" t="s">
        <v>8353</v>
      </c>
      <c r="C160" s="29" t="s">
        <v>8100</v>
      </c>
    </row>
    <row r="161" spans="1:3" x14ac:dyDescent="0.25">
      <c r="A161" s="29" t="s">
        <v>8354</v>
      </c>
      <c r="B161" s="29" t="s">
        <v>8355</v>
      </c>
      <c r="C161" s="29" t="s">
        <v>8100</v>
      </c>
    </row>
    <row r="162" spans="1:3" x14ac:dyDescent="0.25">
      <c r="A162" s="29" t="s">
        <v>8356</v>
      </c>
      <c r="B162" s="29" t="s">
        <v>8357</v>
      </c>
      <c r="C162" s="29" t="s">
        <v>8100</v>
      </c>
    </row>
    <row r="163" spans="1:3" x14ac:dyDescent="0.25">
      <c r="A163" s="29" t="s">
        <v>7682</v>
      </c>
      <c r="B163" s="29" t="s">
        <v>8358</v>
      </c>
      <c r="C163" s="29" t="s">
        <v>82</v>
      </c>
    </row>
    <row r="164" spans="1:3" x14ac:dyDescent="0.25">
      <c r="A164" s="29" t="s">
        <v>526</v>
      </c>
      <c r="B164" s="29" t="s">
        <v>8359</v>
      </c>
      <c r="C164" s="29" t="s">
        <v>82</v>
      </c>
    </row>
    <row r="165" spans="1:3" x14ac:dyDescent="0.25">
      <c r="A165" s="29" t="s">
        <v>8360</v>
      </c>
      <c r="B165" s="29" t="s">
        <v>8361</v>
      </c>
      <c r="C165" s="29" t="s">
        <v>82</v>
      </c>
    </row>
    <row r="166" spans="1:3" x14ac:dyDescent="0.25">
      <c r="A166" s="29" t="s">
        <v>8362</v>
      </c>
      <c r="B166" s="29" t="s">
        <v>8363</v>
      </c>
      <c r="C166" s="29" t="s">
        <v>8100</v>
      </c>
    </row>
    <row r="167" spans="1:3" x14ac:dyDescent="0.25">
      <c r="A167" s="29" t="s">
        <v>8364</v>
      </c>
      <c r="B167" s="29" t="s">
        <v>8365</v>
      </c>
      <c r="C167" s="29" t="s">
        <v>82</v>
      </c>
    </row>
    <row r="168" spans="1:3" x14ac:dyDescent="0.25">
      <c r="A168" s="29" t="s">
        <v>452</v>
      </c>
      <c r="B168" s="29" t="s">
        <v>8366</v>
      </c>
      <c r="C168" s="29" t="s">
        <v>8107</v>
      </c>
    </row>
    <row r="169" spans="1:3" x14ac:dyDescent="0.25">
      <c r="A169" s="29" t="s">
        <v>8367</v>
      </c>
      <c r="B169" s="29" t="s">
        <v>8368</v>
      </c>
      <c r="C169" s="29" t="s">
        <v>8100</v>
      </c>
    </row>
    <row r="170" spans="1:3" x14ac:dyDescent="0.25">
      <c r="A170" s="29" t="s">
        <v>2950</v>
      </c>
      <c r="B170" s="29" t="s">
        <v>8369</v>
      </c>
      <c r="C170" s="29" t="s">
        <v>8111</v>
      </c>
    </row>
    <row r="171" spans="1:3" x14ac:dyDescent="0.25">
      <c r="A171" s="29" t="s">
        <v>8370</v>
      </c>
      <c r="B171" s="29" t="s">
        <v>8371</v>
      </c>
      <c r="C171" s="29" t="s">
        <v>8107</v>
      </c>
    </row>
    <row r="172" spans="1:3" x14ac:dyDescent="0.25">
      <c r="A172" s="29" t="s">
        <v>3361</v>
      </c>
      <c r="B172" s="29" t="s">
        <v>8372</v>
      </c>
      <c r="C172" s="29" t="s">
        <v>8100</v>
      </c>
    </row>
    <row r="173" spans="1:3" x14ac:dyDescent="0.25">
      <c r="A173" s="29" t="s">
        <v>8373</v>
      </c>
      <c r="B173" s="29" t="s">
        <v>8374</v>
      </c>
      <c r="C173" s="29" t="s">
        <v>8145</v>
      </c>
    </row>
    <row r="174" spans="1:3" x14ac:dyDescent="0.25">
      <c r="A174" s="29" t="s">
        <v>650</v>
      </c>
      <c r="B174" s="29" t="s">
        <v>8375</v>
      </c>
      <c r="C174" s="29" t="s">
        <v>82</v>
      </c>
    </row>
    <row r="175" spans="1:3" x14ac:dyDescent="0.25">
      <c r="A175" s="29" t="s">
        <v>616</v>
      </c>
      <c r="B175" s="29" t="s">
        <v>8376</v>
      </c>
      <c r="C175" s="29" t="s">
        <v>82</v>
      </c>
    </row>
    <row r="176" spans="1:3" x14ac:dyDescent="0.25">
      <c r="A176" s="29" t="s">
        <v>258</v>
      </c>
      <c r="B176" s="29" t="s">
        <v>8377</v>
      </c>
      <c r="C176" s="29" t="s">
        <v>8107</v>
      </c>
    </row>
    <row r="177" spans="1:3" x14ac:dyDescent="0.25">
      <c r="A177" s="29" t="s">
        <v>330</v>
      </c>
      <c r="B177" s="29" t="s">
        <v>8378</v>
      </c>
      <c r="C177" s="29" t="s">
        <v>82</v>
      </c>
    </row>
    <row r="178" spans="1:3" x14ac:dyDescent="0.25">
      <c r="A178" s="29" t="s">
        <v>8379</v>
      </c>
      <c r="B178" s="29" t="s">
        <v>8380</v>
      </c>
      <c r="C178" s="29" t="s">
        <v>82</v>
      </c>
    </row>
    <row r="179" spans="1:3" x14ac:dyDescent="0.25">
      <c r="A179" s="29" t="s">
        <v>3514</v>
      </c>
      <c r="B179" s="29" t="s">
        <v>8381</v>
      </c>
      <c r="C179" s="29" t="s">
        <v>82</v>
      </c>
    </row>
    <row r="180" spans="1:3" x14ac:dyDescent="0.25">
      <c r="A180" s="29" t="s">
        <v>8382</v>
      </c>
      <c r="B180" s="29" t="s">
        <v>8383</v>
      </c>
      <c r="C180" s="29" t="s">
        <v>82</v>
      </c>
    </row>
    <row r="181" spans="1:3" x14ac:dyDescent="0.25">
      <c r="A181" s="29" t="s">
        <v>8384</v>
      </c>
      <c r="B181" s="29" t="s">
        <v>8385</v>
      </c>
      <c r="C181" s="29" t="s">
        <v>8097</v>
      </c>
    </row>
    <row r="182" spans="1:3" x14ac:dyDescent="0.25">
      <c r="A182" s="29" t="s">
        <v>8386</v>
      </c>
      <c r="B182" s="29" t="s">
        <v>8387</v>
      </c>
      <c r="C182" s="29" t="s">
        <v>8107</v>
      </c>
    </row>
    <row r="183" spans="1:3" x14ac:dyDescent="0.25">
      <c r="A183" s="29" t="s">
        <v>8388</v>
      </c>
      <c r="B183" s="29" t="s">
        <v>8389</v>
      </c>
      <c r="C183" s="29" t="s">
        <v>8107</v>
      </c>
    </row>
    <row r="184" spans="1:3" x14ac:dyDescent="0.25">
      <c r="A184" s="29" t="s">
        <v>8390</v>
      </c>
      <c r="B184" s="29" t="s">
        <v>8391</v>
      </c>
      <c r="C184" s="29" t="s">
        <v>8107</v>
      </c>
    </row>
    <row r="185" spans="1:3" x14ac:dyDescent="0.25">
      <c r="A185" s="29" t="s">
        <v>8392</v>
      </c>
      <c r="B185" s="29" t="s">
        <v>8393</v>
      </c>
      <c r="C185" s="29" t="s">
        <v>8107</v>
      </c>
    </row>
    <row r="186" spans="1:3" x14ac:dyDescent="0.25">
      <c r="A186" s="29" t="s">
        <v>8394</v>
      </c>
      <c r="B186" s="29" t="s">
        <v>8395</v>
      </c>
      <c r="C186" s="29" t="s">
        <v>8107</v>
      </c>
    </row>
    <row r="187" spans="1:3" x14ac:dyDescent="0.25">
      <c r="A187" s="29" t="s">
        <v>8396</v>
      </c>
      <c r="B187" s="29" t="s">
        <v>8397</v>
      </c>
      <c r="C187" s="29" t="s">
        <v>8107</v>
      </c>
    </row>
    <row r="188" spans="1:3" x14ac:dyDescent="0.25">
      <c r="A188" s="29" t="s">
        <v>8398</v>
      </c>
      <c r="B188" s="29" t="s">
        <v>8399</v>
      </c>
      <c r="C188" s="29" t="s">
        <v>8107</v>
      </c>
    </row>
    <row r="189" spans="1:3" x14ac:dyDescent="0.25">
      <c r="A189" s="29" t="s">
        <v>8400</v>
      </c>
      <c r="B189" s="29" t="s">
        <v>8401</v>
      </c>
      <c r="C189" s="29" t="s">
        <v>8100</v>
      </c>
    </row>
    <row r="190" spans="1:3" x14ac:dyDescent="0.25">
      <c r="A190" s="29" t="s">
        <v>8402</v>
      </c>
      <c r="B190" s="29" t="s">
        <v>8403</v>
      </c>
      <c r="C190" s="29" t="s">
        <v>82</v>
      </c>
    </row>
    <row r="191" spans="1:3" x14ac:dyDescent="0.25">
      <c r="A191" s="29" t="s">
        <v>8404</v>
      </c>
      <c r="B191" s="29" t="s">
        <v>8405</v>
      </c>
      <c r="C191" s="29" t="s">
        <v>8097</v>
      </c>
    </row>
    <row r="192" spans="1:3" x14ac:dyDescent="0.25">
      <c r="A192" s="29" t="s">
        <v>6557</v>
      </c>
      <c r="B192" s="29" t="s">
        <v>8406</v>
      </c>
      <c r="C192" s="29" t="s">
        <v>82</v>
      </c>
    </row>
    <row r="193" spans="1:3" x14ac:dyDescent="0.25">
      <c r="A193" s="29" t="s">
        <v>8407</v>
      </c>
      <c r="B193" s="29" t="s">
        <v>8408</v>
      </c>
      <c r="C193" s="29" t="s">
        <v>8097</v>
      </c>
    </row>
    <row r="194" spans="1:3" x14ac:dyDescent="0.25">
      <c r="A194" s="29" t="s">
        <v>4083</v>
      </c>
      <c r="B194" s="29" t="s">
        <v>8409</v>
      </c>
      <c r="C194" s="29" t="s">
        <v>82</v>
      </c>
    </row>
    <row r="195" spans="1:3" x14ac:dyDescent="0.25">
      <c r="A195" s="29" t="s">
        <v>8410</v>
      </c>
      <c r="B195" s="29" t="s">
        <v>8411</v>
      </c>
      <c r="C195" s="29" t="s">
        <v>8097</v>
      </c>
    </row>
    <row r="196" spans="1:3" x14ac:dyDescent="0.25">
      <c r="A196" s="29" t="s">
        <v>8412</v>
      </c>
      <c r="B196" s="29" t="s">
        <v>8413</v>
      </c>
      <c r="C196" s="29" t="s">
        <v>8097</v>
      </c>
    </row>
    <row r="197" spans="1:3" x14ac:dyDescent="0.25">
      <c r="A197" s="29" t="s">
        <v>375</v>
      </c>
      <c r="B197" s="29" t="s">
        <v>8414</v>
      </c>
      <c r="C197" s="29" t="s">
        <v>8100</v>
      </c>
    </row>
    <row r="198" spans="1:3" x14ac:dyDescent="0.25">
      <c r="A198" s="29" t="s">
        <v>8415</v>
      </c>
      <c r="B198" s="29" t="s">
        <v>8416</v>
      </c>
      <c r="C198" s="29" t="s">
        <v>8107</v>
      </c>
    </row>
    <row r="199" spans="1:3" x14ac:dyDescent="0.25">
      <c r="A199" s="29" t="s">
        <v>8417</v>
      </c>
      <c r="B199" s="29" t="s">
        <v>8418</v>
      </c>
      <c r="C199" s="29" t="s">
        <v>82</v>
      </c>
    </row>
    <row r="200" spans="1:3" x14ac:dyDescent="0.25">
      <c r="A200" s="29" t="s">
        <v>8419</v>
      </c>
      <c r="B200" s="29" t="s">
        <v>8420</v>
      </c>
      <c r="C200" s="29" t="s">
        <v>82</v>
      </c>
    </row>
    <row r="201" spans="1:3" x14ac:dyDescent="0.25">
      <c r="A201" s="29" t="s">
        <v>8421</v>
      </c>
      <c r="B201" s="29" t="s">
        <v>8422</v>
      </c>
      <c r="C201" s="29" t="s">
        <v>8100</v>
      </c>
    </row>
    <row r="202" spans="1:3" x14ac:dyDescent="0.25">
      <c r="A202" s="29" t="s">
        <v>8423</v>
      </c>
      <c r="B202" s="29" t="s">
        <v>8424</v>
      </c>
      <c r="C202" s="29" t="s">
        <v>8097</v>
      </c>
    </row>
    <row r="203" spans="1:3" x14ac:dyDescent="0.25">
      <c r="A203" s="29" t="s">
        <v>3214</v>
      </c>
      <c r="B203" s="29" t="s">
        <v>8425</v>
      </c>
      <c r="C203" s="29" t="s">
        <v>8097</v>
      </c>
    </row>
    <row r="204" spans="1:3" x14ac:dyDescent="0.25">
      <c r="A204" s="29" t="s">
        <v>8426</v>
      </c>
      <c r="B204" s="29" t="s">
        <v>8427</v>
      </c>
      <c r="C204" s="29" t="s">
        <v>8097</v>
      </c>
    </row>
    <row r="205" spans="1:3" x14ac:dyDescent="0.25">
      <c r="A205" s="29" t="s">
        <v>1280</v>
      </c>
      <c r="B205" s="29" t="s">
        <v>8428</v>
      </c>
      <c r="C205" s="29" t="s">
        <v>82</v>
      </c>
    </row>
    <row r="206" spans="1:3" x14ac:dyDescent="0.25">
      <c r="A206" s="29" t="s">
        <v>7786</v>
      </c>
      <c r="B206" s="29" t="s">
        <v>8429</v>
      </c>
      <c r="C206" s="29" t="s">
        <v>8100</v>
      </c>
    </row>
    <row r="207" spans="1:3" x14ac:dyDescent="0.25">
      <c r="A207" s="29" t="s">
        <v>8430</v>
      </c>
      <c r="B207" s="29" t="s">
        <v>8431</v>
      </c>
      <c r="C207" s="29" t="s">
        <v>8097</v>
      </c>
    </row>
    <row r="208" spans="1:3" x14ac:dyDescent="0.25">
      <c r="A208" s="29" t="s">
        <v>8432</v>
      </c>
      <c r="B208" s="29" t="s">
        <v>8433</v>
      </c>
      <c r="C208" s="29" t="s">
        <v>8107</v>
      </c>
    </row>
    <row r="209" spans="1:3" x14ac:dyDescent="0.25">
      <c r="A209" s="29" t="s">
        <v>8434</v>
      </c>
      <c r="B209" s="29" t="s">
        <v>8435</v>
      </c>
      <c r="C209" s="29" t="s">
        <v>82</v>
      </c>
    </row>
    <row r="210" spans="1:3" x14ac:dyDescent="0.25">
      <c r="A210" s="29" t="s">
        <v>437</v>
      </c>
      <c r="B210" s="29" t="s">
        <v>8436</v>
      </c>
      <c r="C210" s="29" t="s">
        <v>82</v>
      </c>
    </row>
    <row r="211" spans="1:3" x14ac:dyDescent="0.25">
      <c r="A211" s="29" t="s">
        <v>1444</v>
      </c>
      <c r="B211" s="29" t="s">
        <v>8437</v>
      </c>
      <c r="C211" s="29" t="s">
        <v>82</v>
      </c>
    </row>
    <row r="212" spans="1:3" x14ac:dyDescent="0.25">
      <c r="A212" s="29" t="s">
        <v>8438</v>
      </c>
      <c r="B212" s="29" t="s">
        <v>8439</v>
      </c>
      <c r="C212" s="29" t="s">
        <v>82</v>
      </c>
    </row>
    <row r="213" spans="1:3" x14ac:dyDescent="0.25">
      <c r="A213" s="29" t="s">
        <v>1319</v>
      </c>
      <c r="B213" s="29" t="s">
        <v>8440</v>
      </c>
      <c r="C213" s="29" t="s">
        <v>8100</v>
      </c>
    </row>
    <row r="214" spans="1:3" x14ac:dyDescent="0.25">
      <c r="A214" s="29" t="s">
        <v>8441</v>
      </c>
      <c r="B214" s="29" t="s">
        <v>8442</v>
      </c>
      <c r="C214" s="29" t="s">
        <v>82</v>
      </c>
    </row>
    <row r="215" spans="1:3" x14ac:dyDescent="0.25">
      <c r="A215" s="29" t="s">
        <v>8443</v>
      </c>
      <c r="B215" s="29" t="s">
        <v>8444</v>
      </c>
      <c r="C215" s="29" t="s">
        <v>8097</v>
      </c>
    </row>
    <row r="216" spans="1:3" x14ac:dyDescent="0.25">
      <c r="A216" s="29" t="s">
        <v>429</v>
      </c>
      <c r="B216" s="29" t="s">
        <v>8445</v>
      </c>
      <c r="C216" s="29" t="s">
        <v>8100</v>
      </c>
    </row>
    <row r="217" spans="1:3" x14ac:dyDescent="0.25">
      <c r="A217" s="29" t="s">
        <v>8446</v>
      </c>
      <c r="B217" s="29" t="s">
        <v>8447</v>
      </c>
      <c r="C217" s="29" t="s">
        <v>8100</v>
      </c>
    </row>
    <row r="218" spans="1:3" x14ac:dyDescent="0.25">
      <c r="A218" s="29" t="s">
        <v>8448</v>
      </c>
      <c r="B218" s="29" t="s">
        <v>8449</v>
      </c>
      <c r="C218" s="29" t="s">
        <v>8097</v>
      </c>
    </row>
    <row r="219" spans="1:3" x14ac:dyDescent="0.25">
      <c r="A219" s="29" t="s">
        <v>8450</v>
      </c>
      <c r="B219" s="29" t="s">
        <v>8451</v>
      </c>
      <c r="C219" s="29" t="s">
        <v>8145</v>
      </c>
    </row>
    <row r="220" spans="1:3" x14ac:dyDescent="0.25">
      <c r="A220" s="29" t="s">
        <v>8452</v>
      </c>
      <c r="B220" s="29" t="s">
        <v>8453</v>
      </c>
      <c r="C220" s="29" t="s">
        <v>8100</v>
      </c>
    </row>
    <row r="221" spans="1:3" x14ac:dyDescent="0.25">
      <c r="A221" s="29" t="s">
        <v>8454</v>
      </c>
      <c r="B221" s="29" t="s">
        <v>8455</v>
      </c>
      <c r="C221" s="29" t="s">
        <v>8107</v>
      </c>
    </row>
    <row r="222" spans="1:3" x14ac:dyDescent="0.25">
      <c r="A222" s="29" t="s">
        <v>8456</v>
      </c>
      <c r="B222" s="29" t="s">
        <v>8457</v>
      </c>
      <c r="C222" s="29" t="s">
        <v>8097</v>
      </c>
    </row>
    <row r="223" spans="1:3" x14ac:dyDescent="0.25">
      <c r="A223" s="29" t="s">
        <v>2932</v>
      </c>
      <c r="B223" s="29" t="s">
        <v>8458</v>
      </c>
      <c r="C223" s="29" t="s">
        <v>82</v>
      </c>
    </row>
    <row r="224" spans="1:3" x14ac:dyDescent="0.25">
      <c r="A224" s="29" t="s">
        <v>8459</v>
      </c>
      <c r="B224" s="29" t="s">
        <v>8460</v>
      </c>
      <c r="C224" s="29" t="s">
        <v>82</v>
      </c>
    </row>
    <row r="225" spans="1:3" x14ac:dyDescent="0.25">
      <c r="A225" s="29" t="s">
        <v>8461</v>
      </c>
      <c r="B225" s="29" t="s">
        <v>8462</v>
      </c>
      <c r="C225" s="29" t="s">
        <v>8107</v>
      </c>
    </row>
    <row r="226" spans="1:3" x14ac:dyDescent="0.25">
      <c r="A226" s="29" t="s">
        <v>8463</v>
      </c>
      <c r="B226" s="29" t="s">
        <v>8464</v>
      </c>
      <c r="C226" s="29" t="s">
        <v>8100</v>
      </c>
    </row>
    <row r="227" spans="1:3" x14ac:dyDescent="0.25">
      <c r="A227" s="29" t="s">
        <v>8465</v>
      </c>
      <c r="B227" s="29" t="s">
        <v>8466</v>
      </c>
      <c r="C227" s="29" t="s">
        <v>8097</v>
      </c>
    </row>
    <row r="228" spans="1:3" x14ac:dyDescent="0.25">
      <c r="A228" s="29" t="s">
        <v>6547</v>
      </c>
      <c r="B228" s="29" t="s">
        <v>8467</v>
      </c>
      <c r="C228" s="29" t="s">
        <v>82</v>
      </c>
    </row>
    <row r="229" spans="1:3" x14ac:dyDescent="0.25">
      <c r="A229" s="29" t="s">
        <v>479</v>
      </c>
      <c r="B229" s="29" t="s">
        <v>8468</v>
      </c>
      <c r="C229" s="29" t="s">
        <v>82</v>
      </c>
    </row>
    <row r="230" spans="1:3" x14ac:dyDescent="0.25">
      <c r="A230" s="29" t="s">
        <v>313</v>
      </c>
      <c r="B230" s="29" t="s">
        <v>8469</v>
      </c>
      <c r="C230" s="29" t="s">
        <v>82</v>
      </c>
    </row>
    <row r="231" spans="1:3" x14ac:dyDescent="0.25">
      <c r="A231" s="29" t="s">
        <v>117</v>
      </c>
      <c r="B231" s="29" t="s">
        <v>8470</v>
      </c>
      <c r="C231" s="29" t="s">
        <v>8160</v>
      </c>
    </row>
    <row r="232" spans="1:3" x14ac:dyDescent="0.25">
      <c r="A232" s="29" t="s">
        <v>8471</v>
      </c>
      <c r="B232" s="29" t="s">
        <v>8472</v>
      </c>
      <c r="C232" s="29" t="s">
        <v>8145</v>
      </c>
    </row>
    <row r="233" spans="1:3" x14ac:dyDescent="0.25">
      <c r="A233" s="29" t="s">
        <v>8473</v>
      </c>
      <c r="B233" s="29" t="s">
        <v>8474</v>
      </c>
      <c r="C233" s="29" t="s">
        <v>8111</v>
      </c>
    </row>
    <row r="234" spans="1:3" x14ac:dyDescent="0.25">
      <c r="A234" s="29" t="s">
        <v>8475</v>
      </c>
      <c r="B234" s="29" t="s">
        <v>8476</v>
      </c>
      <c r="C234" s="29" t="s">
        <v>82</v>
      </c>
    </row>
    <row r="235" spans="1:3" x14ac:dyDescent="0.25">
      <c r="A235" s="29" t="s">
        <v>8477</v>
      </c>
      <c r="B235" s="29" t="s">
        <v>8478</v>
      </c>
      <c r="C235" s="29" t="s">
        <v>8100</v>
      </c>
    </row>
    <row r="236" spans="1:3" x14ac:dyDescent="0.25">
      <c r="A236" s="29" t="s">
        <v>8479</v>
      </c>
      <c r="B236" s="29" t="s">
        <v>8480</v>
      </c>
      <c r="C236" s="29" t="s">
        <v>8111</v>
      </c>
    </row>
    <row r="237" spans="1:3" x14ac:dyDescent="0.25">
      <c r="A237" s="29" t="s">
        <v>8481</v>
      </c>
      <c r="B237" s="29" t="s">
        <v>8482</v>
      </c>
      <c r="C237" s="29" t="s">
        <v>8100</v>
      </c>
    </row>
    <row r="238" spans="1:3" x14ac:dyDescent="0.25">
      <c r="A238" s="29" t="s">
        <v>8483</v>
      </c>
      <c r="B238" s="29" t="s">
        <v>8484</v>
      </c>
      <c r="C238" s="29" t="s">
        <v>8107</v>
      </c>
    </row>
    <row r="239" spans="1:3" x14ac:dyDescent="0.25">
      <c r="A239" s="29" t="s">
        <v>8485</v>
      </c>
      <c r="B239" s="29" t="s">
        <v>8486</v>
      </c>
      <c r="C239" s="29" t="s">
        <v>8107</v>
      </c>
    </row>
    <row r="240" spans="1:3" x14ac:dyDescent="0.25">
      <c r="A240" s="29" t="s">
        <v>8487</v>
      </c>
      <c r="B240" s="29" t="s">
        <v>8488</v>
      </c>
      <c r="C240" s="29" t="s">
        <v>8100</v>
      </c>
    </row>
    <row r="241" spans="1:3" x14ac:dyDescent="0.25">
      <c r="A241" s="29" t="s">
        <v>8489</v>
      </c>
      <c r="B241" s="29" t="s">
        <v>8490</v>
      </c>
      <c r="C241" s="29" t="s">
        <v>8097</v>
      </c>
    </row>
    <row r="242" spans="1:3" x14ac:dyDescent="0.25">
      <c r="A242" s="29" t="s">
        <v>8491</v>
      </c>
      <c r="B242" s="29" t="s">
        <v>8492</v>
      </c>
      <c r="C242" s="29" t="s">
        <v>8097</v>
      </c>
    </row>
    <row r="243" spans="1:3" x14ac:dyDescent="0.25">
      <c r="A243" s="29" t="s">
        <v>8493</v>
      </c>
      <c r="B243" s="29" t="s">
        <v>8494</v>
      </c>
      <c r="C243" s="29" t="s">
        <v>8097</v>
      </c>
    </row>
    <row r="244" spans="1:3" x14ac:dyDescent="0.25">
      <c r="A244" s="29" t="s">
        <v>8495</v>
      </c>
      <c r="B244" s="29" t="s">
        <v>8496</v>
      </c>
      <c r="C244" s="29" t="s">
        <v>8097</v>
      </c>
    </row>
    <row r="245" spans="1:3" x14ac:dyDescent="0.25">
      <c r="A245" s="29" t="s">
        <v>8497</v>
      </c>
      <c r="B245" s="29" t="s">
        <v>8498</v>
      </c>
      <c r="C245" s="29" t="s">
        <v>82</v>
      </c>
    </row>
    <row r="246" spans="1:3" x14ac:dyDescent="0.25">
      <c r="A246" s="29" t="s">
        <v>8499</v>
      </c>
      <c r="B246" s="29" t="s">
        <v>8500</v>
      </c>
      <c r="C246" s="29" t="s">
        <v>8107</v>
      </c>
    </row>
    <row r="247" spans="1:3" x14ac:dyDescent="0.25">
      <c r="A247" s="29" t="s">
        <v>8501</v>
      </c>
      <c r="B247" s="29" t="s">
        <v>8502</v>
      </c>
      <c r="C247" s="29" t="s">
        <v>82</v>
      </c>
    </row>
    <row r="248" spans="1:3" x14ac:dyDescent="0.25">
      <c r="A248" s="29" t="s">
        <v>8503</v>
      </c>
      <c r="B248" s="29" t="s">
        <v>8504</v>
      </c>
      <c r="C248" s="29" t="s">
        <v>82</v>
      </c>
    </row>
    <row r="249" spans="1:3" x14ac:dyDescent="0.25">
      <c r="A249" s="29" t="s">
        <v>8505</v>
      </c>
      <c r="B249" s="29" t="s">
        <v>8498</v>
      </c>
      <c r="C249" s="29"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4D933-3AAE-4691-8A52-0757487E8867}">
  <sheetPr>
    <tabColor rgb="FFFF0000"/>
  </sheetPr>
  <dimension ref="A1:B14"/>
  <sheetViews>
    <sheetView zoomScale="160" zoomScaleNormal="160" workbookViewId="0">
      <selection activeCell="B9" sqref="B9"/>
    </sheetView>
  </sheetViews>
  <sheetFormatPr defaultRowHeight="15" x14ac:dyDescent="0.25"/>
  <cols>
    <col min="1" max="1" width="2" style="25" bestFit="1" customWidth="1"/>
    <col min="2" max="2" width="157.7109375" bestFit="1" customWidth="1"/>
  </cols>
  <sheetData>
    <row r="1" spans="1:2" x14ac:dyDescent="0.25">
      <c r="B1" t="s">
        <v>8506</v>
      </c>
    </row>
    <row r="2" spans="1:2" x14ac:dyDescent="0.25">
      <c r="A2" s="25">
        <v>1</v>
      </c>
      <c r="B2" s="25" t="s">
        <v>8507</v>
      </c>
    </row>
    <row r="3" spans="1:2" x14ac:dyDescent="0.25">
      <c r="B3" t="s">
        <v>8508</v>
      </c>
    </row>
    <row r="4" spans="1:2" x14ac:dyDescent="0.25">
      <c r="B4" t="s">
        <v>8509</v>
      </c>
    </row>
    <row r="5" spans="1:2" x14ac:dyDescent="0.25">
      <c r="B5" t="s">
        <v>8510</v>
      </c>
    </row>
    <row r="6" spans="1:2" x14ac:dyDescent="0.25">
      <c r="B6" t="s">
        <v>8511</v>
      </c>
    </row>
    <row r="7" spans="1:2" x14ac:dyDescent="0.25">
      <c r="A7" s="25">
        <v>2</v>
      </c>
      <c r="B7" s="25" t="s">
        <v>8512</v>
      </c>
    </row>
    <row r="8" spans="1:2" x14ac:dyDescent="0.25">
      <c r="B8" t="s">
        <v>8513</v>
      </c>
    </row>
    <row r="9" spans="1:2" x14ac:dyDescent="0.25">
      <c r="B9" t="s">
        <v>8514</v>
      </c>
    </row>
    <row r="10" spans="1:2" x14ac:dyDescent="0.25">
      <c r="B10" t="s">
        <v>8515</v>
      </c>
    </row>
    <row r="11" spans="1:2" x14ac:dyDescent="0.25">
      <c r="A11"/>
      <c r="B11" t="s">
        <v>8516</v>
      </c>
    </row>
    <row r="12" spans="1:2" x14ac:dyDescent="0.25">
      <c r="B12" t="s">
        <v>8517</v>
      </c>
    </row>
    <row r="13" spans="1:2" x14ac:dyDescent="0.25">
      <c r="B13" t="s">
        <v>8518</v>
      </c>
    </row>
    <row r="14" spans="1:2" x14ac:dyDescent="0.25">
      <c r="B14" t="s">
        <v>8519</v>
      </c>
    </row>
  </sheetData>
  <pageMargins left="0.7" right="0.7" top="0.75" bottom="0.75" header="0.3" footer="0.3"/>
  <pageSetup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I 4 z V 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A j j N 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4 z V U i i K R 7 g O A A A A E Q A A A B M A H A B G b 3 J t d W x h c y 9 T Z W N 0 a W 9 u M S 5 t I K I Y A C i g F A A A A A A A A A A A A A A A A A A A A A A A A A A A A C t O T S 7 J z M 9 T C I b Q h t Y A U E s B A i 0 A F A A C A A g A I 4 z V U u q d Q 3 O j A A A A 9 Q A A A B I A A A A A A A A A A A A A A A A A A A A A A E N v b m Z p Z y 9 Q Y W N r Y W d l L n h t b F B L A Q I t A B Q A A g A I A C O M 1 V I P y u m r p A A A A O k A A A A T A A A A A A A A A A A A A A A A A O 8 A A A B b Q 2 9 u d G V u d F 9 U e X B l c 1 0 u e G 1 s U E s B A i 0 A F A A C A A g A I 4 z V 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W W k z 7 P l p C l x y i A o N Y o 5 o A A A A A A g A A A A A A E G Y A A A A B A A A g A A A A f v N o t B 1 m s j q q j F D 3 5 s x e x 3 k 0 D V x 3 C o w s F o F n R L R 1 s e o A A A A A D o A A A A A C A A A g A A A A Q w I + C C g y L y / i g s Y k D f 3 E 8 r x / J L l G z 2 E i U + H P N U x 1 z v Z Q A A A A m o K z S t f K 1 c M v m P 9 5 B J m q j 3 t i n B A R s F 5 b F E M e 6 L 5 P B d l / U 4 Z g 9 r s m 4 + 9 5 z P v f d z o d a T F 9 D R 2 V W e V 7 C s u W P Q j 2 Y a Z 0 T m W E d q y S L 5 Q q q x y j D E 9 A A A A A m x I + r Z r b f Y k x 1 I u i 6 1 6 T 1 c V G E A o U L x I 6 G 6 T x t f 2 W I 0 Z E 7 i a r 4 D f 0 V m o U 4 o U U s w s 1 L A y 4 T X n + q 9 P c e F D G U d M q c w = = < / 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4c2d7c5-bb07-4ed9-a96d-d162876f42b2">
      <Terms xmlns="http://schemas.microsoft.com/office/infopath/2007/PartnerControls"/>
    </lcf76f155ced4ddcb4097134ff3c332f>
    <TaxCatchAll xmlns="982ee714-ffc3-4e25-b8bc-408ca5b2d566" xsi:nil="true"/>
    <SharedWithUsers xmlns="982ee714-ffc3-4e25-b8bc-408ca5b2d566">
      <UserInfo>
        <DisplayName>Maggio, Leonardo</DisplayName>
        <AccountId>1045</AccountId>
        <AccountType/>
      </UserInfo>
      <UserInfo>
        <DisplayName>Nunes, Miguel</DisplayName>
        <AccountId>232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E80F140B06DD847840C3930A68374E7" ma:contentTypeVersion="15" ma:contentTypeDescription="Create a new document." ma:contentTypeScope="" ma:versionID="b324ed28c9f40418fb7e04e665929832">
  <xsd:schema xmlns:xsd="http://www.w3.org/2001/XMLSchema" xmlns:xs="http://www.w3.org/2001/XMLSchema" xmlns:p="http://schemas.microsoft.com/office/2006/metadata/properties" xmlns:ns2="b4c2d7c5-bb07-4ed9-a96d-d162876f42b2" xmlns:ns3="982ee714-ffc3-4e25-b8bc-408ca5b2d566" targetNamespace="http://schemas.microsoft.com/office/2006/metadata/properties" ma:root="true" ma:fieldsID="17f196443df3b6251d3fd717d53fff80" ns2:_="" ns3:_="">
    <xsd:import namespace="b4c2d7c5-bb07-4ed9-a96d-d162876f42b2"/>
    <xsd:import namespace="982ee714-ffc3-4e25-b8bc-408ca5b2d56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c2d7c5-bb07-4ed9-a96d-d162876f42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2ee714-ffc3-4e25-b8bc-408ca5b2d56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d54ea86-d90d-46b6-94ce-4bae76efd477}" ma:internalName="TaxCatchAll" ma:showField="CatchAllData" ma:web="982ee714-ffc3-4e25-b8bc-408ca5b2d5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8432A4-34E5-4C3F-A000-39E0B99758EF}">
  <ds:schemaRefs>
    <ds:schemaRef ds:uri="http://schemas.microsoft.com/DataMashup"/>
  </ds:schemaRefs>
</ds:datastoreItem>
</file>

<file path=customXml/itemProps2.xml><?xml version="1.0" encoding="utf-8"?>
<ds:datastoreItem xmlns:ds="http://schemas.openxmlformats.org/officeDocument/2006/customXml" ds:itemID="{05C7064D-DB25-4D42-A791-7608FD0D525B}">
  <ds:schemaRefs>
    <ds:schemaRef ds:uri="b4c2d7c5-bb07-4ed9-a96d-d162876f42b2"/>
    <ds:schemaRef ds:uri="http://purl.org/dc/elements/1.1/"/>
    <ds:schemaRef ds:uri="http://schemas.microsoft.com/office/2006/documentManagement/types"/>
    <ds:schemaRef ds:uri="http://schemas.microsoft.com/office/2006/metadata/properties"/>
    <ds:schemaRef ds:uri="982ee714-ffc3-4e25-b8bc-408ca5b2d566"/>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EBCCFDE-3FC9-4D12-98E1-7AD17B500EB1}">
  <ds:schemaRefs>
    <ds:schemaRef ds:uri="http://schemas.microsoft.com/sharepoint/v3/contenttype/forms"/>
  </ds:schemaRefs>
</ds:datastoreItem>
</file>

<file path=customXml/itemProps4.xml><?xml version="1.0" encoding="utf-8"?>
<ds:datastoreItem xmlns:ds="http://schemas.openxmlformats.org/officeDocument/2006/customXml" ds:itemID="{AB7B9798-80E8-46CE-9A40-CF040EA914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c2d7c5-bb07-4ed9-a96d-d162876f42b2"/>
    <ds:schemaRef ds:uri="982ee714-ffc3-4e25-b8bc-408ca5b2d5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 P1</vt:lpstr>
      <vt:lpstr>P2 - Raw Data</vt:lpstr>
      <vt:lpstr>Country Codes</vt:lpstr>
      <vt:lpstr>Data Analysis Task</vt:lpstr>
    </vt:vector>
  </TitlesOfParts>
  <Manager/>
  <Company>CSC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Dias Jose</dc:creator>
  <cp:keywords/>
  <dc:description/>
  <cp:lastModifiedBy>Bily, Ondrej</cp:lastModifiedBy>
  <cp:revision/>
  <dcterms:created xsi:type="dcterms:W3CDTF">2011-06-17T13:56:31Z</dcterms:created>
  <dcterms:modified xsi:type="dcterms:W3CDTF">2025-08-29T07:20:45Z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0x010100EE80F140B06DD847840C3930A68374E7</vt:lpwstr>
  </property>
  <property fmtid="{D5CDD505-2E9C-101B-9397-08002B2CF9AE}" pid="3" name="MSIP_Label_68104b14-b53d-46de-9ae8-975cc0e84815_Enabled">
    <vt:lpwstr>true</vt:lpwstr>
  </property>
  <property fmtid="{D5CDD505-2E9C-101B-9397-08002B2CF9AE}" pid="4" name="MSIP_Label_68104b14-b53d-46de-9ae8-975cc0e84815_SetDate">
    <vt:lpwstr>2024-03-13T15:08:19Z</vt:lpwstr>
  </property>
  <property fmtid="{D5CDD505-2E9C-101B-9397-08002B2CF9AE}" pid="5" name="MSIP_Label_68104b14-b53d-46de-9ae8-975cc0e84815_Method">
    <vt:lpwstr>Standard</vt:lpwstr>
  </property>
  <property fmtid="{D5CDD505-2E9C-101B-9397-08002B2CF9AE}" pid="6" name="MSIP_Label_68104b14-b53d-46de-9ae8-975cc0e84815_Name">
    <vt:lpwstr>ABI_MIP_InternalUseOnly</vt:lpwstr>
  </property>
  <property fmtid="{D5CDD505-2E9C-101B-9397-08002B2CF9AE}" pid="7" name="MSIP_Label_68104b14-b53d-46de-9ae8-975cc0e84815_SiteId">
    <vt:lpwstr>cef04b19-7776-4a94-b89b-375c77a8f936</vt:lpwstr>
  </property>
  <property fmtid="{D5CDD505-2E9C-101B-9397-08002B2CF9AE}" pid="8" name="MSIP_Label_68104b14-b53d-46de-9ae8-975cc0e84815_ActionId">
    <vt:lpwstr>cd13f5f6-1a2c-4594-af7f-bc2869822c94</vt:lpwstr>
  </property>
  <property fmtid="{D5CDD505-2E9C-101B-9397-08002B2CF9AE}" pid="9" name="MSIP_Label_68104b14-b53d-46de-9ae8-975cc0e84815_ContentBits">
    <vt:lpwstr>0</vt:lpwstr>
  </property>
  <property fmtid="{D5CDD505-2E9C-101B-9397-08002B2CF9AE}" pid="10" name="MediaServiceImageTags">
    <vt:lpwstr/>
  </property>
</Properties>
</file>